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filterPrivacy="1"/>
  <xr:revisionPtr revIDLastSave="0" documentId="13_ncr:1_{6C9DD201-4532-CE47-A3B7-CD3D34929499}" xr6:coauthVersionLast="47" xr6:coauthVersionMax="47" xr10:uidLastSave="{00000000-0000-0000-0000-000000000000}"/>
  <bookViews>
    <workbookView xWindow="38080" yWindow="1680" windowWidth="22260" windowHeight="12640" activeTab="1" xr2:uid="{00000000-000D-0000-FFFF-FFFF00000000}"/>
  </bookViews>
  <sheets>
    <sheet name="Figure 3E and 3F" sheetId="3" r:id="rId1"/>
    <sheet name="Figure 3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3" l="1"/>
  <c r="J43" i="3" s="1"/>
  <c r="G43" i="3"/>
  <c r="F43" i="3"/>
  <c r="J42" i="3"/>
  <c r="H42" i="3"/>
  <c r="G42" i="3"/>
  <c r="F42" i="3"/>
  <c r="K41" i="3"/>
  <c r="H41" i="3"/>
  <c r="G41" i="3"/>
  <c r="F41" i="3"/>
  <c r="J41" i="3" s="1"/>
  <c r="H40" i="3"/>
  <c r="G40" i="3"/>
  <c r="F40" i="3"/>
  <c r="H39" i="3"/>
  <c r="J39" i="3" s="1"/>
  <c r="G39" i="3"/>
  <c r="F39" i="3"/>
  <c r="H38" i="3"/>
  <c r="G38" i="3"/>
  <c r="F38" i="3"/>
  <c r="H37" i="3"/>
  <c r="G37" i="3"/>
  <c r="F37" i="3"/>
  <c r="K37" i="3" s="1"/>
  <c r="H36" i="3"/>
  <c r="G36" i="3"/>
  <c r="F36" i="3"/>
  <c r="K36" i="3" s="1"/>
  <c r="H35" i="3"/>
  <c r="G35" i="3"/>
  <c r="F35" i="3"/>
  <c r="H34" i="3"/>
  <c r="G34" i="3"/>
  <c r="J34" i="3" s="1"/>
  <c r="F34" i="3"/>
  <c r="H33" i="3"/>
  <c r="G33" i="3"/>
  <c r="F33" i="3"/>
  <c r="K33" i="3" s="1"/>
  <c r="H32" i="3"/>
  <c r="G32" i="3"/>
  <c r="F32" i="3"/>
  <c r="K32" i="3" s="1"/>
  <c r="H31" i="3"/>
  <c r="G31" i="3"/>
  <c r="F31" i="3"/>
  <c r="J31" i="3" s="1"/>
  <c r="H29" i="3"/>
  <c r="J29" i="3" s="1"/>
  <c r="G29" i="3"/>
  <c r="F29" i="3"/>
  <c r="H28" i="3"/>
  <c r="J28" i="3" s="1"/>
  <c r="G28" i="3"/>
  <c r="F28" i="3"/>
  <c r="H27" i="3"/>
  <c r="G27" i="3"/>
  <c r="F27" i="3"/>
  <c r="H26" i="3"/>
  <c r="G26" i="3"/>
  <c r="F26" i="3"/>
  <c r="K26" i="3" s="1"/>
  <c r="H25" i="3"/>
  <c r="G25" i="3"/>
  <c r="F25" i="3"/>
  <c r="J25" i="3" s="1"/>
  <c r="H24" i="3"/>
  <c r="G24" i="3"/>
  <c r="F24" i="3"/>
  <c r="J24" i="3" s="1"/>
  <c r="H23" i="3"/>
  <c r="G23" i="3"/>
  <c r="F23" i="3"/>
  <c r="H22" i="3"/>
  <c r="G22" i="3"/>
  <c r="F22" i="3"/>
  <c r="H21" i="3"/>
  <c r="G21" i="3"/>
  <c r="F21" i="3"/>
  <c r="J21" i="3" s="1"/>
  <c r="H20" i="3"/>
  <c r="G20" i="3"/>
  <c r="F20" i="3"/>
  <c r="K20" i="3" s="1"/>
  <c r="H19" i="3"/>
  <c r="J19" i="3" s="1"/>
  <c r="G19" i="3"/>
  <c r="F19" i="3"/>
  <c r="H18" i="3"/>
  <c r="J18" i="3" s="1"/>
  <c r="G18" i="3"/>
  <c r="F18" i="3"/>
  <c r="H17" i="3"/>
  <c r="G17" i="3"/>
  <c r="F17" i="3"/>
  <c r="H15" i="3"/>
  <c r="G15" i="3"/>
  <c r="F15" i="3"/>
  <c r="K15" i="3" s="1"/>
  <c r="H14" i="3"/>
  <c r="G14" i="3"/>
  <c r="F14" i="3"/>
  <c r="K14" i="3" s="1"/>
  <c r="J13" i="3"/>
  <c r="H13" i="3"/>
  <c r="G13" i="3"/>
  <c r="F13" i="3"/>
  <c r="K13" i="3" s="1"/>
  <c r="H12" i="3"/>
  <c r="G12" i="3"/>
  <c r="F12" i="3"/>
  <c r="H11" i="3"/>
  <c r="G11" i="3"/>
  <c r="F11" i="3"/>
  <c r="H10" i="3"/>
  <c r="G10" i="3"/>
  <c r="F10" i="3"/>
  <c r="J10" i="3" s="1"/>
  <c r="H9" i="3"/>
  <c r="G9" i="3"/>
  <c r="F9" i="3"/>
  <c r="J9" i="3" s="1"/>
  <c r="H8" i="3"/>
  <c r="G8" i="3"/>
  <c r="F8" i="3"/>
  <c r="K8" i="3" s="1"/>
  <c r="H7" i="3"/>
  <c r="J7" i="3" s="1"/>
  <c r="G7" i="3"/>
  <c r="F7" i="3"/>
  <c r="H6" i="3"/>
  <c r="J6" i="3" s="1"/>
  <c r="G6" i="3"/>
  <c r="F6" i="3"/>
  <c r="H5" i="3"/>
  <c r="G5" i="3"/>
  <c r="F5" i="3"/>
  <c r="H4" i="3"/>
  <c r="G4" i="3"/>
  <c r="F4" i="3"/>
  <c r="K4" i="3" s="1"/>
  <c r="H3" i="3"/>
  <c r="G3" i="3"/>
  <c r="F3" i="3"/>
  <c r="K3" i="3" s="1"/>
  <c r="J4" i="3" l="1"/>
  <c r="J11" i="3"/>
  <c r="J15" i="3"/>
  <c r="K22" i="3"/>
  <c r="J26" i="3"/>
  <c r="J37" i="3"/>
  <c r="K42" i="3"/>
  <c r="K6" i="3"/>
  <c r="K7" i="3"/>
  <c r="J8" i="3"/>
  <c r="J12" i="3"/>
  <c r="K18" i="3"/>
  <c r="K19" i="3"/>
  <c r="J20" i="3"/>
  <c r="K23" i="3"/>
  <c r="K28" i="3"/>
  <c r="J33" i="3"/>
  <c r="J35" i="3"/>
  <c r="K40" i="3"/>
  <c r="J3" i="3"/>
  <c r="J5" i="3"/>
  <c r="K10" i="3"/>
  <c r="J14" i="3"/>
  <c r="J17" i="3"/>
  <c r="J23" i="3"/>
  <c r="J27" i="3"/>
  <c r="J32" i="3"/>
  <c r="K34" i="3"/>
  <c r="J36" i="3"/>
  <c r="J38" i="3"/>
  <c r="J40" i="3"/>
  <c r="K9" i="3"/>
  <c r="K21" i="3"/>
  <c r="K38" i="3"/>
  <c r="K17" i="3"/>
  <c r="K24" i="3"/>
  <c r="K31" i="3"/>
  <c r="J22" i="3"/>
  <c r="K39" i="3"/>
  <c r="K11" i="3"/>
  <c r="K5" i="3"/>
  <c r="K12" i="3"/>
  <c r="K27" i="3"/>
  <c r="K35" i="3"/>
  <c r="K25" i="3"/>
  <c r="K29" i="3"/>
  <c r="K43" i="3"/>
</calcChain>
</file>

<file path=xl/sharedStrings.xml><?xml version="1.0" encoding="utf-8"?>
<sst xmlns="http://schemas.openxmlformats.org/spreadsheetml/2006/main" count="72" uniqueCount="55">
  <si>
    <t>STD</t>
    <phoneticPr fontId="4" type="noConversion"/>
  </si>
  <si>
    <t>Intensity</t>
    <phoneticPr fontId="4" type="noConversion"/>
  </si>
  <si>
    <t>intensity/intensity of ctrl*100</t>
    <phoneticPr fontId="4" type="noConversion"/>
  </si>
  <si>
    <t>Ave</t>
    <phoneticPr fontId="4" type="noConversion"/>
  </si>
  <si>
    <t>ctrl</t>
    <phoneticPr fontId="4" type="noConversion"/>
  </si>
  <si>
    <t>Exp 1</t>
    <phoneticPr fontId="4" type="noConversion"/>
  </si>
  <si>
    <t>Exp 2</t>
    <phoneticPr fontId="4" type="noConversion"/>
  </si>
  <si>
    <t>Exp 3</t>
    <phoneticPr fontId="4" type="noConversion"/>
  </si>
  <si>
    <t>No RBD 5min</t>
    <phoneticPr fontId="4" type="noConversion"/>
  </si>
  <si>
    <t>No RBD 10min</t>
    <phoneticPr fontId="4" type="noConversion"/>
  </si>
  <si>
    <t>No RBD 20min</t>
    <phoneticPr fontId="4" type="noConversion"/>
  </si>
  <si>
    <t>No RBD 40min</t>
    <phoneticPr fontId="4" type="noConversion"/>
  </si>
  <si>
    <t>WT 5min</t>
    <phoneticPr fontId="4" type="noConversion"/>
  </si>
  <si>
    <t>WT 10min</t>
    <phoneticPr fontId="4" type="noConversion"/>
  </si>
  <si>
    <t>WT 20min</t>
    <phoneticPr fontId="4" type="noConversion"/>
  </si>
  <si>
    <t>WT 40min</t>
    <phoneticPr fontId="4" type="noConversion"/>
  </si>
  <si>
    <t>Q22A 5min</t>
    <phoneticPr fontId="4" type="noConversion"/>
  </si>
  <si>
    <t>Q22A 10min</t>
    <phoneticPr fontId="4" type="noConversion"/>
  </si>
  <si>
    <t>Q22A 20min</t>
    <phoneticPr fontId="4" type="noConversion"/>
  </si>
  <si>
    <t>Q22A 40min</t>
    <phoneticPr fontId="4" type="noConversion"/>
  </si>
  <si>
    <t>K30A 5min</t>
    <phoneticPr fontId="4" type="noConversion"/>
  </si>
  <si>
    <t>K30A 10min</t>
    <phoneticPr fontId="4" type="noConversion"/>
  </si>
  <si>
    <t>K30A 20min</t>
    <phoneticPr fontId="4" type="noConversion"/>
  </si>
  <si>
    <t>K30A 40min</t>
    <phoneticPr fontId="4" type="noConversion"/>
  </si>
  <si>
    <t>R35E 5min</t>
    <phoneticPr fontId="4" type="noConversion"/>
  </si>
  <si>
    <t>R35E 10min</t>
    <phoneticPr fontId="4" type="noConversion"/>
  </si>
  <si>
    <t>R35E 20min</t>
    <phoneticPr fontId="4" type="noConversion"/>
  </si>
  <si>
    <t>R35E 40min</t>
    <phoneticPr fontId="4" type="noConversion"/>
  </si>
  <si>
    <t>R41E 5min</t>
    <phoneticPr fontId="4" type="noConversion"/>
  </si>
  <si>
    <t>R41E 10min</t>
    <phoneticPr fontId="4" type="noConversion"/>
  </si>
  <si>
    <t>R41E 20min</t>
    <phoneticPr fontId="4" type="noConversion"/>
  </si>
  <si>
    <t>R41E 40min</t>
    <phoneticPr fontId="4" type="noConversion"/>
  </si>
  <si>
    <t>R171E 5min</t>
    <phoneticPr fontId="4" type="noConversion"/>
  </si>
  <si>
    <t>R171E 10min</t>
    <phoneticPr fontId="4" type="noConversion"/>
  </si>
  <si>
    <t>R171E 20min</t>
    <phoneticPr fontId="4" type="noConversion"/>
  </si>
  <si>
    <t>R171E 40min</t>
    <phoneticPr fontId="4" type="noConversion"/>
  </si>
  <si>
    <t>R179A 5min</t>
    <phoneticPr fontId="4" type="noConversion"/>
  </si>
  <si>
    <t>R179A 10min</t>
    <phoneticPr fontId="4" type="noConversion"/>
  </si>
  <si>
    <t>R179A 20min</t>
    <phoneticPr fontId="4" type="noConversion"/>
  </si>
  <si>
    <t>R179A 40min</t>
    <phoneticPr fontId="4" type="noConversion"/>
  </si>
  <si>
    <t>V180A/F181A 5min</t>
    <phoneticPr fontId="4" type="noConversion"/>
  </si>
  <si>
    <t>V180A/F181A 10min</t>
    <phoneticPr fontId="4" type="noConversion"/>
  </si>
  <si>
    <t>V180A/F181A 15min</t>
    <phoneticPr fontId="4" type="noConversion"/>
  </si>
  <si>
    <t>V180A/F181A 20min</t>
    <phoneticPr fontId="4" type="noConversion"/>
  </si>
  <si>
    <t>﻿No RBD</t>
  </si>
  <si>
    <t>RBD+WT</t>
  </si>
  <si>
    <t>RBD+Q22A</t>
  </si>
  <si>
    <t>RBD+K30A</t>
  </si>
  <si>
    <t>RBD+R35E</t>
  </si>
  <si>
    <t>RBD+R41E</t>
  </si>
  <si>
    <t>RBD+R171E</t>
  </si>
  <si>
    <t>RBD+R179A</t>
  </si>
  <si>
    <t>RBD+V180A/F181A</t>
  </si>
  <si>
    <t>Slope</t>
    <phoneticPr fontId="2" type="noConversion"/>
  </si>
  <si>
    <t>Error of slope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</si>
</sst>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4"/>
      <charset val="134"/>
      <scheme val="minor"/>
    </font>
    <font>
      <sz val="12"/>
      <color rgb="FFFF0000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70F6-246C-8848-A98A-A29927AF21C5}">
  <dimension ref="A1:L43"/>
  <sheetViews>
    <sheetView workbookViewId="0">
      <selection activeCell="F37" sqref="F37:F38"/>
    </sheetView>
  </sheetViews>
  <sheetFormatPr baseColWidth="10" defaultRowHeight="16"/>
  <cols>
    <col min="1" max="1" width="19.1640625" style="1" customWidth="1"/>
    <col min="2" max="7" width="10.83203125" style="1"/>
    <col min="8" max="8" width="10.83203125" style="2"/>
    <col min="9" max="16384" width="10.83203125" style="1"/>
  </cols>
  <sheetData>
    <row r="1" spans="1:12">
      <c r="B1" s="1" t="s">
        <v>1</v>
      </c>
      <c r="F1" s="1" t="s">
        <v>2</v>
      </c>
      <c r="J1" s="1" t="s">
        <v>3</v>
      </c>
      <c r="K1" s="1" t="s">
        <v>0</v>
      </c>
    </row>
    <row r="2" spans="1:12">
      <c r="B2" s="1" t="s">
        <v>5</v>
      </c>
      <c r="C2" s="1" t="s">
        <v>6</v>
      </c>
      <c r="D2" s="1" t="s">
        <v>7</v>
      </c>
      <c r="F2" s="1" t="s">
        <v>5</v>
      </c>
      <c r="G2" s="1" t="s">
        <v>6</v>
      </c>
      <c r="H2" s="1" t="s">
        <v>7</v>
      </c>
      <c r="J2" s="3"/>
      <c r="L2" s="2"/>
    </row>
    <row r="3" spans="1:12">
      <c r="A3" s="1" t="s">
        <v>4</v>
      </c>
      <c r="B3" s="1">
        <v>9096.1039999999994</v>
      </c>
      <c r="C3" s="1">
        <v>8464.9830000000002</v>
      </c>
      <c r="D3" s="1">
        <v>8947.518</v>
      </c>
      <c r="F3" s="1">
        <f>B3/B3*100</f>
        <v>100</v>
      </c>
      <c r="G3" s="1">
        <f>C3/C3*100</f>
        <v>100</v>
      </c>
      <c r="H3" s="1">
        <f>D3/D3*100</f>
        <v>100</v>
      </c>
      <c r="J3" s="2">
        <f>AVERAGE(F3:H3)</f>
        <v>100</v>
      </c>
      <c r="K3" s="1">
        <f>STDEV(F3:H3)</f>
        <v>0</v>
      </c>
    </row>
    <row r="4" spans="1:12">
      <c r="A4" s="1" t="s">
        <v>8</v>
      </c>
      <c r="B4" s="1">
        <v>815.40599999999995</v>
      </c>
      <c r="C4" s="1">
        <v>709.21299999999997</v>
      </c>
      <c r="D4" s="1">
        <v>304.33499999999998</v>
      </c>
      <c r="F4" s="1">
        <f>B4/B3*100</f>
        <v>8.9643434155985897</v>
      </c>
      <c r="G4" s="1">
        <f>C4/C3*100</f>
        <v>8.3781975699183313</v>
      </c>
      <c r="H4" s="1">
        <f>D4/D3*100</f>
        <v>3.4013343141639942</v>
      </c>
      <c r="J4" s="2">
        <f t="shared" ref="J4:J15" si="0">AVERAGE(F4:H4)</f>
        <v>6.9146250998936374</v>
      </c>
      <c r="K4" s="1">
        <f t="shared" ref="K4:K15" si="1">STDEV(F4:H4)</f>
        <v>3.0566813453354427</v>
      </c>
    </row>
    <row r="5" spans="1:12">
      <c r="A5" s="1" t="s">
        <v>9</v>
      </c>
      <c r="B5" s="1">
        <v>531.74900000000002</v>
      </c>
      <c r="C5" s="1">
        <v>843.99099999999999</v>
      </c>
      <c r="D5" s="1">
        <v>557.99099999999999</v>
      </c>
      <c r="F5" s="1">
        <f>B5/B3*100</f>
        <v>5.8458984198069865</v>
      </c>
      <c r="G5" s="1">
        <f>C5/C3*100</f>
        <v>9.9703803303562442</v>
      </c>
      <c r="H5" s="1">
        <f>D5/D3*100</f>
        <v>6.2362657443103213</v>
      </c>
      <c r="J5" s="2">
        <f t="shared" si="0"/>
        <v>7.3508481648245168</v>
      </c>
      <c r="K5" s="1">
        <f t="shared" si="1"/>
        <v>2.2769625022607403</v>
      </c>
    </row>
    <row r="6" spans="1:12">
      <c r="A6" s="1" t="s">
        <v>10</v>
      </c>
      <c r="B6" s="1">
        <v>1078.6980000000001</v>
      </c>
      <c r="C6" s="1">
        <v>1727.355</v>
      </c>
      <c r="D6" s="1">
        <v>1976.527</v>
      </c>
      <c r="F6" s="1">
        <f>B6/B3*100</f>
        <v>11.858901349412895</v>
      </c>
      <c r="G6" s="1">
        <f>C6/C3*100</f>
        <v>20.405888588317307</v>
      </c>
      <c r="H6" s="1">
        <f>D6/D3*100</f>
        <v>22.090226585741433</v>
      </c>
      <c r="J6" s="2">
        <f t="shared" si="0"/>
        <v>18.118338841157211</v>
      </c>
      <c r="K6" s="1">
        <f t="shared" si="1"/>
        <v>5.485860635049213</v>
      </c>
    </row>
    <row r="7" spans="1:12">
      <c r="A7" s="1" t="s">
        <v>11</v>
      </c>
      <c r="B7" s="1">
        <v>2984.77</v>
      </c>
      <c r="C7" s="1">
        <v>3233.0120000000002</v>
      </c>
      <c r="D7" s="1">
        <v>4070.4259999999999</v>
      </c>
      <c r="F7" s="1">
        <f>B7/B3*100</f>
        <v>32.813718928455529</v>
      </c>
      <c r="G7" s="1">
        <f>C7/C3*100</f>
        <v>38.192776051647122</v>
      </c>
      <c r="H7" s="1">
        <f>D7/D3*100</f>
        <v>45.492235947443746</v>
      </c>
      <c r="J7" s="2">
        <f t="shared" si="0"/>
        <v>38.832910309182132</v>
      </c>
      <c r="K7" s="1">
        <f t="shared" si="1"/>
        <v>6.3634524710212421</v>
      </c>
    </row>
    <row r="8" spans="1:12">
      <c r="A8" s="1" t="s">
        <v>12</v>
      </c>
      <c r="B8" s="1">
        <v>1253.1130000000001</v>
      </c>
      <c r="C8" s="1">
        <v>554.16300000000001</v>
      </c>
      <c r="D8" s="1">
        <v>708.577</v>
      </c>
      <c r="F8" s="1">
        <f>B8/B3*100</f>
        <v>13.776370630766758</v>
      </c>
      <c r="G8" s="1">
        <f>C8/C3*100</f>
        <v>6.5465341158984014</v>
      </c>
      <c r="H8" s="1">
        <f>D8/D3*100</f>
        <v>7.9192576086463307</v>
      </c>
      <c r="J8" s="2">
        <f t="shared" si="0"/>
        <v>9.4140541184371624</v>
      </c>
      <c r="K8" s="1">
        <f t="shared" si="1"/>
        <v>3.839719581192496</v>
      </c>
    </row>
    <row r="9" spans="1:12">
      <c r="A9" s="1" t="s">
        <v>13</v>
      </c>
      <c r="B9" s="1">
        <v>1454.527</v>
      </c>
      <c r="C9" s="1">
        <v>1443.0619999999999</v>
      </c>
      <c r="D9" s="1">
        <v>1088.2840000000001</v>
      </c>
      <c r="F9" s="1">
        <f>B9/B3*100</f>
        <v>15.990659297650952</v>
      </c>
      <c r="G9" s="1">
        <f>C9/C3*100</f>
        <v>17.047429392356722</v>
      </c>
      <c r="H9" s="1">
        <f>D9/D3*100</f>
        <v>12.16297078139435</v>
      </c>
      <c r="J9" s="2">
        <f t="shared" si="0"/>
        <v>15.067019823800676</v>
      </c>
      <c r="K9" s="1">
        <f t="shared" si="1"/>
        <v>2.5698864544551103</v>
      </c>
    </row>
    <row r="10" spans="1:12">
      <c r="A10" s="1" t="s">
        <v>14</v>
      </c>
      <c r="B10" s="1">
        <v>3182.598</v>
      </c>
      <c r="C10" s="1">
        <v>2745.8409999999999</v>
      </c>
      <c r="D10" s="1">
        <v>2881.0120000000002</v>
      </c>
      <c r="F10" s="1">
        <f>B10/B3*100</f>
        <v>34.988584123488472</v>
      </c>
      <c r="G10" s="1">
        <f>C10/C3*100</f>
        <v>32.437643406962543</v>
      </c>
      <c r="H10" s="1">
        <f>D10/D3*100</f>
        <v>32.199007590708398</v>
      </c>
      <c r="J10" s="2">
        <f t="shared" si="0"/>
        <v>33.208411707053138</v>
      </c>
      <c r="K10" s="1">
        <f t="shared" si="1"/>
        <v>1.5462849470190589</v>
      </c>
    </row>
    <row r="11" spans="1:12">
      <c r="A11" s="1" t="s">
        <v>15</v>
      </c>
      <c r="B11" s="1">
        <v>5422.7190000000001</v>
      </c>
      <c r="C11" s="1">
        <v>4714.3760000000002</v>
      </c>
      <c r="D11" s="1">
        <v>4879.3760000000002</v>
      </c>
      <c r="F11" s="1">
        <f>B11/B3*100</f>
        <v>59.615842123177131</v>
      </c>
      <c r="G11" s="1">
        <f>C11/C3*100</f>
        <v>55.692681249330334</v>
      </c>
      <c r="H11" s="1">
        <f>D11/D3*100</f>
        <v>54.533290684634558</v>
      </c>
      <c r="J11" s="2">
        <f t="shared" si="0"/>
        <v>56.613938019047339</v>
      </c>
      <c r="K11" s="1">
        <f t="shared" si="1"/>
        <v>2.6635723771224717</v>
      </c>
    </row>
    <row r="12" spans="1:12">
      <c r="A12" s="1" t="s">
        <v>16</v>
      </c>
      <c r="B12" s="1">
        <v>1025.941</v>
      </c>
      <c r="C12" s="1">
        <v>497.33499999999998</v>
      </c>
      <c r="D12" s="1">
        <v>827.40599999999995</v>
      </c>
      <c r="F12" s="1">
        <f>B12/B3*100</f>
        <v>11.278905782079891</v>
      </c>
      <c r="G12" s="1">
        <f>C12/C3*100</f>
        <v>5.8752037659142369</v>
      </c>
      <c r="H12" s="1">
        <f>D12/D3*100</f>
        <v>9.2473242300266953</v>
      </c>
      <c r="J12" s="2">
        <f t="shared" si="0"/>
        <v>8.8004779260069412</v>
      </c>
      <c r="K12" s="1">
        <f t="shared" si="1"/>
        <v>2.7294234893911709</v>
      </c>
    </row>
    <row r="13" spans="1:12">
      <c r="A13" s="1" t="s">
        <v>17</v>
      </c>
      <c r="B13" s="1">
        <v>1986.184</v>
      </c>
      <c r="C13" s="1">
        <v>951.52700000000004</v>
      </c>
      <c r="D13" s="1">
        <v>1898.527</v>
      </c>
      <c r="F13" s="1">
        <f>B13/B3*100</f>
        <v>21.835546295424944</v>
      </c>
      <c r="G13" s="1">
        <f>C13/C3*100</f>
        <v>11.240743188734106</v>
      </c>
      <c r="H13" s="1">
        <f>D13/D3*100</f>
        <v>21.218476453470114</v>
      </c>
      <c r="J13" s="2">
        <f t="shared" si="0"/>
        <v>18.098255312543056</v>
      </c>
      <c r="K13" s="1">
        <f t="shared" si="1"/>
        <v>5.9467888976827288</v>
      </c>
    </row>
    <row r="14" spans="1:12">
      <c r="A14" s="1" t="s">
        <v>18</v>
      </c>
      <c r="B14" s="1">
        <v>4032.0120000000002</v>
      </c>
      <c r="C14" s="1">
        <v>2839.3049999999998</v>
      </c>
      <c r="D14" s="1">
        <v>3751.3049999999998</v>
      </c>
      <c r="F14" s="1">
        <f>B14/B3*100</f>
        <v>44.326801892326657</v>
      </c>
      <c r="G14" s="1">
        <f>C14/C3*100</f>
        <v>33.541768483173563</v>
      </c>
      <c r="H14" s="1">
        <f>D14/D3*100</f>
        <v>41.925649101795607</v>
      </c>
      <c r="J14" s="2">
        <f t="shared" si="0"/>
        <v>39.93140649243194</v>
      </c>
      <c r="K14" s="1">
        <f t="shared" si="1"/>
        <v>5.6623307125147919</v>
      </c>
    </row>
    <row r="15" spans="1:12">
      <c r="A15" s="1" t="s">
        <v>19</v>
      </c>
      <c r="B15" s="1">
        <v>5010.1840000000002</v>
      </c>
      <c r="C15" s="1">
        <v>4734.79</v>
      </c>
      <c r="D15" s="1">
        <v>5282.1540000000005</v>
      </c>
      <c r="F15" s="1">
        <f>B15/B3*100</f>
        <v>55.080548771210182</v>
      </c>
      <c r="G15" s="1">
        <f>C15/C3*100</f>
        <v>55.933839441851205</v>
      </c>
      <c r="H15" s="1">
        <f>D15/D3*100</f>
        <v>59.034851899711185</v>
      </c>
      <c r="J15" s="2">
        <f t="shared" si="0"/>
        <v>56.683080037590855</v>
      </c>
      <c r="K15" s="1">
        <f t="shared" si="1"/>
        <v>2.0809011054700406</v>
      </c>
    </row>
    <row r="16" spans="1:12">
      <c r="B16" s="1" t="s">
        <v>5</v>
      </c>
      <c r="C16" s="1" t="s">
        <v>6</v>
      </c>
      <c r="D16" s="1" t="s">
        <v>7</v>
      </c>
      <c r="F16" s="1" t="s">
        <v>5</v>
      </c>
      <c r="G16" s="1" t="s">
        <v>6</v>
      </c>
      <c r="H16" s="1" t="s">
        <v>7</v>
      </c>
      <c r="L16" s="3"/>
    </row>
    <row r="17" spans="1:12">
      <c r="A17" s="1" t="s">
        <v>4</v>
      </c>
      <c r="B17" s="1">
        <v>6312.9830000000002</v>
      </c>
      <c r="C17" s="1">
        <v>14811.054</v>
      </c>
      <c r="D17" s="1">
        <v>9116.8109999999997</v>
      </c>
      <c r="E17" s="2"/>
      <c r="F17" s="1">
        <f>B17/B17*100</f>
        <v>100</v>
      </c>
      <c r="G17" s="1">
        <f>C17/C17*100</f>
        <v>100</v>
      </c>
      <c r="H17" s="1">
        <f>D17/D17*100</f>
        <v>100</v>
      </c>
      <c r="I17" s="3"/>
      <c r="J17" s="2">
        <f>AVERAGE(F17:H17)</f>
        <v>100</v>
      </c>
      <c r="K17" s="1">
        <f>STDEV(F17:H17)</f>
        <v>0</v>
      </c>
      <c r="L17" s="4"/>
    </row>
    <row r="18" spans="1:12">
      <c r="A18" s="1" t="s">
        <v>20</v>
      </c>
      <c r="B18" s="1">
        <v>399.62700000000001</v>
      </c>
      <c r="C18" s="1">
        <v>1007.648</v>
      </c>
      <c r="D18" s="1">
        <v>312.21300000000002</v>
      </c>
      <c r="E18" s="2"/>
      <c r="F18" s="1">
        <f>B18/B17*100</f>
        <v>6.3302403950715531</v>
      </c>
      <c r="G18" s="1">
        <f>C18/C17*100</f>
        <v>6.8033510646845246</v>
      </c>
      <c r="H18" s="1">
        <f>D18/D17*100</f>
        <v>3.4245856363590303</v>
      </c>
      <c r="I18" s="3"/>
      <c r="J18" s="2">
        <f t="shared" ref="J18:J29" si="2">AVERAGE(F18:H18)</f>
        <v>5.5193923653717034</v>
      </c>
      <c r="K18" s="1">
        <f t="shared" ref="K18:K29" si="3">STDEV(F18:H18)</f>
        <v>1.829513555665272</v>
      </c>
      <c r="L18" s="4"/>
    </row>
    <row r="19" spans="1:12">
      <c r="A19" s="1" t="s">
        <v>21</v>
      </c>
      <c r="B19" s="1">
        <v>407.04199999999997</v>
      </c>
      <c r="C19" s="1">
        <v>1102.962</v>
      </c>
      <c r="D19" s="1">
        <v>700.577</v>
      </c>
      <c r="E19" s="2"/>
      <c r="F19" s="1">
        <f>B19/B17*100</f>
        <v>6.4476967544503117</v>
      </c>
      <c r="G19" s="1">
        <f>C19/C17*100</f>
        <v>7.4468839287197248</v>
      </c>
      <c r="H19" s="1">
        <f>D19/D17*100</f>
        <v>7.6844523814303054</v>
      </c>
      <c r="I19" s="3"/>
      <c r="J19" s="2">
        <f t="shared" si="2"/>
        <v>7.1930110215334473</v>
      </c>
      <c r="K19" s="1">
        <f t="shared" si="3"/>
        <v>0.65630001521337678</v>
      </c>
      <c r="L19" s="4"/>
    </row>
    <row r="20" spans="1:12">
      <c r="A20" s="1" t="s">
        <v>22</v>
      </c>
      <c r="B20" s="1">
        <v>969.06200000000001</v>
      </c>
      <c r="C20" s="1">
        <v>2769.9830000000002</v>
      </c>
      <c r="D20" s="1">
        <v>1599.6980000000001</v>
      </c>
      <c r="E20" s="2"/>
      <c r="F20" s="1">
        <f>B20/B17*100</f>
        <v>15.350302701591309</v>
      </c>
      <c r="G20" s="1">
        <f>C20/C17*100</f>
        <v>18.702132879942237</v>
      </c>
      <c r="H20" s="1">
        <f>D20/D17*100</f>
        <v>17.546683813013125</v>
      </c>
      <c r="I20" s="3"/>
      <c r="J20" s="2">
        <f t="shared" si="2"/>
        <v>17.199706464848891</v>
      </c>
      <c r="K20" s="1">
        <f t="shared" si="3"/>
        <v>1.7026409915863994</v>
      </c>
      <c r="L20" s="4"/>
    </row>
    <row r="21" spans="1:12">
      <c r="A21" s="1" t="s">
        <v>23</v>
      </c>
      <c r="B21" s="1">
        <v>2524.1840000000002</v>
      </c>
      <c r="C21" s="1">
        <v>5696.518</v>
      </c>
      <c r="D21" s="1">
        <v>3309.9409999999998</v>
      </c>
      <c r="E21" s="2"/>
      <c r="F21" s="1">
        <f>B21/B17*100</f>
        <v>39.984013896441667</v>
      </c>
      <c r="G21" s="1">
        <f>C21/C17*100</f>
        <v>38.461260083178416</v>
      </c>
      <c r="H21" s="1">
        <f>D21/D17*100</f>
        <v>36.305907844310909</v>
      </c>
      <c r="I21" s="3"/>
      <c r="J21" s="2">
        <f t="shared" si="2"/>
        <v>38.250393941310328</v>
      </c>
      <c r="K21" s="1">
        <f t="shared" si="3"/>
        <v>1.8480975163718976</v>
      </c>
      <c r="L21" s="4"/>
    </row>
    <row r="22" spans="1:12">
      <c r="A22" s="1" t="s">
        <v>24</v>
      </c>
      <c r="B22" s="1">
        <v>331.971</v>
      </c>
      <c r="C22" s="1">
        <v>533.35500000000002</v>
      </c>
      <c r="D22" s="1">
        <v>286.04199999999997</v>
      </c>
      <c r="E22" s="2"/>
      <c r="F22" s="1">
        <f>B22/B17*100</f>
        <v>5.2585441779266633</v>
      </c>
      <c r="G22" s="1">
        <f>C22/C17*100</f>
        <v>3.601060397187128</v>
      </c>
      <c r="H22" s="1">
        <f>D22/D17*100</f>
        <v>3.1375225394055004</v>
      </c>
      <c r="I22" s="3"/>
      <c r="J22" s="2">
        <f t="shared" si="2"/>
        <v>3.9990423715064307</v>
      </c>
      <c r="K22" s="1">
        <f t="shared" si="3"/>
        <v>1.1151122977893568</v>
      </c>
      <c r="L22" s="4"/>
    </row>
    <row r="23" spans="1:12">
      <c r="A23" s="1" t="s">
        <v>25</v>
      </c>
      <c r="B23" s="1">
        <v>499.45600000000002</v>
      </c>
      <c r="C23" s="1">
        <v>851.71900000000005</v>
      </c>
      <c r="D23" s="1">
        <v>569.87</v>
      </c>
      <c r="E23" s="2"/>
      <c r="F23" s="1">
        <f>B23/B17*100</f>
        <v>7.9115689049059688</v>
      </c>
      <c r="G23" s="1">
        <f>C23/C17*100</f>
        <v>5.7505630591853905</v>
      </c>
      <c r="H23" s="1">
        <f>D23/D17*100</f>
        <v>6.2507602713273309</v>
      </c>
      <c r="I23" s="3"/>
      <c r="J23" s="2">
        <f t="shared" si="2"/>
        <v>6.6376307451395631</v>
      </c>
      <c r="K23" s="1">
        <f t="shared" si="3"/>
        <v>1.1312551166471827</v>
      </c>
      <c r="L23" s="4"/>
    </row>
    <row r="24" spans="1:12">
      <c r="A24" s="1" t="s">
        <v>26</v>
      </c>
      <c r="B24" s="1">
        <v>847.64800000000002</v>
      </c>
      <c r="C24" s="1">
        <v>3160.3760000000002</v>
      </c>
      <c r="D24" s="1">
        <v>1601.991</v>
      </c>
      <c r="E24" s="2"/>
      <c r="F24" s="1">
        <f>B24/B17*100</f>
        <v>13.427059759229513</v>
      </c>
      <c r="G24" s="1">
        <f>C24/C17*100</f>
        <v>21.337954746502174</v>
      </c>
      <c r="H24" s="1">
        <f>D24/D17*100</f>
        <v>17.571835151567804</v>
      </c>
      <c r="I24" s="3"/>
      <c r="J24" s="2">
        <f t="shared" si="2"/>
        <v>17.445616552433162</v>
      </c>
      <c r="K24" s="1">
        <f t="shared" si="3"/>
        <v>3.9569575719218406</v>
      </c>
      <c r="L24" s="4"/>
    </row>
    <row r="25" spans="1:12">
      <c r="A25" s="1" t="s">
        <v>27</v>
      </c>
      <c r="B25" s="1">
        <v>2210.527</v>
      </c>
      <c r="C25" s="1">
        <v>4891.3760000000002</v>
      </c>
      <c r="D25" s="1">
        <v>3087.527</v>
      </c>
      <c r="E25" s="2"/>
      <c r="F25" s="1">
        <f>B25/B17*100</f>
        <v>35.0155702937898</v>
      </c>
      <c r="G25" s="1">
        <f>C25/C17*100</f>
        <v>33.025171604937775</v>
      </c>
      <c r="H25" s="1">
        <f>D25/D17*100</f>
        <v>33.86630478574142</v>
      </c>
      <c r="I25" s="3"/>
      <c r="J25" s="2">
        <f t="shared" si="2"/>
        <v>33.969015561489663</v>
      </c>
      <c r="K25" s="1">
        <f t="shared" si="3"/>
        <v>0.99916658407748493</v>
      </c>
      <c r="L25" s="4"/>
    </row>
    <row r="26" spans="1:12">
      <c r="A26" s="1" t="s">
        <v>28</v>
      </c>
      <c r="B26" s="1">
        <v>563.74900000000002</v>
      </c>
      <c r="C26" s="1">
        <v>509.113</v>
      </c>
      <c r="D26" s="1">
        <v>170.79900000000001</v>
      </c>
      <c r="E26" s="2"/>
      <c r="F26" s="1">
        <f>B26/B17*100</f>
        <v>8.9299939505618813</v>
      </c>
      <c r="G26" s="1">
        <f>C26/C17*100</f>
        <v>3.4373853474573788</v>
      </c>
      <c r="H26" s="1">
        <f>D26/D17*100</f>
        <v>1.8734511442652484</v>
      </c>
      <c r="I26" s="3"/>
      <c r="J26" s="2">
        <f t="shared" si="2"/>
        <v>4.7469434807615025</v>
      </c>
      <c r="K26" s="1">
        <f t="shared" si="3"/>
        <v>3.7060634064531914</v>
      </c>
      <c r="L26" s="4"/>
    </row>
    <row r="27" spans="1:12">
      <c r="A27" s="1" t="s">
        <v>29</v>
      </c>
      <c r="B27" s="1">
        <v>590.99099999999999</v>
      </c>
      <c r="C27" s="1">
        <v>887.13400000000001</v>
      </c>
      <c r="D27" s="1">
        <v>623.82000000000005</v>
      </c>
      <c r="E27" s="2"/>
      <c r="F27" s="1">
        <f>B27/B17*100</f>
        <v>9.3615173682552282</v>
      </c>
      <c r="G27" s="1">
        <f>C27/C17*100</f>
        <v>5.9896750089493969</v>
      </c>
      <c r="H27" s="1">
        <f>D27/D17*100</f>
        <v>6.8425242115910931</v>
      </c>
      <c r="I27" s="3"/>
      <c r="J27" s="2">
        <f t="shared" si="2"/>
        <v>7.3979055295985736</v>
      </c>
      <c r="K27" s="1">
        <f t="shared" si="3"/>
        <v>1.7531875342632532</v>
      </c>
      <c r="L27" s="4"/>
    </row>
    <row r="28" spans="1:12">
      <c r="A28" s="1" t="s">
        <v>30</v>
      </c>
      <c r="B28" s="1">
        <v>1053.0619999999999</v>
      </c>
      <c r="C28" s="1">
        <v>2923.74</v>
      </c>
      <c r="D28" s="1">
        <v>1752.527</v>
      </c>
      <c r="E28" s="2"/>
      <c r="F28" s="1">
        <f>B28/B17*100</f>
        <v>16.680893960905642</v>
      </c>
      <c r="G28" s="1">
        <f>C28/C17*100</f>
        <v>19.740256162728187</v>
      </c>
      <c r="H28" s="1">
        <f>D28/D17*100</f>
        <v>19.223026560493579</v>
      </c>
      <c r="I28" s="3"/>
      <c r="J28" s="2">
        <f t="shared" si="2"/>
        <v>18.548058894709136</v>
      </c>
      <c r="K28" s="1">
        <f t="shared" si="3"/>
        <v>1.6375622989297223</v>
      </c>
      <c r="L28" s="4"/>
    </row>
    <row r="29" spans="1:12">
      <c r="A29" s="1" t="s">
        <v>31</v>
      </c>
      <c r="B29" s="1">
        <v>2679.7190000000001</v>
      </c>
      <c r="C29" s="1">
        <v>5474.2049999999999</v>
      </c>
      <c r="D29" s="1">
        <v>4156.1840000000002</v>
      </c>
      <c r="E29" s="2"/>
      <c r="F29" s="1">
        <f>B29/B17*100</f>
        <v>42.447746176411371</v>
      </c>
      <c r="G29" s="1">
        <f>C29/C17*100</f>
        <v>36.96026629840118</v>
      </c>
      <c r="H29" s="1">
        <f>D29/D17*100</f>
        <v>45.588133833201113</v>
      </c>
      <c r="I29" s="3"/>
      <c r="J29" s="2">
        <f t="shared" si="2"/>
        <v>41.665382102671224</v>
      </c>
      <c r="K29" s="1">
        <f t="shared" si="3"/>
        <v>4.3668174575339336</v>
      </c>
      <c r="L29" s="4"/>
    </row>
    <row r="30" spans="1:12">
      <c r="B30" s="1" t="s">
        <v>5</v>
      </c>
      <c r="C30" s="1" t="s">
        <v>6</v>
      </c>
      <c r="D30" s="1" t="s">
        <v>7</v>
      </c>
      <c r="F30" s="1" t="s">
        <v>5</v>
      </c>
      <c r="G30" s="1" t="s">
        <v>6</v>
      </c>
      <c r="H30" s="1" t="s">
        <v>7</v>
      </c>
      <c r="K30" s="3"/>
    </row>
    <row r="31" spans="1:12">
      <c r="A31" s="1" t="s">
        <v>4</v>
      </c>
      <c r="B31" s="1">
        <v>9536.4680000000008</v>
      </c>
      <c r="C31" s="1">
        <v>6517.2759999999998</v>
      </c>
      <c r="D31" s="1">
        <v>11520.368</v>
      </c>
      <c r="E31" s="2"/>
      <c r="F31" s="1">
        <f>B31/B31*100</f>
        <v>100</v>
      </c>
      <c r="G31" s="1">
        <f>C31/C31*100</f>
        <v>100</v>
      </c>
      <c r="H31" s="1">
        <f>D31/D31*100</f>
        <v>100</v>
      </c>
      <c r="J31" s="2">
        <f>AVERAGE(F31:H31)</f>
        <v>100</v>
      </c>
      <c r="K31" s="1">
        <f>STDEV(F31:H31)</f>
        <v>0</v>
      </c>
    </row>
    <row r="32" spans="1:12">
      <c r="A32" s="1" t="s">
        <v>32</v>
      </c>
      <c r="B32" s="1">
        <v>114.364</v>
      </c>
      <c r="C32" s="1">
        <v>38.536000000000001</v>
      </c>
      <c r="D32" s="1">
        <v>762.61900000000003</v>
      </c>
      <c r="E32" s="2"/>
      <c r="F32" s="1">
        <f>B32/B31*100</f>
        <v>1.1992280580189645</v>
      </c>
      <c r="G32" s="1">
        <f>C32/C31*100</f>
        <v>0.59128998066063188</v>
      </c>
      <c r="H32" s="1">
        <f>D32/D31*100</f>
        <v>6.6197451331415804</v>
      </c>
      <c r="J32" s="2">
        <f t="shared" ref="J32:J43" si="4">AVERAGE(F32:H32)</f>
        <v>2.8034210572737255</v>
      </c>
      <c r="K32" s="1">
        <f t="shared" ref="K32:K43" si="5">STDEV(F32:H32)</f>
        <v>3.3189824141613067</v>
      </c>
    </row>
    <row r="33" spans="1:11">
      <c r="A33" s="1" t="s">
        <v>33</v>
      </c>
      <c r="B33" s="1">
        <v>801.82</v>
      </c>
      <c r="C33" s="1">
        <v>585.23400000000004</v>
      </c>
      <c r="D33" s="1">
        <v>1073.184</v>
      </c>
      <c r="E33" s="2"/>
      <c r="F33" s="1">
        <f>B33/B31*100</f>
        <v>8.4079346777024782</v>
      </c>
      <c r="G33" s="1">
        <f>C33/C31*100</f>
        <v>8.9797332505175476</v>
      </c>
      <c r="H33" s="1">
        <f>D33/D31*100</f>
        <v>9.3155357537189776</v>
      </c>
      <c r="J33" s="2">
        <f t="shared" si="4"/>
        <v>8.9010678939796666</v>
      </c>
      <c r="K33" s="1">
        <f t="shared" si="5"/>
        <v>0.45888572328631094</v>
      </c>
    </row>
    <row r="34" spans="1:11">
      <c r="A34" s="1" t="s">
        <v>34</v>
      </c>
      <c r="B34" s="1">
        <v>1625.184</v>
      </c>
      <c r="C34" s="1">
        <v>1188.941</v>
      </c>
      <c r="D34" s="1">
        <v>3166.8409999999999</v>
      </c>
      <c r="E34" s="2"/>
      <c r="F34" s="1">
        <f>B34/B31*100</f>
        <v>17.041781087085909</v>
      </c>
      <c r="G34" s="1">
        <f>C34/C31*100</f>
        <v>18.242913143466687</v>
      </c>
      <c r="H34" s="1">
        <f>D34/D31*100</f>
        <v>27.489061113325548</v>
      </c>
      <c r="J34" s="2">
        <f t="shared" si="4"/>
        <v>20.924585114626048</v>
      </c>
      <c r="K34" s="1">
        <f t="shared" si="5"/>
        <v>5.7166369840442703</v>
      </c>
    </row>
    <row r="35" spans="1:11">
      <c r="A35" s="1" t="s">
        <v>35</v>
      </c>
      <c r="B35" s="1">
        <v>3791.0830000000001</v>
      </c>
      <c r="C35" s="1">
        <v>3554.2049999999999</v>
      </c>
      <c r="D35" s="1">
        <v>5142.4769999999999</v>
      </c>
      <c r="E35" s="2"/>
      <c r="F35" s="1">
        <f>B35/B31*100</f>
        <v>39.753533488499095</v>
      </c>
      <c r="G35" s="1">
        <f>C35/C31*100</f>
        <v>54.535130935071649</v>
      </c>
      <c r="H35" s="1">
        <f>D35/D31*100</f>
        <v>44.638131351359604</v>
      </c>
      <c r="J35" s="2">
        <f t="shared" si="4"/>
        <v>46.308931924976775</v>
      </c>
      <c r="K35" s="5">
        <f t="shared" si="5"/>
        <v>7.5311079321525476</v>
      </c>
    </row>
    <row r="36" spans="1:11">
      <c r="A36" s="1" t="s">
        <v>36</v>
      </c>
      <c r="B36" s="1">
        <v>370.21300000000002</v>
      </c>
      <c r="C36" s="1">
        <v>221.02099999999999</v>
      </c>
      <c r="D36" s="1">
        <v>904.47699999999998</v>
      </c>
      <c r="E36" s="2"/>
      <c r="F36" s="1">
        <f>B36/B31*100</f>
        <v>3.8820766766060553</v>
      </c>
      <c r="G36" s="1">
        <f>C36/C31*100</f>
        <v>3.3913094980172698</v>
      </c>
      <c r="H36" s="1">
        <f>D36/D31*100</f>
        <v>7.8511120478095826</v>
      </c>
      <c r="J36" s="2">
        <f t="shared" si="4"/>
        <v>5.0414994074776365</v>
      </c>
      <c r="K36" s="1">
        <f t="shared" si="5"/>
        <v>2.4455378748712495</v>
      </c>
    </row>
    <row r="37" spans="1:11">
      <c r="A37" s="1" t="s">
        <v>37</v>
      </c>
      <c r="B37" s="1">
        <v>802.23400000000004</v>
      </c>
      <c r="C37" s="1">
        <v>372.33499999999998</v>
      </c>
      <c r="D37" s="1">
        <v>1698.548</v>
      </c>
      <c r="E37" s="2"/>
      <c r="F37" s="1">
        <f>B37/B31*100</f>
        <v>8.4122759076001721</v>
      </c>
      <c r="G37" s="1">
        <f>C37/C31*100</f>
        <v>5.7130463709071089</v>
      </c>
      <c r="H37" s="1">
        <f>D37/D31*100</f>
        <v>14.743869293064249</v>
      </c>
      <c r="J37" s="2">
        <f t="shared" si="4"/>
        <v>9.6230638571905089</v>
      </c>
      <c r="K37" s="1">
        <f t="shared" si="5"/>
        <v>4.6355632081759621</v>
      </c>
    </row>
    <row r="38" spans="1:11">
      <c r="A38" s="1" t="s">
        <v>38</v>
      </c>
      <c r="B38" s="1">
        <v>1968.548</v>
      </c>
      <c r="C38" s="1">
        <v>961.40599999999995</v>
      </c>
      <c r="D38" s="1">
        <v>2928.5479999999998</v>
      </c>
      <c r="E38" s="2"/>
      <c r="F38" s="1">
        <f>B38/B31*100</f>
        <v>20.64231747015771</v>
      </c>
      <c r="G38" s="1">
        <f>C38/C31*100</f>
        <v>14.751653911849061</v>
      </c>
      <c r="H38" s="1">
        <f>D38/D31*100</f>
        <v>25.420611563797262</v>
      </c>
      <c r="J38" s="2">
        <f t="shared" si="4"/>
        <v>20.271527648601346</v>
      </c>
      <c r="K38" s="1">
        <f t="shared" si="5"/>
        <v>5.3441349312674884</v>
      </c>
    </row>
    <row r="39" spans="1:11">
      <c r="A39" s="1" t="s">
        <v>39</v>
      </c>
      <c r="B39" s="1">
        <v>4665.0330000000004</v>
      </c>
      <c r="C39" s="1">
        <v>2543.7190000000001</v>
      </c>
      <c r="D39" s="1">
        <v>4543.8909999999996</v>
      </c>
      <c r="E39" s="2"/>
      <c r="F39" s="1">
        <f>B39/B31*100</f>
        <v>48.917827858280447</v>
      </c>
      <c r="G39" s="1">
        <f>C39/C31*100</f>
        <v>39.030401658607062</v>
      </c>
      <c r="H39" s="1">
        <f>D39/D31*100</f>
        <v>39.442238303498634</v>
      </c>
      <c r="J39" s="2">
        <f t="shared" si="4"/>
        <v>42.463489273462045</v>
      </c>
      <c r="K39" s="1">
        <f t="shared" si="5"/>
        <v>5.5934128473701703</v>
      </c>
    </row>
    <row r="40" spans="1:11">
      <c r="A40" s="1" t="s">
        <v>40</v>
      </c>
      <c r="B40" s="1">
        <v>507.45600000000002</v>
      </c>
      <c r="C40" s="1">
        <v>140.77799999999999</v>
      </c>
      <c r="D40" s="1">
        <v>624.40599999999995</v>
      </c>
      <c r="E40" s="2"/>
      <c r="F40" s="1">
        <f>B40/B31*100</f>
        <v>5.3212153598166525</v>
      </c>
      <c r="G40" s="1">
        <f>C40/C31*100</f>
        <v>2.1600742396056267</v>
      </c>
      <c r="H40" s="1">
        <f>D40/D31*100</f>
        <v>5.4200178327636754</v>
      </c>
      <c r="J40" s="2">
        <f t="shared" si="4"/>
        <v>4.3004358107286516</v>
      </c>
      <c r="K40" s="1">
        <f t="shared" si="5"/>
        <v>1.8542656830994511</v>
      </c>
    </row>
    <row r="41" spans="1:11">
      <c r="A41" s="1" t="s">
        <v>41</v>
      </c>
      <c r="B41" s="1">
        <v>522.577</v>
      </c>
      <c r="C41" s="1">
        <v>271.38499999999999</v>
      </c>
      <c r="D41" s="1">
        <v>1341.8409999999999</v>
      </c>
      <c r="E41" s="2"/>
      <c r="F41" s="1">
        <f>B41/B31*100</f>
        <v>5.4797751117080242</v>
      </c>
      <c r="G41" s="1">
        <f>C41/C31*100</f>
        <v>4.1640863452767691</v>
      </c>
      <c r="H41" s="1">
        <f>D41/D31*100</f>
        <v>11.64755327260379</v>
      </c>
      <c r="J41" s="2">
        <f t="shared" si="4"/>
        <v>7.0971382431961949</v>
      </c>
      <c r="K41" s="1">
        <f t="shared" si="5"/>
        <v>3.9953056125185529</v>
      </c>
    </row>
    <row r="42" spans="1:11">
      <c r="A42" s="1" t="s">
        <v>42</v>
      </c>
      <c r="B42" s="1">
        <v>1659.4770000000001</v>
      </c>
      <c r="C42" s="1">
        <v>832.40599999999995</v>
      </c>
      <c r="D42" s="1">
        <v>2831.8609999999999</v>
      </c>
      <c r="E42" s="2"/>
      <c r="F42" s="1">
        <f>B42/B31*100</f>
        <v>17.40137963027821</v>
      </c>
      <c r="G42" s="1">
        <f>C42/C31*100</f>
        <v>12.772299347150556</v>
      </c>
      <c r="H42" s="1">
        <f>D42/D31*100</f>
        <v>24.581341498813231</v>
      </c>
      <c r="J42" s="2">
        <f t="shared" si="4"/>
        <v>18.251673492080666</v>
      </c>
      <c r="K42" s="1">
        <f t="shared" si="5"/>
        <v>5.950262084438017</v>
      </c>
    </row>
    <row r="43" spans="1:11">
      <c r="A43" s="1" t="s">
        <v>43</v>
      </c>
      <c r="B43" s="1">
        <v>4210.3760000000002</v>
      </c>
      <c r="C43" s="1">
        <v>2946.0830000000001</v>
      </c>
      <c r="D43" s="1">
        <v>4316.3549999999996</v>
      </c>
      <c r="E43" s="2"/>
      <c r="F43" s="1">
        <f>B43/B31*100</f>
        <v>44.150266115295516</v>
      </c>
      <c r="G43" s="1">
        <f>C43/C31*100</f>
        <v>45.20420801574155</v>
      </c>
      <c r="H43" s="1">
        <f>D43/D31*100</f>
        <v>37.467162507308785</v>
      </c>
      <c r="J43" s="2">
        <f t="shared" si="4"/>
        <v>42.273878879448617</v>
      </c>
      <c r="K43" s="1">
        <f t="shared" si="5"/>
        <v>4.1959611645041202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61E1-3F7E-CE4B-A0D5-417F61A4EC87}">
  <dimension ref="A1:C10"/>
  <sheetViews>
    <sheetView tabSelected="1" workbookViewId="0">
      <selection activeCell="G9" sqref="G9"/>
    </sheetView>
  </sheetViews>
  <sheetFormatPr baseColWidth="10" defaultRowHeight="15"/>
  <cols>
    <col min="1" max="1" width="17.5" customWidth="1"/>
    <col min="2" max="2" width="14.1640625" customWidth="1"/>
    <col min="3" max="3" width="17.83203125" customWidth="1"/>
  </cols>
  <sheetData>
    <row r="1" spans="1:3">
      <c r="B1" t="s">
        <v>53</v>
      </c>
      <c r="C1" t="s">
        <v>54</v>
      </c>
    </row>
    <row r="2" spans="1:3">
      <c r="A2" t="s">
        <v>44</v>
      </c>
      <c r="B2">
        <v>0.91321835500000004</v>
      </c>
      <c r="C2">
        <v>7.7124294999999995E-2</v>
      </c>
    </row>
    <row r="3" spans="1:3">
      <c r="A3" t="s">
        <v>45</v>
      </c>
      <c r="B3">
        <v>1.520742252</v>
      </c>
      <c r="C3">
        <v>6.9839097000000003E-2</v>
      </c>
    </row>
    <row r="4" spans="1:3">
      <c r="A4" t="s">
        <v>46</v>
      </c>
      <c r="B4">
        <v>1.441529053</v>
      </c>
      <c r="C4">
        <v>6.4125717999999998E-2</v>
      </c>
    </row>
    <row r="5" spans="1:3">
      <c r="A5" t="s">
        <v>47</v>
      </c>
      <c r="B5">
        <v>0.87684014099999996</v>
      </c>
      <c r="C5">
        <v>6.0011213000000001E-2</v>
      </c>
    </row>
    <row r="6" spans="1:3">
      <c r="A6" t="s">
        <v>48</v>
      </c>
      <c r="B6">
        <v>0.84059691700000005</v>
      </c>
      <c r="C6">
        <v>2.2499284000000001E-2</v>
      </c>
    </row>
    <row r="7" spans="1:3">
      <c r="A7" t="s">
        <v>49</v>
      </c>
      <c r="B7">
        <v>0.94056856200000005</v>
      </c>
      <c r="C7">
        <v>5.2301296999999997E-2</v>
      </c>
    </row>
    <row r="8" spans="1:3">
      <c r="A8" t="s">
        <v>50</v>
      </c>
      <c r="B8">
        <v>0.90693953900000002</v>
      </c>
      <c r="C8">
        <v>3.9463551999999999E-2</v>
      </c>
    </row>
    <row r="9" spans="1:3">
      <c r="A9" t="s">
        <v>51</v>
      </c>
      <c r="B9">
        <v>1.0432418480000001</v>
      </c>
      <c r="C9">
        <v>1.7129914999999999E-2</v>
      </c>
    </row>
    <row r="10" spans="1:3">
      <c r="A10" t="s">
        <v>52</v>
      </c>
      <c r="B10">
        <v>1.0116035210000001</v>
      </c>
      <c r="C10">
        <v>5.4594930999999999E-2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3E and 3F</vt:lpstr>
      <vt:lpstr>Figure 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2023-01-03T10:01:01Z</dcterms:modified>
</cp:coreProperties>
</file>