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ronboyman/Dropbox (Personal)/sAC/cAMP regulation of mitochondrial ATP production in heart/Figs/Excell data stuf for eLife/"/>
    </mc:Choice>
  </mc:AlternateContent>
  <xr:revisionPtr revIDLastSave="0" documentId="13_ncr:1_{A4BE71F5-CA87-054E-951A-93769EC9C1C0}" xr6:coauthVersionLast="47" xr6:coauthVersionMax="47" xr10:uidLastSave="{00000000-0000-0000-0000-000000000000}"/>
  <bookViews>
    <workbookView xWindow="2000" yWindow="500" windowWidth="21820" windowHeight="17500" activeTab="2" xr2:uid="{5E025491-7D1D-1545-A074-44E550EBD356}"/>
  </bookViews>
  <sheets>
    <sheet name="Figure.6C-D" sheetId="13" r:id="rId1"/>
    <sheet name="Figure 6 Figure supplament 1" sheetId="14" r:id="rId2"/>
    <sheet name="Figure 6 Figure supplament 2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7" l="1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K23" i="17" l="1"/>
  <c r="J23" i="17"/>
  <c r="I23" i="17"/>
  <c r="H23" i="17"/>
  <c r="G23" i="17"/>
  <c r="F23" i="17"/>
  <c r="E23" i="17"/>
  <c r="D23" i="17"/>
  <c r="C23" i="17"/>
  <c r="B23" i="17"/>
  <c r="K22" i="17"/>
  <c r="J22" i="17"/>
  <c r="I22" i="17"/>
  <c r="H22" i="17"/>
  <c r="G22" i="17"/>
  <c r="F22" i="17"/>
  <c r="E22" i="17"/>
  <c r="D22" i="17"/>
  <c r="C22" i="17"/>
  <c r="B22" i="17"/>
  <c r="AA23" i="13"/>
  <c r="Z23" i="13"/>
  <c r="Y23" i="13"/>
  <c r="X23" i="13"/>
  <c r="W23" i="13"/>
  <c r="V23" i="13"/>
  <c r="AA22" i="13"/>
  <c r="Z22" i="13"/>
  <c r="Y22" i="13"/>
  <c r="X22" i="13"/>
  <c r="W22" i="13"/>
  <c r="V22" i="13"/>
  <c r="U23" i="13"/>
  <c r="T23" i="13"/>
  <c r="S23" i="13"/>
  <c r="R23" i="13"/>
  <c r="Q23" i="13"/>
  <c r="P23" i="13"/>
  <c r="U22" i="13"/>
  <c r="T22" i="13"/>
  <c r="S22" i="13"/>
  <c r="R22" i="13"/>
  <c r="Q22" i="13"/>
  <c r="P22" i="13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I22" i="14"/>
  <c r="C22" i="14"/>
  <c r="D22" i="14"/>
  <c r="E22" i="14"/>
  <c r="F22" i="14"/>
  <c r="G22" i="14"/>
  <c r="H22" i="14"/>
  <c r="J22" i="14"/>
  <c r="K22" i="14"/>
  <c r="L22" i="14"/>
  <c r="M22" i="14"/>
  <c r="N22" i="14"/>
  <c r="O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B23" i="14"/>
  <c r="B22" i="14"/>
  <c r="G23" i="13"/>
  <c r="F22" i="13"/>
  <c r="M23" i="13"/>
  <c r="L23" i="13"/>
  <c r="K23" i="13"/>
  <c r="J23" i="13"/>
  <c r="F23" i="13"/>
  <c r="C23" i="13"/>
  <c r="B23" i="13"/>
  <c r="M22" i="13"/>
  <c r="L22" i="13"/>
  <c r="K22" i="13"/>
  <c r="J22" i="13"/>
  <c r="C22" i="13"/>
  <c r="B22" i="13"/>
  <c r="G22" i="13" l="1"/>
</calcChain>
</file>

<file path=xl/sharedStrings.xml><?xml version="1.0" encoding="utf-8"?>
<sst xmlns="http://schemas.openxmlformats.org/spreadsheetml/2006/main" count="77" uniqueCount="24">
  <si>
    <t>Mean</t>
  </si>
  <si>
    <t>SEM</t>
  </si>
  <si>
    <t>d</t>
  </si>
  <si>
    <t>Control</t>
  </si>
  <si>
    <t>cAMP</t>
  </si>
  <si>
    <t>sham</t>
  </si>
  <si>
    <t>Post-MI</t>
  </si>
  <si>
    <t>Percent (%)</t>
  </si>
  <si>
    <t>Ejection fraction</t>
  </si>
  <si>
    <t>Fractional shortening</t>
  </si>
  <si>
    <t>Fraction</t>
  </si>
  <si>
    <t xml:space="preserve">LVID diastolic </t>
  </si>
  <si>
    <t xml:space="preserve">LVID systolic </t>
  </si>
  <si>
    <t xml:space="preserve">Circumferential Strain </t>
  </si>
  <si>
    <t xml:space="preserve">Longitudinal Strain </t>
  </si>
  <si>
    <t>High Calcium</t>
  </si>
  <si>
    <t>Sham</t>
  </si>
  <si>
    <t>Posterior wall</t>
  </si>
  <si>
    <t>Septum</t>
  </si>
  <si>
    <t>Cv</t>
  </si>
  <si>
    <t>Civ</t>
  </si>
  <si>
    <t>Cii</t>
  </si>
  <si>
    <t>Ci</t>
  </si>
  <si>
    <t>TOM20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</si>
</sst>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" xfId="0" applyFont="1" applyBorder="1"/>
    <xf numFmtId="0" fontId="1" fillId="0" borderId="27" xfId="0" applyFont="1" applyBorder="1" applyAlignment="1">
      <alignment horizontal="center"/>
    </xf>
    <xf numFmtId="0" fontId="2" fillId="0" borderId="9" xfId="0" applyFont="1" applyBorder="1"/>
    <xf numFmtId="0" fontId="1" fillId="0" borderId="26" xfId="0" applyFont="1" applyBorder="1" applyAlignment="1">
      <alignment horizontal="center"/>
    </xf>
    <xf numFmtId="0" fontId="2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2724-3153-8F4E-9039-79B63540BE11}">
  <dimension ref="A1:AC58"/>
  <sheetViews>
    <sheetView topLeftCell="M1" workbookViewId="0">
      <selection activeCell="P26" sqref="P26"/>
    </sheetView>
  </sheetViews>
  <sheetFormatPr baseColWidth="10" defaultRowHeight="16" x14ac:dyDescent="0.2"/>
  <cols>
    <col min="1" max="1" width="10.83203125" customWidth="1"/>
    <col min="2" max="2" width="21.1640625" customWidth="1"/>
    <col min="3" max="4" width="21" customWidth="1"/>
    <col min="5" max="5" width="14" customWidth="1"/>
    <col min="6" max="6" width="17.83203125" customWidth="1"/>
    <col min="7" max="8" width="17.33203125" customWidth="1"/>
    <col min="9" max="9" width="15.1640625" customWidth="1"/>
    <col min="10" max="10" width="15.33203125" customWidth="1"/>
    <col min="11" max="11" width="14" customWidth="1"/>
    <col min="13" max="13" width="14" customWidth="1"/>
    <col min="18" max="18" width="13.5" customWidth="1"/>
    <col min="21" max="21" width="12.6640625" customWidth="1"/>
    <col min="24" max="24" width="14" customWidth="1"/>
    <col min="27" max="27" width="13.1640625" customWidth="1"/>
  </cols>
  <sheetData>
    <row r="1" spans="1:29" ht="17" thickBot="1" x14ac:dyDescent="0.25">
      <c r="P1" s="37" t="s">
        <v>17</v>
      </c>
      <c r="Q1" s="35"/>
      <c r="R1" s="35"/>
      <c r="S1" s="35"/>
      <c r="T1" s="35"/>
      <c r="U1" s="36"/>
      <c r="V1" s="35" t="s">
        <v>18</v>
      </c>
      <c r="W1" s="35"/>
      <c r="X1" s="35"/>
      <c r="Y1" s="35"/>
      <c r="Z1" s="35"/>
      <c r="AA1" s="36"/>
      <c r="AB1" s="5"/>
      <c r="AC1" s="5"/>
    </row>
    <row r="2" spans="1:29" x14ac:dyDescent="0.2">
      <c r="A2" s="5"/>
      <c r="B2" s="37" t="s">
        <v>8</v>
      </c>
      <c r="C2" s="36"/>
      <c r="D2" s="5"/>
      <c r="E2" s="24"/>
      <c r="F2" s="37" t="s">
        <v>9</v>
      </c>
      <c r="G2" s="36"/>
      <c r="H2" s="20"/>
      <c r="I2" s="20"/>
      <c r="J2" s="37" t="s">
        <v>11</v>
      </c>
      <c r="K2" s="36"/>
      <c r="L2" s="35" t="s">
        <v>12</v>
      </c>
      <c r="M2" s="36"/>
      <c r="N2" s="7"/>
      <c r="O2" s="5"/>
      <c r="P2" s="46" t="s">
        <v>16</v>
      </c>
      <c r="Q2" s="44"/>
      <c r="R2" s="45"/>
      <c r="S2" s="46" t="s">
        <v>6</v>
      </c>
      <c r="T2" s="44"/>
      <c r="U2" s="47"/>
      <c r="V2" s="44" t="s">
        <v>16</v>
      </c>
      <c r="W2" s="44"/>
      <c r="X2" s="45"/>
      <c r="Y2" s="46" t="s">
        <v>6</v>
      </c>
      <c r="Z2" s="44"/>
      <c r="AA2" s="47"/>
      <c r="AB2" s="5"/>
      <c r="AC2" s="5"/>
    </row>
    <row r="3" spans="1:29" x14ac:dyDescent="0.2">
      <c r="A3" s="41" t="s">
        <v>7</v>
      </c>
      <c r="B3" s="9" t="s">
        <v>5</v>
      </c>
      <c r="C3" s="10" t="s">
        <v>6</v>
      </c>
      <c r="D3" s="5"/>
      <c r="E3" s="38" t="s">
        <v>10</v>
      </c>
      <c r="F3" s="9" t="s">
        <v>5</v>
      </c>
      <c r="G3" s="10" t="s">
        <v>6</v>
      </c>
      <c r="H3" s="7"/>
      <c r="I3" s="7"/>
      <c r="J3" s="9" t="s">
        <v>5</v>
      </c>
      <c r="K3" s="10" t="s">
        <v>6</v>
      </c>
      <c r="L3" s="4" t="s">
        <v>5</v>
      </c>
      <c r="M3" s="10" t="s">
        <v>6</v>
      </c>
      <c r="N3" s="7"/>
      <c r="O3" s="5"/>
      <c r="P3" s="9" t="s">
        <v>3</v>
      </c>
      <c r="Q3" s="2" t="s">
        <v>4</v>
      </c>
      <c r="R3" s="2" t="s">
        <v>15</v>
      </c>
      <c r="S3" s="9" t="s">
        <v>3</v>
      </c>
      <c r="T3" s="2" t="s">
        <v>4</v>
      </c>
      <c r="U3" s="10" t="s">
        <v>15</v>
      </c>
      <c r="V3" s="4" t="s">
        <v>3</v>
      </c>
      <c r="W3" s="2" t="s">
        <v>4</v>
      </c>
      <c r="X3" s="2" t="s">
        <v>15</v>
      </c>
      <c r="Y3" s="9" t="s">
        <v>3</v>
      </c>
      <c r="Z3" s="2" t="s">
        <v>4</v>
      </c>
      <c r="AA3" s="10" t="s">
        <v>15</v>
      </c>
      <c r="AC3" s="34"/>
    </row>
    <row r="4" spans="1:29" x14ac:dyDescent="0.2">
      <c r="A4" s="42"/>
      <c r="B4" s="11">
        <v>60.730136000000002</v>
      </c>
      <c r="C4" s="12">
        <v>57.667011000000002</v>
      </c>
      <c r="E4" s="39"/>
      <c r="F4" s="11">
        <v>0.33678754</v>
      </c>
      <c r="G4" s="12">
        <v>0.31907891999999999</v>
      </c>
      <c r="H4" s="13"/>
      <c r="I4" s="13"/>
      <c r="J4" s="11">
        <v>7.7501559999999996</v>
      </c>
      <c r="K4" s="12">
        <v>9.4067919999999994</v>
      </c>
      <c r="L4" s="8">
        <v>5.14</v>
      </c>
      <c r="M4" s="12">
        <v>6.4052829999999998</v>
      </c>
      <c r="N4" s="13"/>
      <c r="P4" s="11">
        <v>3.2144236199999998</v>
      </c>
      <c r="Q4" s="1">
        <v>3.3123635999999999</v>
      </c>
      <c r="R4" s="1">
        <v>6.5678945400000002</v>
      </c>
      <c r="S4" s="1">
        <v>3.7552090499999999</v>
      </c>
      <c r="T4" s="1">
        <v>4.8100484000000003</v>
      </c>
      <c r="U4" s="12">
        <v>5.69138184</v>
      </c>
      <c r="V4" s="8">
        <v>3.2278090499999998</v>
      </c>
      <c r="W4" s="1">
        <v>2.6513453999999999</v>
      </c>
      <c r="X4" s="1">
        <v>6.4113654599999998</v>
      </c>
      <c r="Y4" s="1">
        <v>3.6030654900000001</v>
      </c>
      <c r="Z4" s="1">
        <v>4.5344242000000001</v>
      </c>
      <c r="AA4" s="12">
        <v>5.7794345099999997</v>
      </c>
      <c r="AC4" s="34"/>
    </row>
    <row r="5" spans="1:29" x14ac:dyDescent="0.2">
      <c r="A5" s="42"/>
      <c r="B5" s="11">
        <v>64.529376999999997</v>
      </c>
      <c r="C5" s="12">
        <v>34.814154000000002</v>
      </c>
      <c r="E5" s="39"/>
      <c r="F5" s="11">
        <v>0.36423841000000001</v>
      </c>
      <c r="G5" s="12">
        <v>0.17486339000000001</v>
      </c>
      <c r="H5" s="13"/>
      <c r="I5" s="13"/>
      <c r="J5" s="11">
        <v>7.4556250000000004</v>
      </c>
      <c r="K5" s="12">
        <v>9.0356249999999996</v>
      </c>
      <c r="L5" s="8">
        <v>4.74</v>
      </c>
      <c r="M5" s="12">
        <v>7.4556250000000004</v>
      </c>
      <c r="N5" s="13"/>
      <c r="P5" s="11">
        <v>3.2992581599999999</v>
      </c>
      <c r="Q5" s="1">
        <v>3.5135999999999998</v>
      </c>
      <c r="R5" s="1">
        <v>5.5406345400000001</v>
      </c>
      <c r="S5" s="1">
        <v>3.8802491099999998</v>
      </c>
      <c r="T5" s="1">
        <v>5.0878665999999999</v>
      </c>
      <c r="U5" s="12">
        <v>4.8688254899999999</v>
      </c>
      <c r="V5" s="8">
        <v>3.1822527599999999</v>
      </c>
      <c r="W5" s="1">
        <v>2.9373817999999998</v>
      </c>
      <c r="X5" s="1">
        <v>6.1395327000000002</v>
      </c>
      <c r="Y5" s="1">
        <v>3.8142709199999998</v>
      </c>
      <c r="Z5" s="1">
        <v>5.0829089999999999</v>
      </c>
      <c r="AA5" s="12">
        <v>5.95979451</v>
      </c>
      <c r="AC5" s="34"/>
    </row>
    <row r="6" spans="1:29" x14ac:dyDescent="0.2">
      <c r="A6" s="42"/>
      <c r="B6" s="11">
        <v>68.447423999999998</v>
      </c>
      <c r="C6" s="12">
        <v>61.433529999999998</v>
      </c>
      <c r="E6" s="39"/>
      <c r="F6" s="11">
        <v>0.39534883999999998</v>
      </c>
      <c r="G6" s="12">
        <v>0.34656086000000003</v>
      </c>
      <c r="H6" s="13"/>
      <c r="I6" s="13"/>
      <c r="J6" s="11">
        <v>7.4873750000000001</v>
      </c>
      <c r="K6" s="12">
        <v>9.4810850000000002</v>
      </c>
      <c r="L6" s="8">
        <v>4.5272500000000004</v>
      </c>
      <c r="M6" s="12">
        <v>6.1953120000000004</v>
      </c>
      <c r="N6" s="13"/>
      <c r="P6" s="11">
        <v>3.5989854299999999</v>
      </c>
      <c r="Q6" s="1">
        <v>4.1215878000000004</v>
      </c>
      <c r="R6" s="1">
        <v>6.7369309199999998</v>
      </c>
      <c r="S6" s="1">
        <v>4.1338963800000004</v>
      </c>
      <c r="T6" s="1">
        <v>5.4074059999999999</v>
      </c>
      <c r="U6" s="12">
        <v>5.64173451</v>
      </c>
      <c r="V6" s="8">
        <v>3.1618788000000002</v>
      </c>
      <c r="W6" s="1">
        <v>4.1991272000000004</v>
      </c>
      <c r="X6" s="1">
        <v>6.0302454299999999</v>
      </c>
      <c r="Y6" s="1">
        <v>4.2324927299999997</v>
      </c>
      <c r="Z6" s="1">
        <v>5.4903516000000003</v>
      </c>
      <c r="AA6" s="12">
        <v>6.2065799999999998</v>
      </c>
      <c r="AC6" s="34"/>
    </row>
    <row r="7" spans="1:29" x14ac:dyDescent="0.2">
      <c r="A7" s="42"/>
      <c r="B7" s="11">
        <v>65.188518999999999</v>
      </c>
      <c r="C7" s="12">
        <v>21.613413999999999</v>
      </c>
      <c r="E7" s="39"/>
      <c r="F7" s="11">
        <v>0.37556553999999998</v>
      </c>
      <c r="G7" s="12">
        <v>0.10526315</v>
      </c>
      <c r="H7" s="13"/>
      <c r="I7" s="13"/>
      <c r="J7" s="11">
        <v>9.6204059999999991</v>
      </c>
      <c r="K7" s="12">
        <v>10.862500000000001</v>
      </c>
      <c r="L7" s="8">
        <v>6.0073129999999999</v>
      </c>
      <c r="M7" s="12">
        <v>9.7190790000000007</v>
      </c>
      <c r="N7" s="13"/>
      <c r="P7" s="11">
        <v>3.2536120999999998</v>
      </c>
      <c r="Q7" s="1">
        <v>4.9738182000000002</v>
      </c>
      <c r="R7" s="1">
        <v>5.4554072400000004</v>
      </c>
      <c r="S7" s="1">
        <v>4.7333072700000001</v>
      </c>
      <c r="T7" s="1">
        <v>6.0295394</v>
      </c>
      <c r="U7" s="12">
        <v>6.0007418100000001</v>
      </c>
      <c r="V7" s="8">
        <v>3.2752908999999999</v>
      </c>
      <c r="W7" s="1">
        <v>3.8404728000000001</v>
      </c>
      <c r="X7" s="1">
        <v>5.5052236800000003</v>
      </c>
      <c r="Y7" s="1">
        <v>4.7346218100000002</v>
      </c>
      <c r="Z7" s="1">
        <v>6.1249696</v>
      </c>
      <c r="AA7" s="12">
        <v>6.3268581599999996</v>
      </c>
      <c r="AC7" s="34"/>
    </row>
    <row r="8" spans="1:29" x14ac:dyDescent="0.2">
      <c r="A8" s="42"/>
      <c r="B8" s="11">
        <v>69.047107999999994</v>
      </c>
      <c r="C8" s="12">
        <v>21.208476999999998</v>
      </c>
      <c r="E8" s="39"/>
      <c r="F8" s="11">
        <v>0.40449437999999999</v>
      </c>
      <c r="G8" s="12">
        <v>0.10267856</v>
      </c>
      <c r="H8" s="13"/>
      <c r="I8" s="13"/>
      <c r="J8" s="11">
        <v>8.7887500000000003</v>
      </c>
      <c r="K8" s="12">
        <v>10.128999</v>
      </c>
      <c r="L8" s="8">
        <v>5.2337499999999997</v>
      </c>
      <c r="M8" s="12">
        <v>9.0889679999999995</v>
      </c>
      <c r="N8" s="13"/>
      <c r="P8" s="11">
        <v>3.2360000000000002</v>
      </c>
      <c r="Q8" s="1">
        <v>4.3167090000000004</v>
      </c>
      <c r="R8" s="1">
        <v>6.2777514999999999</v>
      </c>
      <c r="S8" s="1">
        <v>4.1367393999999997</v>
      </c>
      <c r="T8" s="1">
        <v>6.6339455999999997</v>
      </c>
      <c r="U8" s="12">
        <v>6.9735212000000004</v>
      </c>
      <c r="V8" s="8">
        <v>3.0513788000000002</v>
      </c>
      <c r="W8" s="1">
        <v>4.2146727000000004</v>
      </c>
      <c r="X8" s="1">
        <v>5.8697514999999996</v>
      </c>
      <c r="Y8" s="1">
        <v>4.4573454999999997</v>
      </c>
      <c r="Z8" s="1">
        <v>6.9705456000000003</v>
      </c>
      <c r="AA8" s="12">
        <v>7.0839151999999999</v>
      </c>
      <c r="AC8" s="34"/>
    </row>
    <row r="9" spans="1:29" x14ac:dyDescent="0.2">
      <c r="A9" s="42"/>
      <c r="B9" s="11">
        <v>84.687365999999997</v>
      </c>
      <c r="C9" s="12">
        <v>42.507553000000001</v>
      </c>
      <c r="E9" s="39"/>
      <c r="F9" s="11">
        <v>0.55824174000000004</v>
      </c>
      <c r="G9" s="12">
        <v>0.21938774999999999</v>
      </c>
      <c r="H9" s="13"/>
      <c r="I9" s="13"/>
      <c r="J9" s="11">
        <v>8.6509870000000006</v>
      </c>
      <c r="K9" s="12">
        <v>8.8628739999999997</v>
      </c>
      <c r="L9" s="8">
        <v>3.8216450000000002</v>
      </c>
      <c r="M9" s="12">
        <v>6.9184679999999998</v>
      </c>
      <c r="N9" s="13"/>
      <c r="P9" s="11">
        <v>3.5017697000000001</v>
      </c>
      <c r="Q9" s="1">
        <v>4.5419999999999998</v>
      </c>
      <c r="R9" s="1">
        <v>6.1173454999999999</v>
      </c>
      <c r="S9" s="1">
        <v>4.3007758000000003</v>
      </c>
      <c r="T9" s="1">
        <v>6.7602545999999997</v>
      </c>
      <c r="U9" s="12">
        <v>6.7488666999999998</v>
      </c>
      <c r="V9" s="8">
        <v>2.7542757500000001</v>
      </c>
      <c r="W9" s="1">
        <v>4.8998363999999999</v>
      </c>
      <c r="X9" s="1">
        <v>5.7212120999999998</v>
      </c>
      <c r="Y9" s="1">
        <v>4.9093273000000002</v>
      </c>
      <c r="Z9" s="1">
        <v>7.5497636999999997</v>
      </c>
      <c r="AA9" s="12">
        <v>6.6166606000000003</v>
      </c>
    </row>
    <row r="10" spans="1:29" x14ac:dyDescent="0.2">
      <c r="A10" s="42"/>
      <c r="B10" s="11"/>
      <c r="C10" s="12"/>
      <c r="E10" s="39"/>
      <c r="F10" s="11"/>
      <c r="G10" s="12"/>
      <c r="H10" s="13"/>
      <c r="I10" s="13"/>
      <c r="J10" s="11"/>
      <c r="K10" s="12"/>
      <c r="L10" s="8"/>
      <c r="M10" s="12"/>
      <c r="N10" s="13"/>
      <c r="P10" s="11">
        <v>3.03320605</v>
      </c>
      <c r="Q10" s="1">
        <v>5.1341090999999999</v>
      </c>
      <c r="R10" s="1">
        <v>5.8783393999999998</v>
      </c>
      <c r="S10" s="1">
        <v>4.8453818000000002</v>
      </c>
      <c r="T10" s="1">
        <v>7.5852183000000002</v>
      </c>
      <c r="U10" s="12">
        <v>6.7445393999999999</v>
      </c>
      <c r="V10" s="8">
        <v>2.8083727500000002</v>
      </c>
      <c r="W10" s="1">
        <v>2.9166454499999999</v>
      </c>
      <c r="X10" s="1">
        <v>5.7110969999999996</v>
      </c>
      <c r="Y10" s="1">
        <v>5.3584969999999998</v>
      </c>
      <c r="Z10" s="1">
        <v>4.3379364000000002</v>
      </c>
      <c r="AA10" s="12">
        <v>6.4692847999999996</v>
      </c>
    </row>
    <row r="11" spans="1:29" x14ac:dyDescent="0.2">
      <c r="A11" s="42"/>
      <c r="B11" s="11"/>
      <c r="C11" s="12"/>
      <c r="E11" s="39"/>
      <c r="F11" s="11"/>
      <c r="G11" s="12"/>
      <c r="H11" s="13"/>
      <c r="I11" s="13"/>
      <c r="J11" s="11"/>
      <c r="K11" s="12"/>
      <c r="L11" s="8"/>
      <c r="M11" s="12"/>
      <c r="N11" s="13"/>
      <c r="P11" s="11">
        <v>2.8058242500000001</v>
      </c>
      <c r="Q11" s="1">
        <v>2.6396454</v>
      </c>
      <c r="R11" s="1">
        <v>6.1434242000000001</v>
      </c>
      <c r="S11" s="1">
        <v>5.8417272999999996</v>
      </c>
      <c r="T11" s="1">
        <v>5.0393545499999997</v>
      </c>
      <c r="U11" s="12">
        <v>6.4317273000000004</v>
      </c>
      <c r="V11" s="8">
        <v>3.1434727499999999</v>
      </c>
      <c r="W11" s="1">
        <v>3.1231545000000001</v>
      </c>
      <c r="X11" s="1">
        <v>5.7899757999999997</v>
      </c>
      <c r="Y11" s="1">
        <v>5.9116</v>
      </c>
      <c r="Z11" s="1">
        <v>4.9278817500000001</v>
      </c>
      <c r="AA11" s="12">
        <v>6.2351454999999998</v>
      </c>
    </row>
    <row r="12" spans="1:29" x14ac:dyDescent="0.2">
      <c r="A12" s="42"/>
      <c r="B12" s="11"/>
      <c r="C12" s="12"/>
      <c r="E12" s="39"/>
      <c r="F12" s="11"/>
      <c r="G12" s="12"/>
      <c r="H12" s="13"/>
      <c r="I12" s="13"/>
      <c r="J12" s="11"/>
      <c r="K12" s="12"/>
      <c r="L12" s="8"/>
      <c r="M12" s="12"/>
      <c r="N12" s="13"/>
      <c r="P12" s="11">
        <v>2.8195394</v>
      </c>
      <c r="Q12" s="1">
        <v>3.0846635999999998</v>
      </c>
      <c r="R12" s="1">
        <v>4.5553515000000004</v>
      </c>
      <c r="S12" s="1">
        <v>4.4259181999999999</v>
      </c>
      <c r="T12" s="1">
        <v>5.5434727500000003</v>
      </c>
      <c r="U12" s="12">
        <v>4.9288787999999997</v>
      </c>
      <c r="V12" s="8">
        <v>2.3336484999999998</v>
      </c>
      <c r="W12" s="1">
        <v>3.6565090499999999</v>
      </c>
      <c r="X12" s="1">
        <v>4.2249818000000001</v>
      </c>
      <c r="Y12" s="1">
        <v>4.3415666499999999</v>
      </c>
      <c r="Z12" s="1">
        <v>5.1654273000000002</v>
      </c>
      <c r="AA12" s="12">
        <v>5.7704241999999999</v>
      </c>
    </row>
    <row r="13" spans="1:29" x14ac:dyDescent="0.2">
      <c r="A13" s="42"/>
      <c r="B13" s="11"/>
      <c r="C13" s="12"/>
      <c r="E13" s="39"/>
      <c r="F13" s="11"/>
      <c r="G13" s="12"/>
      <c r="H13" s="13"/>
      <c r="I13" s="13"/>
      <c r="J13" s="11"/>
      <c r="K13" s="12"/>
      <c r="L13" s="8"/>
      <c r="M13" s="12"/>
      <c r="N13" s="13"/>
      <c r="P13" s="11">
        <v>3.2294182</v>
      </c>
      <c r="Q13" s="1">
        <v>3.3670363499999998</v>
      </c>
      <c r="R13" s="1">
        <v>4.6454909000000004</v>
      </c>
      <c r="S13" s="1">
        <v>4.4607514999999998</v>
      </c>
      <c r="T13" s="1">
        <v>5.7001271999999998</v>
      </c>
      <c r="U13" s="12">
        <v>5.7037152000000004</v>
      </c>
      <c r="V13" s="8">
        <v>2.4691333000000002</v>
      </c>
      <c r="W13" s="1">
        <v>2.9663091000000001</v>
      </c>
      <c r="X13" s="1">
        <v>4.5078120999999998</v>
      </c>
      <c r="Y13" s="1">
        <v>4.5236697000000001</v>
      </c>
      <c r="Z13" s="1">
        <v>5.0819272499999997</v>
      </c>
      <c r="AA13" s="12">
        <v>5.5670970000000004</v>
      </c>
    </row>
    <row r="14" spans="1:29" x14ac:dyDescent="0.2">
      <c r="A14" s="42"/>
      <c r="B14" s="11"/>
      <c r="C14" s="12"/>
      <c r="E14" s="39"/>
      <c r="F14" s="11"/>
      <c r="G14" s="12"/>
      <c r="H14" s="13"/>
      <c r="I14" s="13"/>
      <c r="J14" s="11"/>
      <c r="K14" s="12"/>
      <c r="L14" s="8"/>
      <c r="M14" s="12"/>
      <c r="N14" s="13"/>
      <c r="P14" s="11">
        <v>1.9659515000000001</v>
      </c>
      <c r="Q14" s="1">
        <v>3.89661825</v>
      </c>
      <c r="R14" s="1">
        <v>4.7489454999999996</v>
      </c>
      <c r="S14" s="1">
        <v>4.6090423999999999</v>
      </c>
      <c r="T14" s="1">
        <v>5.3402272499999999</v>
      </c>
      <c r="U14" s="12">
        <v>5.7053938999999998</v>
      </c>
      <c r="V14" s="8">
        <v>2.6747879000000001</v>
      </c>
      <c r="W14" s="1">
        <v>3.1841453999999998</v>
      </c>
      <c r="X14" s="1">
        <v>4.7215758000000001</v>
      </c>
      <c r="Y14" s="1">
        <v>4.4468636500000001</v>
      </c>
      <c r="Z14" s="1">
        <v>4.0153635000000003</v>
      </c>
      <c r="AA14" s="12">
        <v>4.9666484999999998</v>
      </c>
    </row>
    <row r="15" spans="1:29" x14ac:dyDescent="0.2">
      <c r="A15" s="42"/>
      <c r="B15" s="11"/>
      <c r="C15" s="12"/>
      <c r="E15" s="39"/>
      <c r="F15" s="11"/>
      <c r="G15" s="12"/>
      <c r="H15" s="13"/>
      <c r="I15" s="13"/>
      <c r="J15" s="11"/>
      <c r="K15" s="12"/>
      <c r="L15" s="8"/>
      <c r="M15" s="12"/>
      <c r="N15" s="13"/>
      <c r="P15" s="11">
        <v>2.0325332999999999</v>
      </c>
      <c r="Q15" s="1">
        <v>2.7138</v>
      </c>
      <c r="R15" s="1">
        <v>4.3561211999999996</v>
      </c>
      <c r="S15" s="1">
        <v>4.6361636500000003</v>
      </c>
      <c r="T15" s="1">
        <v>4.3518908999999999</v>
      </c>
      <c r="U15" s="12">
        <v>5.1261878999999997</v>
      </c>
      <c r="V15" s="8">
        <v>2.9986182000000001</v>
      </c>
      <c r="W15" s="1">
        <v>3.6797637000000001</v>
      </c>
      <c r="X15" s="1">
        <v>4.7920727000000003</v>
      </c>
      <c r="Y15" s="1">
        <v>4.47602425</v>
      </c>
      <c r="Z15" s="1">
        <v>4.5008181</v>
      </c>
      <c r="AA15" s="12">
        <v>5.2417939000000002</v>
      </c>
    </row>
    <row r="16" spans="1:29" x14ac:dyDescent="0.2">
      <c r="A16" s="42"/>
      <c r="B16" s="11"/>
      <c r="C16" s="12"/>
      <c r="E16" s="39"/>
      <c r="F16" s="11"/>
      <c r="G16" s="12"/>
      <c r="H16" s="13"/>
      <c r="I16" s="13"/>
      <c r="J16" s="11"/>
      <c r="K16" s="12"/>
      <c r="L16" s="8"/>
      <c r="M16" s="12"/>
      <c r="N16" s="13"/>
      <c r="P16" s="11">
        <v>2.3578484999999998</v>
      </c>
      <c r="Q16" s="1">
        <v>2.8860363000000002</v>
      </c>
      <c r="R16" s="1"/>
      <c r="S16" s="1">
        <v>3.4087939</v>
      </c>
      <c r="T16" s="1">
        <v>5.0245091999999998</v>
      </c>
      <c r="U16" s="12"/>
      <c r="V16" s="8"/>
      <c r="W16" s="1">
        <v>4.1386181999999998</v>
      </c>
      <c r="X16" s="1"/>
      <c r="Y16" s="1">
        <v>3.2357817999999998</v>
      </c>
      <c r="Z16" s="1">
        <v>5.2595273999999996</v>
      </c>
      <c r="AA16" s="12"/>
    </row>
    <row r="17" spans="1:29" x14ac:dyDescent="0.2">
      <c r="A17" s="42"/>
      <c r="B17" s="11"/>
      <c r="C17" s="12"/>
      <c r="E17" s="39"/>
      <c r="F17" s="11"/>
      <c r="G17" s="12"/>
      <c r="H17" s="13"/>
      <c r="I17" s="13"/>
      <c r="J17" s="11"/>
      <c r="K17" s="12"/>
      <c r="L17" s="8"/>
      <c r="M17" s="12"/>
      <c r="N17" s="13"/>
      <c r="P17" s="11">
        <v>2.5554060999999999</v>
      </c>
      <c r="Q17" s="1">
        <v>3.2574546</v>
      </c>
      <c r="R17" s="1"/>
      <c r="S17" s="1">
        <v>4.1597454999999997</v>
      </c>
      <c r="T17" s="1">
        <v>6.1591091999999996</v>
      </c>
      <c r="U17" s="12"/>
      <c r="V17" s="8"/>
      <c r="W17" s="1"/>
      <c r="X17" s="1"/>
      <c r="Y17" s="1">
        <v>3.6485696999999999</v>
      </c>
      <c r="Z17" s="1">
        <v>5.9465091000000001</v>
      </c>
      <c r="AA17" s="12"/>
    </row>
    <row r="18" spans="1:29" x14ac:dyDescent="0.2">
      <c r="A18" s="42"/>
      <c r="B18" s="11"/>
      <c r="C18" s="12"/>
      <c r="E18" s="39"/>
      <c r="F18" s="11"/>
      <c r="G18" s="12"/>
      <c r="H18" s="13"/>
      <c r="I18" s="13"/>
      <c r="J18" s="11"/>
      <c r="K18" s="12"/>
      <c r="L18" s="8"/>
      <c r="M18" s="12"/>
      <c r="N18" s="13"/>
      <c r="P18" s="11"/>
      <c r="Q18" s="1">
        <v>3.5562725999999998</v>
      </c>
      <c r="R18" s="1"/>
      <c r="S18" s="1"/>
      <c r="T18" s="1"/>
      <c r="U18" s="12"/>
      <c r="V18" s="8"/>
      <c r="W18" s="1"/>
      <c r="X18" s="1"/>
      <c r="Y18" s="1">
        <v>4.2755090999999998</v>
      </c>
      <c r="Z18" s="1"/>
      <c r="AA18" s="12"/>
    </row>
    <row r="19" spans="1:29" x14ac:dyDescent="0.2">
      <c r="A19" s="42"/>
      <c r="B19" s="11"/>
      <c r="C19" s="12"/>
      <c r="E19" s="39"/>
      <c r="F19" s="11"/>
      <c r="G19" s="12"/>
      <c r="H19" s="13"/>
      <c r="I19" s="13"/>
      <c r="J19" s="11"/>
      <c r="K19" s="12"/>
      <c r="L19" s="8"/>
      <c r="M19" s="12"/>
      <c r="N19" s="13"/>
      <c r="P19" s="11"/>
      <c r="Q19" s="1"/>
      <c r="R19" s="1"/>
      <c r="S19" s="1"/>
      <c r="T19" s="1"/>
      <c r="U19" s="12"/>
      <c r="V19" s="8"/>
      <c r="W19" s="1"/>
      <c r="X19" s="1"/>
      <c r="Y19" s="1">
        <v>4.9475394000000001</v>
      </c>
      <c r="Z19" s="1"/>
      <c r="AA19" s="12"/>
    </row>
    <row r="20" spans="1:29" x14ac:dyDescent="0.2">
      <c r="A20" s="42"/>
      <c r="B20" s="9"/>
      <c r="C20" s="10"/>
      <c r="D20" s="5"/>
      <c r="E20" s="39"/>
      <c r="F20" s="9"/>
      <c r="G20" s="10"/>
      <c r="H20" s="7"/>
      <c r="I20" s="7"/>
      <c r="J20" s="9"/>
      <c r="K20" s="12"/>
      <c r="L20" s="8"/>
      <c r="M20" s="10"/>
      <c r="N20" s="7"/>
      <c r="P20" s="9"/>
      <c r="Q20" s="2"/>
      <c r="R20" s="2"/>
      <c r="S20" s="2"/>
      <c r="T20" s="2"/>
      <c r="U20" s="10"/>
      <c r="V20" s="4"/>
      <c r="W20" s="2"/>
      <c r="X20" s="2"/>
      <c r="Y20" s="2"/>
      <c r="Z20" s="2"/>
      <c r="AA20" s="10"/>
      <c r="AB20" s="5"/>
      <c r="AC20" s="5"/>
    </row>
    <row r="21" spans="1:29" x14ac:dyDescent="0.2">
      <c r="A21" s="43"/>
      <c r="B21" s="9"/>
      <c r="C21" s="10"/>
      <c r="D21" s="5"/>
      <c r="E21" s="40"/>
      <c r="F21" s="9"/>
      <c r="G21" s="10"/>
      <c r="H21" s="7"/>
      <c r="I21" s="7"/>
      <c r="J21" s="9"/>
      <c r="K21" s="12"/>
      <c r="L21" s="8"/>
      <c r="M21" s="10"/>
      <c r="N21" s="7"/>
      <c r="P21" s="9"/>
      <c r="Q21" s="2"/>
      <c r="R21" s="2"/>
      <c r="S21" s="2"/>
      <c r="T21" s="2"/>
      <c r="U21" s="10"/>
      <c r="V21" s="4"/>
      <c r="W21" s="2"/>
      <c r="X21" s="2"/>
      <c r="Y21" s="2"/>
      <c r="Z21" s="2"/>
      <c r="AA21" s="10"/>
      <c r="AB21" s="5"/>
      <c r="AC21" s="5"/>
    </row>
    <row r="22" spans="1:29" x14ac:dyDescent="0.2">
      <c r="A22" s="6" t="s">
        <v>0</v>
      </c>
      <c r="B22" s="15">
        <f>AVERAGE(B4:B19)</f>
        <v>68.771654999999996</v>
      </c>
      <c r="C22" s="16">
        <f t="shared" ref="C22:L22" si="0">AVERAGE(C4:C19)</f>
        <v>39.874023166666667</v>
      </c>
      <c r="D22" s="22"/>
      <c r="E22" s="25"/>
      <c r="F22" s="15">
        <f t="shared" si="0"/>
        <v>0.40577940833333331</v>
      </c>
      <c r="G22" s="16">
        <f t="shared" si="0"/>
        <v>0.21130543833333335</v>
      </c>
      <c r="H22" s="19"/>
      <c r="I22" s="19"/>
      <c r="J22" s="15">
        <f t="shared" si="0"/>
        <v>8.2922165000000003</v>
      </c>
      <c r="K22" s="16">
        <f t="shared" si="0"/>
        <v>9.629645833333333</v>
      </c>
      <c r="L22" s="14">
        <f t="shared" si="0"/>
        <v>4.911659666666667</v>
      </c>
      <c r="M22" s="16">
        <f>AVERAGE(M4:M19)</f>
        <v>7.6304558333333325</v>
      </c>
      <c r="N22" s="19"/>
      <c r="O22" s="22"/>
      <c r="P22" s="29">
        <f>AVERAGE(P3:P19)</f>
        <v>2.921698307857143</v>
      </c>
      <c r="Q22" s="29">
        <f t="shared" ref="Q22:U22" si="1">AVERAGE(Q3:Q19)</f>
        <v>3.6877143200000004</v>
      </c>
      <c r="R22" s="29">
        <f t="shared" si="1"/>
        <v>5.5853030783333333</v>
      </c>
      <c r="S22" s="29">
        <f t="shared" si="1"/>
        <v>4.3805500899999998</v>
      </c>
      <c r="T22" s="29">
        <f t="shared" si="1"/>
        <v>5.6766407107142856</v>
      </c>
      <c r="U22" s="33">
        <f t="shared" si="1"/>
        <v>5.8804595041666667</v>
      </c>
      <c r="V22" s="31">
        <f>AVERAGE(V3:V19)</f>
        <v>2.9234099550000003</v>
      </c>
      <c r="W22" s="29">
        <f t="shared" ref="W22:AA22" si="2">AVERAGE(W3:W19)</f>
        <v>3.5698447461538456</v>
      </c>
      <c r="X22" s="29">
        <f t="shared" si="2"/>
        <v>5.4520705058333343</v>
      </c>
      <c r="Y22" s="29">
        <f t="shared" si="2"/>
        <v>4.4322965624999995</v>
      </c>
      <c r="Z22" s="29">
        <f t="shared" si="2"/>
        <v>5.3563110357142847</v>
      </c>
      <c r="AA22" s="33">
        <f t="shared" si="2"/>
        <v>6.0186364066666682</v>
      </c>
      <c r="AB22" s="22"/>
      <c r="AC22" s="22"/>
    </row>
    <row r="23" spans="1:29" ht="17" thickBot="1" x14ac:dyDescent="0.25">
      <c r="A23" s="6" t="s">
        <v>1</v>
      </c>
      <c r="B23" s="17">
        <f>(STDEV(B4:B19))/SQRT(COUNT(B4:B19))</f>
        <v>3.4107314503062338</v>
      </c>
      <c r="C23" s="18">
        <f t="shared" ref="C23:L23" si="3">(STDEV(C4:C19))/SQRT(COUNT(C4:C19))</f>
        <v>7.0611447776741603</v>
      </c>
      <c r="D23" s="22"/>
      <c r="E23" s="26"/>
      <c r="F23" s="17">
        <f t="shared" si="3"/>
        <v>3.2017506101677397E-2</v>
      </c>
      <c r="G23" s="18">
        <f t="shared" si="3"/>
        <v>4.2562606710900522E-2</v>
      </c>
      <c r="H23" s="21"/>
      <c r="I23" s="21"/>
      <c r="J23" s="17">
        <f t="shared" si="3"/>
        <v>0.3550039389385935</v>
      </c>
      <c r="K23" s="18">
        <f t="shared" si="3"/>
        <v>0.30451146275013669</v>
      </c>
      <c r="L23" s="27">
        <f t="shared" si="3"/>
        <v>0.30120355929909753</v>
      </c>
      <c r="M23" s="18">
        <f>(STDEV(M4:M19))/SQRT(COUNT(M4:M19))</f>
        <v>0.59407584425006954</v>
      </c>
      <c r="N23" s="19"/>
      <c r="O23" s="22"/>
      <c r="P23" s="17">
        <f>(STDEV(P3:P19))/SQRT(COUNT(P3:P18))</f>
        <v>0.13906169558990966</v>
      </c>
      <c r="Q23" s="17">
        <f t="shared" ref="Q23:U23" si="4">(STDEV(Q3:Q19))/SQRT(COUNT(Q3:Q18))</f>
        <v>0.20275719097814338</v>
      </c>
      <c r="R23" s="17">
        <f t="shared" si="4"/>
        <v>0.24034308769360516</v>
      </c>
      <c r="S23" s="17">
        <f t="shared" si="4"/>
        <v>0.15482434985868843</v>
      </c>
      <c r="T23" s="17">
        <f t="shared" si="4"/>
        <v>0.23415253465988028</v>
      </c>
      <c r="U23" s="26">
        <f t="shared" si="4"/>
        <v>0.20718850989760143</v>
      </c>
      <c r="V23" s="27">
        <f>(STDEV(V3:V19))/SQRT(COUNT(V3:V18))</f>
        <v>8.9976623753984908E-2</v>
      </c>
      <c r="W23" s="17">
        <f t="shared" ref="W23:AA23" si="5">(STDEV(W3:W19))/SQRT(COUNT(W3:W18))</f>
        <v>0.18570524178348047</v>
      </c>
      <c r="X23" s="17">
        <f t="shared" si="5"/>
        <v>0.20458239340747794</v>
      </c>
      <c r="Y23" s="17">
        <f t="shared" si="5"/>
        <v>0.17422733319694461</v>
      </c>
      <c r="Z23" s="17">
        <f t="shared" si="5"/>
        <v>0.26722123424732536</v>
      </c>
      <c r="AA23" s="26">
        <f t="shared" si="5"/>
        <v>0.17208778891079224</v>
      </c>
      <c r="AB23" s="22"/>
      <c r="AC23" s="22"/>
    </row>
    <row r="58" spans="3:3" x14ac:dyDescent="0.2">
      <c r="C58" t="s">
        <v>2</v>
      </c>
    </row>
  </sheetData>
  <mergeCells count="12">
    <mergeCell ref="P1:U1"/>
    <mergeCell ref="V1:AA1"/>
    <mergeCell ref="V2:X2"/>
    <mergeCell ref="Y2:AA2"/>
    <mergeCell ref="P2:R2"/>
    <mergeCell ref="S2:U2"/>
    <mergeCell ref="L2:M2"/>
    <mergeCell ref="B2:C2"/>
    <mergeCell ref="F2:G2"/>
    <mergeCell ref="E3:E21"/>
    <mergeCell ref="A3:A21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3AA9-828A-064B-AAD9-460229952B2A}">
  <dimension ref="A1:AE58"/>
  <sheetViews>
    <sheetView topLeftCell="B1" workbookViewId="0">
      <selection activeCell="Q1" sqref="Q1:AD23"/>
    </sheetView>
  </sheetViews>
  <sheetFormatPr baseColWidth="10" defaultRowHeight="16" x14ac:dyDescent="0.2"/>
  <cols>
    <col min="1" max="1" width="10.83203125" customWidth="1"/>
    <col min="2" max="2" width="16.33203125" customWidth="1"/>
    <col min="3" max="3" width="11.6640625" customWidth="1"/>
    <col min="4" max="4" width="15.5" customWidth="1"/>
    <col min="5" max="5" width="14.83203125" customWidth="1"/>
    <col min="6" max="6" width="15.1640625" customWidth="1"/>
    <col min="7" max="7" width="15" customWidth="1"/>
  </cols>
  <sheetData>
    <row r="1" spans="1:31" x14ac:dyDescent="0.2">
      <c r="B1" s="37" t="s">
        <v>13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Q1" s="37" t="s">
        <v>14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1" x14ac:dyDescent="0.2">
      <c r="A2" s="5"/>
      <c r="B2" s="48">
        <v>1</v>
      </c>
      <c r="C2" s="49"/>
      <c r="D2" s="49">
        <v>2</v>
      </c>
      <c r="E2" s="49"/>
      <c r="F2" s="49">
        <v>3</v>
      </c>
      <c r="G2" s="49"/>
      <c r="H2" s="49">
        <v>4</v>
      </c>
      <c r="I2" s="49"/>
      <c r="J2" s="49">
        <v>5</v>
      </c>
      <c r="K2" s="49"/>
      <c r="L2" s="49">
        <v>6</v>
      </c>
      <c r="M2" s="49"/>
      <c r="N2" s="49">
        <v>7</v>
      </c>
      <c r="O2" s="50"/>
      <c r="Q2" s="48">
        <v>1</v>
      </c>
      <c r="R2" s="49"/>
      <c r="S2" s="49">
        <v>2</v>
      </c>
      <c r="T2" s="49"/>
      <c r="U2" s="49">
        <v>3</v>
      </c>
      <c r="V2" s="49"/>
      <c r="W2" s="49">
        <v>4</v>
      </c>
      <c r="X2" s="49"/>
      <c r="Y2" s="49">
        <v>5</v>
      </c>
      <c r="Z2" s="49"/>
      <c r="AA2" s="49">
        <v>6</v>
      </c>
      <c r="AB2" s="49"/>
      <c r="AC2" s="49">
        <v>7</v>
      </c>
      <c r="AD2" s="50"/>
    </row>
    <row r="3" spans="1:31" s="1" customFormat="1" x14ac:dyDescent="0.2">
      <c r="A3" s="3"/>
      <c r="B3" s="11">
        <v>-5.9819000000000004</v>
      </c>
      <c r="C3" s="30">
        <v>-8.1867000000000001</v>
      </c>
      <c r="D3" s="1">
        <v>-8.4320000000000004</v>
      </c>
      <c r="E3" s="30">
        <v>-5.5254000000000003</v>
      </c>
      <c r="F3" s="1">
        <v>-6.4611999999999998</v>
      </c>
      <c r="G3" s="30">
        <v>-1.0068999999999999</v>
      </c>
      <c r="H3" s="1">
        <v>-15.069599999999999</v>
      </c>
      <c r="I3" s="30">
        <v>-22.527899999999999</v>
      </c>
      <c r="J3" s="1">
        <v>-22.385000000000002</v>
      </c>
      <c r="K3" s="30">
        <v>-13.420500000000001</v>
      </c>
      <c r="L3" s="1">
        <v>-15.292400000000001</v>
      </c>
      <c r="M3" s="30">
        <v>-12.185700000000001</v>
      </c>
      <c r="N3" s="1">
        <v>-12.156700000000001</v>
      </c>
      <c r="O3" s="32">
        <v>-8.6699000000000002</v>
      </c>
      <c r="P3" s="5"/>
      <c r="Q3" s="11">
        <v>-10.77</v>
      </c>
      <c r="R3" s="30">
        <v>-6.4513999999999996</v>
      </c>
      <c r="S3" s="1">
        <v>-12.239699999999999</v>
      </c>
      <c r="T3" s="30">
        <v>-14.6999</v>
      </c>
      <c r="U3" s="1">
        <v>-20.0181</v>
      </c>
      <c r="V3" s="30">
        <v>-8.3985000000000003</v>
      </c>
      <c r="W3" s="1">
        <v>-9.7881</v>
      </c>
      <c r="X3" s="30">
        <v>-9.7977000000000007</v>
      </c>
      <c r="Y3" s="1">
        <v>-15.704800000000001</v>
      </c>
      <c r="Z3" s="30">
        <v>-6.3173000000000004</v>
      </c>
      <c r="AA3" s="1">
        <v>-18.263400000000001</v>
      </c>
      <c r="AB3" s="30">
        <v>-7.3266999999999998</v>
      </c>
      <c r="AC3" s="1">
        <v>-14.1419</v>
      </c>
      <c r="AD3" s="32">
        <v>-8.3341999999999992</v>
      </c>
      <c r="AE3" s="8"/>
    </row>
    <row r="4" spans="1:31" s="1" customFormat="1" x14ac:dyDescent="0.2">
      <c r="A4" s="3"/>
      <c r="B4" s="11">
        <v>-13.222200000000001</v>
      </c>
      <c r="C4" s="30">
        <v>-0.92169999999999996</v>
      </c>
      <c r="D4" s="1">
        <v>-25.255500000000001</v>
      </c>
      <c r="E4" s="30">
        <v>-9.3346999999999998</v>
      </c>
      <c r="F4" s="1">
        <v>-10.4079</v>
      </c>
      <c r="G4" s="30">
        <v>-2.9961000000000002</v>
      </c>
      <c r="H4" s="1">
        <v>-31.850300000000001</v>
      </c>
      <c r="I4" s="30">
        <v>-6.8897000000000004</v>
      </c>
      <c r="J4" s="1">
        <v>-12.571</v>
      </c>
      <c r="K4" s="30">
        <v>-8.5004000000000008</v>
      </c>
      <c r="L4" s="1">
        <v>-14.180300000000001</v>
      </c>
      <c r="M4" s="30">
        <v>-0.49830000000000002</v>
      </c>
      <c r="N4" s="1">
        <v>-17.490500000000001</v>
      </c>
      <c r="O4" s="32">
        <v>-4.6908000000000003</v>
      </c>
      <c r="P4"/>
      <c r="Q4" s="11">
        <v>-17.454899999999999</v>
      </c>
      <c r="R4" s="30">
        <v>-7.4564000000000004</v>
      </c>
      <c r="S4" s="1">
        <v>-18.565899999999999</v>
      </c>
      <c r="T4" s="30">
        <v>-9.5862999999999996</v>
      </c>
      <c r="U4" s="1">
        <v>-32.948300000000003</v>
      </c>
      <c r="V4" s="30">
        <v>-13.894600000000001</v>
      </c>
      <c r="W4" s="1">
        <v>-10.5502</v>
      </c>
      <c r="X4" s="30">
        <v>-0.10730000000000001</v>
      </c>
      <c r="Y4" s="1">
        <v>-13.365500000000001</v>
      </c>
      <c r="Z4" s="30">
        <v>-4.6054000000000004</v>
      </c>
      <c r="AA4" s="1">
        <v>-16.141999999999999</v>
      </c>
      <c r="AB4" s="30">
        <v>-14.5444</v>
      </c>
      <c r="AC4" s="1">
        <v>-17.817900000000002</v>
      </c>
      <c r="AD4" s="32">
        <v>-7.5180999999999996</v>
      </c>
      <c r="AE4" s="8"/>
    </row>
    <row r="5" spans="1:31" s="1" customFormat="1" x14ac:dyDescent="0.2">
      <c r="A5" s="3"/>
      <c r="B5" s="11">
        <v>-22.292200000000001</v>
      </c>
      <c r="C5" s="30">
        <v>-3.9914000000000001</v>
      </c>
      <c r="D5" s="1">
        <v>-18.995200000000001</v>
      </c>
      <c r="E5" s="30">
        <v>-14.690200000000001</v>
      </c>
      <c r="F5" s="1">
        <v>-21.4968</v>
      </c>
      <c r="G5" s="30">
        <v>-8.1255000000000006</v>
      </c>
      <c r="H5" s="1">
        <v>-9.2424999999999997</v>
      </c>
      <c r="I5" s="30">
        <v>-13.319900000000001</v>
      </c>
      <c r="J5" s="1">
        <v>-7.0472000000000001</v>
      </c>
      <c r="K5" s="30">
        <v>-10.9838</v>
      </c>
      <c r="L5" s="1">
        <v>-10.3348</v>
      </c>
      <c r="M5" s="30">
        <v>-6.8666</v>
      </c>
      <c r="N5" s="1">
        <v>-14.638199999999999</v>
      </c>
      <c r="O5" s="32">
        <v>-9.5861000000000001</v>
      </c>
      <c r="P5"/>
      <c r="Q5" s="11">
        <v>-14.929399999999999</v>
      </c>
      <c r="R5" s="30">
        <v>-10.071899999999999</v>
      </c>
      <c r="S5" s="1">
        <v>-20.427499999999998</v>
      </c>
      <c r="T5" s="30">
        <v>-13.1416</v>
      </c>
      <c r="U5" s="1">
        <v>-32.397500000000001</v>
      </c>
      <c r="V5" s="30">
        <v>-15.293200000000001</v>
      </c>
      <c r="W5" s="1">
        <v>-16.456800000000001</v>
      </c>
      <c r="X5" s="30">
        <v>-6.4448999999999996</v>
      </c>
      <c r="Y5" s="1">
        <v>-17.4742</v>
      </c>
      <c r="Z5" s="30">
        <v>-4.6036000000000001</v>
      </c>
      <c r="AA5" s="1">
        <v>-21.49</v>
      </c>
      <c r="AB5" s="30">
        <v>-10.316700000000001</v>
      </c>
      <c r="AC5" s="1">
        <v>-15.5441</v>
      </c>
      <c r="AD5" s="32">
        <v>-9.827</v>
      </c>
      <c r="AE5" s="8"/>
    </row>
    <row r="6" spans="1:31" s="1" customFormat="1" x14ac:dyDescent="0.2">
      <c r="A6" s="3"/>
      <c r="B6" s="11">
        <v>-26.4619</v>
      </c>
      <c r="C6" s="30">
        <v>-1.1802999999999999</v>
      </c>
      <c r="D6" s="1">
        <v>-20.7576</v>
      </c>
      <c r="E6" s="30">
        <v>-6.5746000000000002</v>
      </c>
      <c r="F6" s="1">
        <v>-27.605899999999998</v>
      </c>
      <c r="G6" s="30">
        <v>-3.2502</v>
      </c>
      <c r="H6" s="1">
        <v>-27.525700000000001</v>
      </c>
      <c r="I6" s="30">
        <v>-2.2559999999999998</v>
      </c>
      <c r="J6" s="1">
        <v>-5.5088999999999997</v>
      </c>
      <c r="K6" s="30">
        <v>-7.2771999999999997</v>
      </c>
      <c r="L6" s="1">
        <v>-11.6778</v>
      </c>
      <c r="M6" s="30">
        <v>-0.6875</v>
      </c>
      <c r="N6" s="1">
        <v>-19.922999999999998</v>
      </c>
      <c r="O6" s="32">
        <v>-2.8782000000000001</v>
      </c>
      <c r="P6"/>
      <c r="Q6" s="11">
        <v>-17.195</v>
      </c>
      <c r="R6" s="30">
        <v>-10.7675</v>
      </c>
      <c r="S6" s="1">
        <v>-15.725300000000001</v>
      </c>
      <c r="T6" s="30">
        <v>-6.4108000000000001</v>
      </c>
      <c r="U6" s="1">
        <v>-22.395199999999999</v>
      </c>
      <c r="V6" s="30">
        <v>-3.5144000000000002</v>
      </c>
      <c r="W6" s="1">
        <v>-16.471499999999999</v>
      </c>
      <c r="X6" s="30">
        <v>-3.8065000000000002</v>
      </c>
      <c r="Y6" s="1">
        <v>-12.993</v>
      </c>
      <c r="Z6" s="30">
        <v>-2.7458</v>
      </c>
      <c r="AA6" s="1">
        <v>-15.392099999999999</v>
      </c>
      <c r="AB6" s="30">
        <v>-1.2324999999999999</v>
      </c>
      <c r="AC6" s="1">
        <v>-17.8459</v>
      </c>
      <c r="AD6" s="32">
        <v>-4.7256</v>
      </c>
      <c r="AE6" s="8"/>
    </row>
    <row r="7" spans="1:31" s="1" customFormat="1" x14ac:dyDescent="0.2">
      <c r="A7" s="3"/>
      <c r="B7" s="11">
        <v>-11.3994</v>
      </c>
      <c r="C7" s="30">
        <v>-1.7622</v>
      </c>
      <c r="D7" s="1">
        <v>-22.607500000000002</v>
      </c>
      <c r="E7" s="30">
        <v>-5.55</v>
      </c>
      <c r="F7" s="1">
        <v>-14.1136</v>
      </c>
      <c r="G7" s="30">
        <v>-8.7126000000000001</v>
      </c>
      <c r="H7" s="1">
        <v>-23.337399999999999</v>
      </c>
      <c r="I7" s="30">
        <v>-19.475999999999999</v>
      </c>
      <c r="J7" s="1">
        <v>-15.3194</v>
      </c>
      <c r="K7" s="30">
        <v>-8.9748000000000001</v>
      </c>
      <c r="L7" s="1">
        <v>-14.8255</v>
      </c>
      <c r="M7" s="30">
        <v>-0.14410000000000001</v>
      </c>
      <c r="N7" s="1">
        <v>-16.794899999999998</v>
      </c>
      <c r="O7" s="32">
        <v>-6.9077999999999999</v>
      </c>
      <c r="P7"/>
      <c r="Q7" s="11">
        <v>-10.379099999999999</v>
      </c>
      <c r="R7" s="30">
        <v>-6.048</v>
      </c>
      <c r="S7" s="1">
        <v>-15.509600000000001</v>
      </c>
      <c r="T7" s="30">
        <v>-7.3491999999999997</v>
      </c>
      <c r="U7" s="1">
        <v>-12.842599999999999</v>
      </c>
      <c r="V7" s="30">
        <v>-1.1797</v>
      </c>
      <c r="W7" s="1">
        <v>-12.265033333333299</v>
      </c>
      <c r="X7" s="30">
        <v>-7.1868999999999996</v>
      </c>
      <c r="Y7" s="1">
        <v>-14.147500000000001</v>
      </c>
      <c r="Z7" s="30">
        <v>-5.9297000000000004</v>
      </c>
      <c r="AA7" s="1">
        <v>-13.690200000000001</v>
      </c>
      <c r="AB7" s="30">
        <v>-0.2089</v>
      </c>
      <c r="AC7" s="1">
        <v>-12.8964</v>
      </c>
      <c r="AD7" s="32">
        <v>-4.0707000000000004</v>
      </c>
      <c r="AE7" s="8"/>
    </row>
    <row r="8" spans="1:31" s="1" customFormat="1" x14ac:dyDescent="0.2">
      <c r="A8" s="3"/>
      <c r="B8" s="11">
        <v>-13.6708</v>
      </c>
      <c r="C8" s="30">
        <v>-9.7309999999999999</v>
      </c>
      <c r="D8" s="1">
        <v>-12.699299999999999</v>
      </c>
      <c r="E8" s="30">
        <v>-17.269600000000001</v>
      </c>
      <c r="F8" s="1">
        <v>-11.741899999999999</v>
      </c>
      <c r="G8" s="30">
        <v>-5.6994999999999996</v>
      </c>
      <c r="H8" s="1">
        <v>-15.429</v>
      </c>
      <c r="I8" s="30">
        <v>-18.7224</v>
      </c>
      <c r="J8" s="1">
        <v>-20.410900000000002</v>
      </c>
      <c r="K8" s="30">
        <v>-9.8681000000000001</v>
      </c>
      <c r="L8" s="1">
        <v>-12.091699999999999</v>
      </c>
      <c r="M8" s="30">
        <v>-9.7605000000000004</v>
      </c>
      <c r="N8" s="1">
        <v>-13.8492</v>
      </c>
      <c r="O8" s="32">
        <v>-11.496</v>
      </c>
      <c r="P8"/>
      <c r="Q8" s="11"/>
      <c r="R8" s="30">
        <v>-12.2956</v>
      </c>
      <c r="T8" s="30">
        <v>-8.7609999999999992</v>
      </c>
      <c r="U8" s="1">
        <v>-42.102600000000002</v>
      </c>
      <c r="V8" s="30">
        <v>-9.3340999999999994</v>
      </c>
      <c r="X8" s="30">
        <v>-1.5690999999999999</v>
      </c>
      <c r="Z8" s="30">
        <v>-2.3277999999999999</v>
      </c>
      <c r="AA8" s="1">
        <v>-22.3474</v>
      </c>
      <c r="AB8" s="30">
        <v>-8.7119999999999997</v>
      </c>
      <c r="AC8" s="1">
        <v>-18.1859</v>
      </c>
      <c r="AD8" s="32">
        <v>-6.9356</v>
      </c>
      <c r="AE8" s="8"/>
    </row>
    <row r="9" spans="1:31" s="1" customFormat="1" x14ac:dyDescent="0.2">
      <c r="A9" s="3"/>
      <c r="B9" s="11"/>
      <c r="O9" s="12"/>
      <c r="P9"/>
      <c r="Q9" s="11"/>
      <c r="AD9" s="12"/>
      <c r="AE9" s="8"/>
    </row>
    <row r="10" spans="1:31" s="1" customFormat="1" x14ac:dyDescent="0.2">
      <c r="A10" s="3"/>
      <c r="B10" s="11"/>
      <c r="O10" s="12"/>
      <c r="P10"/>
      <c r="Q10" s="11"/>
      <c r="AD10" s="12"/>
      <c r="AE10" s="8"/>
    </row>
    <row r="11" spans="1:31" s="1" customFormat="1" x14ac:dyDescent="0.2">
      <c r="A11" s="3"/>
      <c r="B11" s="11"/>
      <c r="O11" s="12"/>
      <c r="P11"/>
      <c r="Q11" s="11"/>
      <c r="AD11" s="12"/>
      <c r="AE11" s="8"/>
    </row>
    <row r="12" spans="1:31" s="1" customFormat="1" x14ac:dyDescent="0.2">
      <c r="A12" s="3"/>
      <c r="B12" s="11"/>
      <c r="O12" s="12"/>
      <c r="P12"/>
      <c r="Q12" s="11"/>
      <c r="AD12" s="12"/>
      <c r="AE12" s="8"/>
    </row>
    <row r="13" spans="1:31" s="1" customFormat="1" x14ac:dyDescent="0.2">
      <c r="A13" s="3"/>
      <c r="B13" s="11"/>
      <c r="O13" s="12"/>
      <c r="P13"/>
      <c r="Q13" s="11"/>
      <c r="AD13" s="12"/>
      <c r="AE13" s="8"/>
    </row>
    <row r="14" spans="1:31" s="1" customFormat="1" x14ac:dyDescent="0.2">
      <c r="A14" s="3"/>
      <c r="B14" s="11"/>
      <c r="O14" s="12"/>
      <c r="P14"/>
      <c r="Q14" s="11"/>
      <c r="AD14" s="12"/>
      <c r="AE14" s="8"/>
    </row>
    <row r="15" spans="1:31" s="1" customFormat="1" x14ac:dyDescent="0.2">
      <c r="A15" s="3"/>
      <c r="B15" s="11"/>
      <c r="O15" s="12"/>
      <c r="P15"/>
      <c r="Q15" s="11"/>
      <c r="AD15" s="12"/>
      <c r="AE15" s="8"/>
    </row>
    <row r="16" spans="1:31" s="1" customFormat="1" x14ac:dyDescent="0.2">
      <c r="A16" s="3"/>
      <c r="B16" s="11"/>
      <c r="O16" s="12"/>
      <c r="P16"/>
      <c r="Q16" s="11"/>
      <c r="AD16" s="12"/>
      <c r="AE16" s="8"/>
    </row>
    <row r="17" spans="1:31" s="1" customFormat="1" x14ac:dyDescent="0.2">
      <c r="A17" s="3"/>
      <c r="B17" s="11"/>
      <c r="O17" s="12"/>
      <c r="P17"/>
      <c r="Q17" s="11"/>
      <c r="AD17" s="12"/>
      <c r="AE17" s="8"/>
    </row>
    <row r="18" spans="1:31" s="1" customFormat="1" x14ac:dyDescent="0.2">
      <c r="A18" s="3"/>
      <c r="B18" s="11"/>
      <c r="O18" s="12"/>
      <c r="P18"/>
      <c r="Q18" s="11"/>
      <c r="AD18" s="12"/>
      <c r="AE18" s="8"/>
    </row>
    <row r="19" spans="1:31" s="1" customFormat="1" x14ac:dyDescent="0.2">
      <c r="A19" s="3"/>
      <c r="B19" s="11"/>
      <c r="O19" s="12"/>
      <c r="P19"/>
      <c r="Q19" s="11"/>
      <c r="AD19" s="12"/>
      <c r="AE19" s="8"/>
    </row>
    <row r="20" spans="1:31" s="1" customFormat="1" x14ac:dyDescent="0.2">
      <c r="A20" s="3"/>
      <c r="B20" s="9"/>
      <c r="C20" s="2"/>
      <c r="D20" s="2"/>
      <c r="E20" s="2"/>
      <c r="F20" s="2"/>
      <c r="G20" s="2"/>
      <c r="J20" s="2"/>
      <c r="K20" s="2"/>
      <c r="L20" s="2"/>
      <c r="M20" s="2"/>
      <c r="N20" s="2"/>
      <c r="O20" s="10"/>
      <c r="P20"/>
      <c r="Q20" s="9"/>
      <c r="R20" s="2"/>
      <c r="S20" s="2"/>
      <c r="T20" s="2"/>
      <c r="U20" s="2"/>
      <c r="V20" s="2"/>
      <c r="Y20" s="2"/>
      <c r="Z20" s="2"/>
      <c r="AA20" s="2"/>
      <c r="AB20" s="2"/>
      <c r="AC20" s="2"/>
      <c r="AD20" s="10"/>
      <c r="AE20" s="8"/>
    </row>
    <row r="21" spans="1:31" s="1" customFormat="1" x14ac:dyDescent="0.2">
      <c r="A21" s="3"/>
      <c r="B21" s="9"/>
      <c r="C21" s="2"/>
      <c r="D21" s="2"/>
      <c r="E21" s="2"/>
      <c r="F21" s="2"/>
      <c r="G21" s="2"/>
      <c r="J21" s="2"/>
      <c r="K21" s="2"/>
      <c r="L21" s="2"/>
      <c r="M21" s="2"/>
      <c r="N21" s="2"/>
      <c r="O21" s="10"/>
      <c r="P21"/>
      <c r="Q21" s="9"/>
      <c r="R21" s="2"/>
      <c r="S21" s="2"/>
      <c r="T21" s="2"/>
      <c r="U21" s="2"/>
      <c r="V21" s="2"/>
      <c r="Y21" s="2"/>
      <c r="Z21" s="2"/>
      <c r="AA21" s="2"/>
      <c r="AB21" s="2"/>
      <c r="AC21" s="2"/>
      <c r="AD21" s="10"/>
      <c r="AE21" s="8"/>
    </row>
    <row r="22" spans="1:31" x14ac:dyDescent="0.2">
      <c r="A22" s="28" t="s">
        <v>0</v>
      </c>
      <c r="B22" s="29">
        <f>AVERAGE(B3:B19)</f>
        <v>-15.504733333333334</v>
      </c>
      <c r="C22" s="29">
        <f t="shared" ref="C22:O22" si="0">AVERAGE(C3:C19)</f>
        <v>-4.2955499999999995</v>
      </c>
      <c r="D22" s="29">
        <f t="shared" si="0"/>
        <v>-18.124516666666665</v>
      </c>
      <c r="E22" s="29">
        <f t="shared" si="0"/>
        <v>-9.8240833333333324</v>
      </c>
      <c r="F22" s="29">
        <f t="shared" si="0"/>
        <v>-15.304550000000001</v>
      </c>
      <c r="G22" s="29">
        <f t="shared" si="0"/>
        <v>-4.9651333333333332</v>
      </c>
      <c r="H22" s="29">
        <f t="shared" si="0"/>
        <v>-20.409083333333331</v>
      </c>
      <c r="I22" s="29">
        <f>AVERAGE(I3:I19)</f>
        <v>-13.865316666666667</v>
      </c>
      <c r="J22" s="29">
        <f t="shared" si="0"/>
        <v>-13.873733333333334</v>
      </c>
      <c r="K22" s="29">
        <f t="shared" si="0"/>
        <v>-9.8374666666666677</v>
      </c>
      <c r="L22" s="29">
        <f t="shared" si="0"/>
        <v>-13.067083333333334</v>
      </c>
      <c r="M22" s="29">
        <f t="shared" si="0"/>
        <v>-5.0237833333333342</v>
      </c>
      <c r="N22" s="29">
        <f t="shared" si="0"/>
        <v>-15.808749999999998</v>
      </c>
      <c r="O22" s="33">
        <f t="shared" si="0"/>
        <v>-7.3714666666666675</v>
      </c>
      <c r="P22" s="22"/>
      <c r="Q22" s="29">
        <f>AVERAGE(Q3:Q19)</f>
        <v>-14.145679999999999</v>
      </c>
      <c r="R22" s="29">
        <f t="shared" ref="R22:W22" si="1">AVERAGE(R3:R19)</f>
        <v>-8.8484666666666669</v>
      </c>
      <c r="S22" s="29">
        <f t="shared" si="1"/>
        <v>-16.493600000000001</v>
      </c>
      <c r="T22" s="29">
        <f t="shared" si="1"/>
        <v>-9.9914666666666676</v>
      </c>
      <c r="U22" s="29">
        <f t="shared" si="1"/>
        <v>-27.117383333333336</v>
      </c>
      <c r="V22" s="29">
        <f t="shared" si="1"/>
        <v>-8.6024166666666666</v>
      </c>
      <c r="W22" s="29">
        <f t="shared" si="1"/>
        <v>-13.106326666666661</v>
      </c>
      <c r="X22" s="29">
        <f>AVERAGE(X3:X19)</f>
        <v>-4.8187333333333333</v>
      </c>
      <c r="Y22" s="29">
        <f t="shared" ref="Y22:AD22" si="2">AVERAGE(Y3:Y19)</f>
        <v>-14.737</v>
      </c>
      <c r="Z22" s="29">
        <f t="shared" si="2"/>
        <v>-4.4216000000000006</v>
      </c>
      <c r="AA22" s="29">
        <f t="shared" si="2"/>
        <v>-17.887516666666667</v>
      </c>
      <c r="AB22" s="29">
        <f t="shared" si="2"/>
        <v>-7.0568666666666671</v>
      </c>
      <c r="AC22" s="29">
        <f t="shared" si="2"/>
        <v>-16.072016666666666</v>
      </c>
      <c r="AD22" s="33">
        <f t="shared" si="2"/>
        <v>-6.9018666666666668</v>
      </c>
    </row>
    <row r="23" spans="1:31" ht="17" thickBot="1" x14ac:dyDescent="0.25">
      <c r="A23" s="6" t="s">
        <v>1</v>
      </c>
      <c r="B23" s="17">
        <f>(STDEV(B3:B19))/SQRT(COUNT(B3:B18))</f>
        <v>3.0672495359487431</v>
      </c>
      <c r="C23" s="17">
        <f t="shared" ref="C23:O23" si="3">(STDEV(C3:C19))/SQRT(COUNT(C3:C18))</f>
        <v>1.5522368897282832</v>
      </c>
      <c r="D23" s="17">
        <f t="shared" si="3"/>
        <v>2.5949767846638765</v>
      </c>
      <c r="E23" s="17">
        <f t="shared" si="3"/>
        <v>2.0547499001770966</v>
      </c>
      <c r="F23" s="17">
        <f t="shared" si="3"/>
        <v>3.1935352889600761</v>
      </c>
      <c r="G23" s="17">
        <f t="shared" si="3"/>
        <v>1.2524165709184429</v>
      </c>
      <c r="H23" s="17">
        <f t="shared" si="3"/>
        <v>3.5029825658921623</v>
      </c>
      <c r="I23" s="17">
        <f t="shared" si="3"/>
        <v>3.2344206934593061</v>
      </c>
      <c r="J23" s="17">
        <f t="shared" si="3"/>
        <v>2.8019949357159404</v>
      </c>
      <c r="K23" s="17">
        <f t="shared" si="3"/>
        <v>0.88015250256860345</v>
      </c>
      <c r="L23" s="17">
        <f t="shared" si="3"/>
        <v>0.80891218782455032</v>
      </c>
      <c r="M23" s="17">
        <f t="shared" si="3"/>
        <v>2.1619448834196593</v>
      </c>
      <c r="N23" s="17">
        <f t="shared" si="3"/>
        <v>1.1441928837248889</v>
      </c>
      <c r="O23" s="26">
        <f t="shared" si="3"/>
        <v>1.3063015352938647</v>
      </c>
      <c r="P23" s="22"/>
      <c r="Q23" s="17">
        <f>(STDEV(Q3:Q19))/SQRT(COUNT(Q3:Q18))</f>
        <v>1.523906933969396</v>
      </c>
      <c r="R23" s="17">
        <f t="shared" ref="R23:AD23" si="4">(STDEV(R3:R19))/SQRT(COUNT(R3:R18))</f>
        <v>1.0422507381197244</v>
      </c>
      <c r="S23" s="17">
        <f t="shared" si="4"/>
        <v>1.4039979095426021</v>
      </c>
      <c r="T23" s="17">
        <f t="shared" si="4"/>
        <v>1.3363337860646094</v>
      </c>
      <c r="U23" s="17">
        <f t="shared" si="4"/>
        <v>4.3316825761988182</v>
      </c>
      <c r="V23" s="17">
        <f t="shared" si="4"/>
        <v>2.2681517061867309</v>
      </c>
      <c r="W23" s="17">
        <f t="shared" si="4"/>
        <v>1.4283250565065522</v>
      </c>
      <c r="X23" s="17">
        <f t="shared" si="4"/>
        <v>1.492482022597853</v>
      </c>
      <c r="Y23" s="17">
        <f t="shared" si="4"/>
        <v>0.8276158281473347</v>
      </c>
      <c r="Z23" s="17">
        <f t="shared" si="4"/>
        <v>0.66149463641060591</v>
      </c>
      <c r="AA23" s="17">
        <f t="shared" si="4"/>
        <v>1.413047932288374</v>
      </c>
      <c r="AB23" s="17">
        <f t="shared" si="4"/>
        <v>2.2384506523734475</v>
      </c>
      <c r="AC23" s="17">
        <f t="shared" si="4"/>
        <v>0.90832925396637254</v>
      </c>
      <c r="AD23" s="26">
        <f t="shared" si="4"/>
        <v>0.88957867467944862</v>
      </c>
    </row>
    <row r="58" spans="3:3" x14ac:dyDescent="0.2">
      <c r="C58" t="s">
        <v>2</v>
      </c>
    </row>
  </sheetData>
  <mergeCells count="16">
    <mergeCell ref="B1:O1"/>
    <mergeCell ref="Q1:AD1"/>
    <mergeCell ref="Q2:R2"/>
    <mergeCell ref="S2:T2"/>
    <mergeCell ref="U2:V2"/>
    <mergeCell ref="W2:X2"/>
    <mergeCell ref="Y2:Z2"/>
    <mergeCell ref="AA2:AB2"/>
    <mergeCell ref="AC2:AD2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B218-3362-9842-A6E9-AEB75EA22049}">
  <dimension ref="A1:AF58"/>
  <sheetViews>
    <sheetView tabSelected="1" topLeftCell="F1" workbookViewId="0">
      <selection activeCell="L36" sqref="L36"/>
    </sheetView>
  </sheetViews>
  <sheetFormatPr baseColWidth="10" defaultRowHeight="16" x14ac:dyDescent="0.2"/>
  <cols>
    <col min="1" max="1" width="10.83203125" customWidth="1"/>
    <col min="2" max="2" width="16.33203125" customWidth="1"/>
    <col min="3" max="3" width="11.6640625" customWidth="1"/>
    <col min="4" max="4" width="15.5" customWidth="1"/>
    <col min="5" max="5" width="14.83203125" customWidth="1"/>
    <col min="6" max="6" width="15.1640625" customWidth="1"/>
    <col min="7" max="7" width="15" customWidth="1"/>
  </cols>
  <sheetData>
    <row r="1" spans="1:32" x14ac:dyDescent="0.2">
      <c r="B1" s="37" t="s">
        <v>17</v>
      </c>
      <c r="C1" s="35"/>
      <c r="D1" s="35"/>
      <c r="E1" s="35"/>
      <c r="F1" s="35"/>
      <c r="G1" s="35"/>
      <c r="H1" s="35"/>
      <c r="I1" s="35"/>
      <c r="J1" s="35"/>
      <c r="K1" s="36"/>
      <c r="L1" s="23"/>
      <c r="N1" s="37" t="s">
        <v>18</v>
      </c>
      <c r="O1" s="35"/>
      <c r="P1" s="35"/>
      <c r="Q1" s="35"/>
      <c r="R1" s="35"/>
      <c r="S1" s="35"/>
      <c r="T1" s="35"/>
      <c r="U1" s="35"/>
      <c r="V1" s="35"/>
      <c r="W1" s="36"/>
    </row>
    <row r="2" spans="1:32" x14ac:dyDescent="0.2">
      <c r="A2" s="5"/>
      <c r="B2" s="48" t="s">
        <v>19</v>
      </c>
      <c r="C2" s="49"/>
      <c r="D2" s="49" t="s">
        <v>20</v>
      </c>
      <c r="E2" s="49"/>
      <c r="F2" s="49" t="s">
        <v>21</v>
      </c>
      <c r="G2" s="49"/>
      <c r="H2" s="49" t="s">
        <v>22</v>
      </c>
      <c r="I2" s="49"/>
      <c r="J2" s="49" t="s">
        <v>23</v>
      </c>
      <c r="K2" s="50"/>
      <c r="M2" s="5"/>
      <c r="N2" s="48" t="s">
        <v>19</v>
      </c>
      <c r="O2" s="49"/>
      <c r="P2" s="49" t="s">
        <v>20</v>
      </c>
      <c r="Q2" s="49"/>
      <c r="R2" s="49" t="s">
        <v>21</v>
      </c>
      <c r="S2" s="49"/>
      <c r="T2" s="49" t="s">
        <v>22</v>
      </c>
      <c r="U2" s="49"/>
      <c r="V2" s="49" t="s">
        <v>23</v>
      </c>
      <c r="W2" s="50"/>
    </row>
    <row r="3" spans="1:32" s="1" customFormat="1" x14ac:dyDescent="0.2">
      <c r="A3" s="3"/>
      <c r="B3" s="11" t="s">
        <v>16</v>
      </c>
      <c r="C3" s="30" t="s">
        <v>6</v>
      </c>
      <c r="D3" s="11" t="s">
        <v>16</v>
      </c>
      <c r="E3" s="30" t="s">
        <v>6</v>
      </c>
      <c r="F3" s="11" t="s">
        <v>16</v>
      </c>
      <c r="G3" s="30" t="s">
        <v>6</v>
      </c>
      <c r="H3" s="11" t="s">
        <v>16</v>
      </c>
      <c r="I3" s="30" t="s">
        <v>6</v>
      </c>
      <c r="J3" s="11" t="s">
        <v>16</v>
      </c>
      <c r="K3" s="32" t="s">
        <v>6</v>
      </c>
      <c r="L3" s="5"/>
      <c r="M3" s="3"/>
      <c r="N3" s="11" t="s">
        <v>16</v>
      </c>
      <c r="O3" s="30" t="s">
        <v>6</v>
      </c>
      <c r="P3" s="11" t="s">
        <v>16</v>
      </c>
      <c r="Q3" s="30" t="s">
        <v>6</v>
      </c>
      <c r="R3" s="11" t="s">
        <v>16</v>
      </c>
      <c r="S3" s="30" t="s">
        <v>6</v>
      </c>
      <c r="T3" s="11" t="s">
        <v>16</v>
      </c>
      <c r="U3" s="30" t="s">
        <v>6</v>
      </c>
      <c r="V3" s="11" t="s">
        <v>16</v>
      </c>
      <c r="W3" s="32" t="s">
        <v>6</v>
      </c>
      <c r="X3"/>
      <c r="Y3"/>
      <c r="Z3"/>
      <c r="AA3"/>
      <c r="AB3"/>
      <c r="AC3"/>
      <c r="AD3"/>
      <c r="AE3"/>
      <c r="AF3" s="8"/>
    </row>
    <row r="4" spans="1:32" s="1" customFormat="1" x14ac:dyDescent="0.2">
      <c r="A4" s="3"/>
      <c r="B4" s="11">
        <v>1.12908006277242</v>
      </c>
      <c r="C4" s="1">
        <v>0.89426209743075502</v>
      </c>
      <c r="D4" s="1">
        <v>1.10650446286312</v>
      </c>
      <c r="E4" s="1">
        <v>0.91864963936348099</v>
      </c>
      <c r="F4" s="1">
        <v>1.14063108054073</v>
      </c>
      <c r="G4" s="1">
        <v>0.76160819396778801</v>
      </c>
      <c r="H4" s="1">
        <v>1.0813270601880101</v>
      </c>
      <c r="I4" s="1">
        <v>0.78630176979716304</v>
      </c>
      <c r="J4" s="1">
        <v>0.78248961570964304</v>
      </c>
      <c r="K4" s="12">
        <v>1.1603787834452499</v>
      </c>
      <c r="L4"/>
      <c r="M4" s="3"/>
      <c r="N4" s="11">
        <v>1.00330109770485</v>
      </c>
      <c r="O4" s="1">
        <v>0.95334348241996603</v>
      </c>
      <c r="P4" s="1">
        <v>0.963359535700819</v>
      </c>
      <c r="Q4" s="1">
        <v>0.980190501593454</v>
      </c>
      <c r="R4" s="1">
        <v>1.00256740280252</v>
      </c>
      <c r="S4" s="1">
        <v>0.93313278978626801</v>
      </c>
      <c r="T4" s="1">
        <v>1.0831113853496801</v>
      </c>
      <c r="U4" s="1">
        <v>1.0628061569379801</v>
      </c>
      <c r="V4" s="1">
        <v>0.97230156172814497</v>
      </c>
      <c r="W4" s="12">
        <v>1.13071827402623</v>
      </c>
      <c r="X4"/>
      <c r="Y4"/>
      <c r="Z4"/>
      <c r="AA4"/>
      <c r="AB4"/>
      <c r="AC4"/>
      <c r="AD4"/>
      <c r="AE4"/>
      <c r="AF4" s="8"/>
    </row>
    <row r="5" spans="1:32" s="1" customFormat="1" x14ac:dyDescent="0.2">
      <c r="A5" s="3"/>
      <c r="B5" s="11">
        <v>0.81383298161999296</v>
      </c>
      <c r="C5" s="1">
        <v>0.80022211792601705</v>
      </c>
      <c r="D5" s="1">
        <v>0.85923890847019802</v>
      </c>
      <c r="E5" s="1">
        <v>0.85815763348291796</v>
      </c>
      <c r="F5" s="1">
        <v>0.88240417097269397</v>
      </c>
      <c r="G5" s="1">
        <v>0.84450983726562801</v>
      </c>
      <c r="H5" s="1">
        <v>0.90217350008263197</v>
      </c>
      <c r="I5" s="1">
        <v>0.83576523451667095</v>
      </c>
      <c r="J5" s="1">
        <v>1.16039934401087</v>
      </c>
      <c r="K5" s="12">
        <v>1.1480324850511601</v>
      </c>
      <c r="L5"/>
      <c r="M5" s="3"/>
      <c r="N5" s="11">
        <v>1.1040987317854001</v>
      </c>
      <c r="O5" s="1">
        <v>1.2122966254638401</v>
      </c>
      <c r="P5" s="1">
        <v>1.0784204242444599</v>
      </c>
      <c r="Q5" s="1">
        <v>1.38600891700558</v>
      </c>
      <c r="R5" s="1">
        <v>1.10076941098436</v>
      </c>
      <c r="S5" s="1">
        <v>1.37705309160599</v>
      </c>
      <c r="T5" s="1">
        <v>1.0408974578755601</v>
      </c>
      <c r="U5" s="1">
        <v>1.2429932302828299</v>
      </c>
      <c r="V5" s="1">
        <v>0.93157502251798896</v>
      </c>
      <c r="W5" s="12">
        <v>0.76618494087611</v>
      </c>
      <c r="X5"/>
      <c r="Y5"/>
      <c r="Z5"/>
      <c r="AA5"/>
      <c r="AB5"/>
      <c r="AC5"/>
      <c r="AD5"/>
      <c r="AE5"/>
      <c r="AF5" s="8"/>
    </row>
    <row r="6" spans="1:32" s="1" customFormat="1" x14ac:dyDescent="0.2">
      <c r="A6" s="3"/>
      <c r="B6" s="11">
        <v>0.92180142004793997</v>
      </c>
      <c r="C6" s="1">
        <v>0.80340923107464501</v>
      </c>
      <c r="D6" s="1">
        <v>0.87551657600705901</v>
      </c>
      <c r="E6" s="1">
        <v>0.98067768743703598</v>
      </c>
      <c r="F6" s="1">
        <v>0.92994343278534497</v>
      </c>
      <c r="G6" s="1">
        <v>0.87824596205855499</v>
      </c>
      <c r="H6" s="1">
        <v>0.97368752426301497</v>
      </c>
      <c r="I6" s="1">
        <v>0.94487173145551595</v>
      </c>
      <c r="J6" s="1">
        <v>1.0671953016537501</v>
      </c>
      <c r="K6" s="12">
        <v>1.0135191608676299</v>
      </c>
      <c r="L6"/>
      <c r="M6" s="3"/>
      <c r="N6" s="11">
        <v>0.86773100269965797</v>
      </c>
      <c r="O6" s="1">
        <v>1.22177772350398</v>
      </c>
      <c r="P6" s="1">
        <v>0.89350309141287498</v>
      </c>
      <c r="Q6" s="1">
        <v>1.0845816994551301</v>
      </c>
      <c r="R6" s="1">
        <v>0.93210241277000805</v>
      </c>
      <c r="S6" s="1">
        <v>1.15154151673084</v>
      </c>
      <c r="T6" s="1">
        <v>0.93062244949723405</v>
      </c>
      <c r="U6" s="1">
        <v>1.1814149981381801</v>
      </c>
      <c r="V6" s="1">
        <v>1.0258308227465001</v>
      </c>
      <c r="W6" s="12">
        <v>0.85752930773760006</v>
      </c>
      <c r="X6"/>
      <c r="Y6"/>
      <c r="Z6"/>
      <c r="AA6"/>
      <c r="AB6"/>
      <c r="AC6"/>
      <c r="AD6"/>
      <c r="AE6"/>
      <c r="AF6" s="8"/>
    </row>
    <row r="7" spans="1:32" s="1" customFormat="1" x14ac:dyDescent="0.2">
      <c r="A7" s="3"/>
      <c r="B7" s="11">
        <v>1.1352855355596501</v>
      </c>
      <c r="C7" s="1">
        <v>0.64992769551088603</v>
      </c>
      <c r="D7" s="1">
        <v>1.1587400526596201</v>
      </c>
      <c r="E7" s="1">
        <v>0.79890473527086803</v>
      </c>
      <c r="F7" s="1">
        <v>1.04702131570123</v>
      </c>
      <c r="G7" s="1">
        <v>0.76681424768527795</v>
      </c>
      <c r="H7" s="1">
        <v>1.04281191546635</v>
      </c>
      <c r="I7" s="1">
        <v>0.78379648031972704</v>
      </c>
      <c r="J7" s="1">
        <v>0.98991573862573701</v>
      </c>
      <c r="K7" s="12">
        <v>1.2234786238920501</v>
      </c>
      <c r="L7"/>
      <c r="M7" s="3"/>
      <c r="N7" s="11">
        <v>1.0248691678100901</v>
      </c>
      <c r="O7" s="1">
        <v>0.99568955192637498</v>
      </c>
      <c r="P7" s="1">
        <v>1.06471694864185</v>
      </c>
      <c r="Q7" s="1">
        <v>1.0339846761607501</v>
      </c>
      <c r="R7" s="1">
        <v>0.96456077344311097</v>
      </c>
      <c r="S7" s="1">
        <v>1.0968915013757901</v>
      </c>
      <c r="T7" s="1">
        <v>0.94536870727752298</v>
      </c>
      <c r="U7" s="1">
        <v>1.0343144773327999</v>
      </c>
      <c r="V7" s="1">
        <v>1.0702925930073699</v>
      </c>
      <c r="W7" s="12">
        <v>0.92009692869063098</v>
      </c>
      <c r="X7"/>
      <c r="Y7"/>
      <c r="Z7"/>
      <c r="AA7"/>
      <c r="AB7"/>
      <c r="AC7"/>
      <c r="AD7"/>
      <c r="AE7"/>
      <c r="AF7" s="8"/>
    </row>
    <row r="8" spans="1:32" s="1" customFormat="1" x14ac:dyDescent="0.2">
      <c r="A8" s="3"/>
      <c r="B8" s="11"/>
      <c r="C8" s="30"/>
      <c r="E8" s="30"/>
      <c r="G8" s="30"/>
      <c r="I8" s="30"/>
      <c r="K8" s="32"/>
      <c r="L8"/>
      <c r="M8" s="3"/>
      <c r="N8" s="11"/>
      <c r="O8" s="30"/>
      <c r="Q8" s="30"/>
      <c r="S8" s="30"/>
      <c r="U8" s="30"/>
      <c r="W8" s="32"/>
      <c r="X8"/>
      <c r="Y8"/>
      <c r="Z8"/>
      <c r="AA8"/>
      <c r="AB8"/>
      <c r="AC8"/>
      <c r="AD8"/>
      <c r="AE8"/>
      <c r="AF8" s="8"/>
    </row>
    <row r="9" spans="1:32" s="1" customFormat="1" x14ac:dyDescent="0.2">
      <c r="A9" s="3"/>
      <c r="B9" s="11"/>
      <c r="K9" s="12"/>
      <c r="L9"/>
      <c r="M9" s="3"/>
      <c r="N9" s="11"/>
      <c r="W9" s="12"/>
      <c r="X9"/>
      <c r="Y9"/>
      <c r="Z9"/>
      <c r="AA9"/>
      <c r="AB9"/>
      <c r="AC9"/>
      <c r="AD9"/>
      <c r="AE9"/>
      <c r="AF9" s="8"/>
    </row>
    <row r="10" spans="1:32" s="1" customFormat="1" x14ac:dyDescent="0.2">
      <c r="A10" s="3"/>
      <c r="B10" s="11"/>
      <c r="K10" s="12"/>
      <c r="L10"/>
      <c r="M10" s="3"/>
      <c r="N10" s="11"/>
      <c r="W10" s="12"/>
      <c r="X10"/>
      <c r="Y10"/>
      <c r="Z10"/>
      <c r="AA10"/>
      <c r="AB10"/>
      <c r="AC10"/>
      <c r="AD10"/>
      <c r="AE10"/>
      <c r="AF10" s="8"/>
    </row>
    <row r="11" spans="1:32" s="1" customFormat="1" x14ac:dyDescent="0.2">
      <c r="A11" s="3"/>
      <c r="B11" s="11"/>
      <c r="K11" s="12"/>
      <c r="L11"/>
      <c r="M11" s="3"/>
      <c r="N11" s="11"/>
      <c r="W11" s="12"/>
      <c r="X11"/>
      <c r="Y11"/>
      <c r="Z11"/>
      <c r="AA11"/>
      <c r="AB11"/>
      <c r="AC11"/>
      <c r="AD11"/>
      <c r="AE11"/>
      <c r="AF11" s="8"/>
    </row>
    <row r="12" spans="1:32" s="1" customFormat="1" x14ac:dyDescent="0.2">
      <c r="A12" s="3"/>
      <c r="B12" s="11"/>
      <c r="K12" s="12"/>
      <c r="L12"/>
      <c r="M12" s="3"/>
      <c r="N12" s="11"/>
      <c r="W12" s="12"/>
      <c r="X12"/>
      <c r="Y12"/>
      <c r="Z12"/>
      <c r="AA12"/>
      <c r="AB12"/>
      <c r="AC12"/>
      <c r="AD12"/>
      <c r="AE12"/>
      <c r="AF12" s="8"/>
    </row>
    <row r="13" spans="1:32" s="1" customFormat="1" x14ac:dyDescent="0.2">
      <c r="A13" s="3"/>
      <c r="B13" s="11"/>
      <c r="K13" s="12"/>
      <c r="L13"/>
      <c r="M13" s="3"/>
      <c r="N13" s="11"/>
      <c r="W13" s="12"/>
      <c r="X13"/>
      <c r="Y13"/>
      <c r="Z13"/>
      <c r="AA13"/>
      <c r="AB13"/>
      <c r="AC13"/>
      <c r="AD13"/>
      <c r="AE13"/>
      <c r="AF13" s="8"/>
    </row>
    <row r="14" spans="1:32" s="1" customFormat="1" x14ac:dyDescent="0.2">
      <c r="A14" s="3"/>
      <c r="B14" s="11"/>
      <c r="K14" s="12"/>
      <c r="L14"/>
      <c r="M14" s="3"/>
      <c r="N14" s="11"/>
      <c r="W14" s="12"/>
      <c r="X14"/>
      <c r="Y14"/>
      <c r="Z14"/>
      <c r="AA14"/>
      <c r="AB14"/>
      <c r="AC14"/>
      <c r="AD14"/>
      <c r="AE14"/>
      <c r="AF14" s="8"/>
    </row>
    <row r="15" spans="1:32" s="1" customFormat="1" x14ac:dyDescent="0.2">
      <c r="A15" s="3"/>
      <c r="B15" s="11"/>
      <c r="K15" s="12"/>
      <c r="L15"/>
      <c r="M15" s="3"/>
      <c r="N15" s="11"/>
      <c r="W15" s="12"/>
      <c r="X15"/>
      <c r="Y15"/>
      <c r="Z15"/>
      <c r="AA15"/>
      <c r="AB15"/>
      <c r="AC15"/>
      <c r="AD15"/>
      <c r="AE15"/>
      <c r="AF15" s="8"/>
    </row>
    <row r="16" spans="1:32" s="1" customFormat="1" x14ac:dyDescent="0.2">
      <c r="A16" s="3"/>
      <c r="B16" s="11"/>
      <c r="K16" s="12"/>
      <c r="L16"/>
      <c r="M16" s="3"/>
      <c r="N16" s="11"/>
      <c r="W16" s="12"/>
      <c r="X16"/>
      <c r="Y16"/>
      <c r="Z16"/>
      <c r="AA16"/>
      <c r="AB16"/>
      <c r="AC16"/>
      <c r="AD16"/>
      <c r="AE16"/>
      <c r="AF16" s="8"/>
    </row>
    <row r="17" spans="1:32" s="1" customFormat="1" x14ac:dyDescent="0.2">
      <c r="A17" s="3"/>
      <c r="B17" s="11"/>
      <c r="K17" s="12"/>
      <c r="L17"/>
      <c r="M17" s="3"/>
      <c r="N17" s="11"/>
      <c r="W17" s="12"/>
      <c r="X17"/>
      <c r="Y17"/>
      <c r="Z17"/>
      <c r="AA17"/>
      <c r="AB17"/>
      <c r="AC17"/>
      <c r="AD17"/>
      <c r="AE17"/>
      <c r="AF17" s="8"/>
    </row>
    <row r="18" spans="1:32" s="1" customFormat="1" x14ac:dyDescent="0.2">
      <c r="A18" s="3"/>
      <c r="B18" s="11"/>
      <c r="K18" s="12"/>
      <c r="L18"/>
      <c r="M18" s="3"/>
      <c r="N18" s="11"/>
      <c r="W18" s="12"/>
      <c r="X18"/>
      <c r="Y18"/>
      <c r="Z18"/>
      <c r="AA18"/>
      <c r="AB18"/>
      <c r="AC18"/>
      <c r="AD18"/>
      <c r="AE18"/>
      <c r="AF18" s="8"/>
    </row>
    <row r="19" spans="1:32" s="1" customFormat="1" x14ac:dyDescent="0.2">
      <c r="A19" s="3"/>
      <c r="B19" s="11"/>
      <c r="K19" s="12"/>
      <c r="L19"/>
      <c r="M19" s="3"/>
      <c r="N19" s="11"/>
      <c r="W19" s="12"/>
      <c r="X19"/>
      <c r="Y19"/>
      <c r="Z19"/>
      <c r="AA19"/>
      <c r="AB19"/>
      <c r="AC19"/>
      <c r="AD19"/>
      <c r="AE19"/>
      <c r="AF19" s="8"/>
    </row>
    <row r="20" spans="1:32" s="1" customFormat="1" x14ac:dyDescent="0.2">
      <c r="A20" s="3"/>
      <c r="B20" s="9"/>
      <c r="C20" s="2"/>
      <c r="D20" s="2"/>
      <c r="E20" s="2"/>
      <c r="F20" s="2"/>
      <c r="G20" s="2"/>
      <c r="J20" s="2"/>
      <c r="K20" s="10"/>
      <c r="L20"/>
      <c r="M20" s="3"/>
      <c r="N20" s="9"/>
      <c r="O20" s="2"/>
      <c r="P20" s="2"/>
      <c r="Q20" s="2"/>
      <c r="R20" s="2"/>
      <c r="S20" s="2"/>
      <c r="V20" s="2"/>
      <c r="W20" s="10"/>
      <c r="X20"/>
      <c r="Y20"/>
      <c r="Z20"/>
      <c r="AA20"/>
      <c r="AB20"/>
      <c r="AC20"/>
      <c r="AD20"/>
      <c r="AE20"/>
      <c r="AF20" s="8"/>
    </row>
    <row r="21" spans="1:32" s="1" customFormat="1" x14ac:dyDescent="0.2">
      <c r="A21" s="3"/>
      <c r="B21" s="9"/>
      <c r="C21" s="2"/>
      <c r="D21" s="2"/>
      <c r="E21" s="2"/>
      <c r="F21" s="2"/>
      <c r="G21" s="2"/>
      <c r="J21" s="2"/>
      <c r="K21" s="10"/>
      <c r="L21"/>
      <c r="M21" s="3"/>
      <c r="N21" s="9"/>
      <c r="O21" s="2"/>
      <c r="P21" s="2"/>
      <c r="Q21" s="2"/>
      <c r="R21" s="2"/>
      <c r="S21" s="2"/>
      <c r="V21" s="2"/>
      <c r="W21" s="10"/>
      <c r="X21"/>
      <c r="Y21"/>
      <c r="Z21"/>
      <c r="AA21"/>
      <c r="AB21"/>
      <c r="AC21"/>
      <c r="AD21"/>
      <c r="AE21"/>
      <c r="AF21" s="8"/>
    </row>
    <row r="22" spans="1:32" x14ac:dyDescent="0.2">
      <c r="A22" s="28" t="s">
        <v>0</v>
      </c>
      <c r="B22" s="29">
        <f>AVERAGE(B3:B19)</f>
        <v>1.0000000000000009</v>
      </c>
      <c r="C22" s="29">
        <f t="shared" ref="C22:K22" si="0">AVERAGE(C3:C19)</f>
        <v>0.78695528548557581</v>
      </c>
      <c r="D22" s="29">
        <f t="shared" si="0"/>
        <v>0.99999999999999933</v>
      </c>
      <c r="E22" s="29">
        <f t="shared" si="0"/>
        <v>0.88909742388857571</v>
      </c>
      <c r="F22" s="29">
        <f t="shared" si="0"/>
        <v>0.99999999999999978</v>
      </c>
      <c r="G22" s="29">
        <f t="shared" si="0"/>
        <v>0.81279456024431229</v>
      </c>
      <c r="H22" s="29">
        <f t="shared" si="0"/>
        <v>1.0000000000000018</v>
      </c>
      <c r="I22" s="29">
        <f>AVERAGE(I3:I19)</f>
        <v>0.83768380402226916</v>
      </c>
      <c r="J22" s="29">
        <f t="shared" si="0"/>
        <v>1</v>
      </c>
      <c r="K22" s="33">
        <f t="shared" si="0"/>
        <v>1.1363522633140226</v>
      </c>
      <c r="L22" s="22"/>
      <c r="M22" s="28" t="s">
        <v>0</v>
      </c>
      <c r="N22" s="29">
        <f>AVERAGE(N3:N19)</f>
        <v>0.99999999999999944</v>
      </c>
      <c r="O22" s="29">
        <f t="shared" ref="O22:T22" si="1">AVERAGE(O3:O19)</f>
        <v>1.0957768458285404</v>
      </c>
      <c r="P22" s="29">
        <f t="shared" si="1"/>
        <v>1.0000000000000009</v>
      </c>
      <c r="Q22" s="29">
        <f t="shared" si="1"/>
        <v>1.1211914485537284</v>
      </c>
      <c r="R22" s="29">
        <f t="shared" si="1"/>
        <v>0.99999999999999978</v>
      </c>
      <c r="S22" s="29">
        <f t="shared" si="1"/>
        <v>1.139654724874722</v>
      </c>
      <c r="T22" s="29">
        <f t="shared" si="1"/>
        <v>0.99999999999999933</v>
      </c>
      <c r="U22" s="29">
        <f>AVERAGE(U3:U19)</f>
        <v>1.1303822156729475</v>
      </c>
      <c r="V22" s="29">
        <f t="shared" ref="V22:W22" si="2">AVERAGE(V3:V19)</f>
        <v>1.0000000000000009</v>
      </c>
      <c r="W22" s="33">
        <f t="shared" si="2"/>
        <v>0.91863236283264271</v>
      </c>
    </row>
    <row r="23" spans="1:32" ht="17" thickBot="1" x14ac:dyDescent="0.25">
      <c r="A23" s="6" t="s">
        <v>1</v>
      </c>
      <c r="B23" s="17">
        <f>(STDEV(B3:B19))/SQRT(COUNT(B3:B18))</f>
        <v>7.9444433083766489E-2</v>
      </c>
      <c r="C23" s="17">
        <f t="shared" ref="C23:K23" si="3">(STDEV(C3:C19))/SQRT(COUNT(C3:C18))</f>
        <v>5.0611307590762246E-2</v>
      </c>
      <c r="D23" s="17">
        <f t="shared" si="3"/>
        <v>7.7379698384981155E-2</v>
      </c>
      <c r="E23" s="17">
        <f t="shared" si="3"/>
        <v>3.9106979152828847E-2</v>
      </c>
      <c r="F23" s="17">
        <f t="shared" si="3"/>
        <v>5.8255762632584987E-2</v>
      </c>
      <c r="G23" s="17">
        <f t="shared" si="3"/>
        <v>2.8902102045251024E-2</v>
      </c>
      <c r="H23" s="17">
        <f t="shared" si="3"/>
        <v>3.9485568344875849E-2</v>
      </c>
      <c r="I23" s="17">
        <f t="shared" si="3"/>
        <v>3.767944819274309E-2</v>
      </c>
      <c r="J23" s="17">
        <f t="shared" si="3"/>
        <v>8.0444399911294623E-2</v>
      </c>
      <c r="K23" s="26">
        <f t="shared" si="3"/>
        <v>4.4151892195789515E-2</v>
      </c>
      <c r="L23" s="22"/>
      <c r="M23" s="6" t="s">
        <v>1</v>
      </c>
      <c r="N23" s="17">
        <f>(STDEV(N3:N19))/SQRT(COUNT(N3:N18))</f>
        <v>4.9126542689763561E-2</v>
      </c>
      <c r="O23" s="17">
        <f t="shared" ref="O23:W23" si="4">(STDEV(O3:O19))/SQRT(COUNT(O3:O18))</f>
        <v>7.0567821770842254E-2</v>
      </c>
      <c r="P23" s="17">
        <f t="shared" si="4"/>
        <v>4.3800838598200137E-2</v>
      </c>
      <c r="Q23" s="17">
        <f t="shared" si="4"/>
        <v>9.0808797995754836E-2</v>
      </c>
      <c r="R23" s="17">
        <f t="shared" si="4"/>
        <v>3.6545732625814321E-2</v>
      </c>
      <c r="S23" s="17">
        <f t="shared" si="4"/>
        <v>9.1732983573704782E-2</v>
      </c>
      <c r="T23" s="17">
        <f t="shared" si="4"/>
        <v>3.6943568558139052E-2</v>
      </c>
      <c r="U23" s="17">
        <f t="shared" si="4"/>
        <v>4.9228311266277233E-2</v>
      </c>
      <c r="V23" s="17">
        <f t="shared" si="4"/>
        <v>3.0355478722374447E-2</v>
      </c>
      <c r="W23" s="26">
        <f t="shared" si="4"/>
        <v>7.7436198728968508E-2</v>
      </c>
    </row>
    <row r="58" spans="3:3" x14ac:dyDescent="0.2">
      <c r="C58" t="s">
        <v>2</v>
      </c>
    </row>
  </sheetData>
  <mergeCells count="12">
    <mergeCell ref="B1:K1"/>
    <mergeCell ref="N1:W1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Figure.6C-D</vt:lpstr>
      <vt:lpstr>Figure 6 Figure supplament 1</vt:lpstr>
      <vt:lpstr>Figure 6 Figure supplament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2022-10-25T16:56:23Z</dcterms:created>
  <dcterms:modified xsi:type="dcterms:W3CDTF">2023-05-10T15:41:56Z</dcterms:modified>
</cp:coreProperties>
</file>