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ronboyman/Dropbox (Personal)/sAC/cAMP regulation of mitochondrial ATP production in heart/Figs/Excell data stuf for eLife/"/>
    </mc:Choice>
  </mc:AlternateContent>
  <xr:revisionPtr revIDLastSave="0" documentId="13_ncr:1_{2E1234D3-B9ED-2543-854D-2007A56C8B1E}" xr6:coauthVersionLast="47" xr6:coauthVersionMax="47" xr10:uidLastSave="{00000000-0000-0000-0000-000000000000}"/>
  <bookViews>
    <workbookView xWindow="2000" yWindow="500" windowWidth="21820" windowHeight="28300" xr2:uid="{5E025491-7D1D-1545-A074-44E550EBD356}"/>
  </bookViews>
  <sheets>
    <sheet name="Figure.3A-B" sheetId="9" r:id="rId1"/>
    <sheet name="Figure.3D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11" l="1"/>
  <c r="B22" i="11"/>
  <c r="Y23" i="9" l="1"/>
  <c r="X23" i="9"/>
  <c r="W23" i="9"/>
  <c r="V23" i="9"/>
  <c r="U23" i="9"/>
  <c r="T23" i="9"/>
  <c r="S23" i="9"/>
  <c r="R23" i="9"/>
  <c r="Q23" i="9"/>
  <c r="P23" i="9"/>
  <c r="O23" i="9"/>
  <c r="N23" i="9"/>
  <c r="M23" i="9"/>
  <c r="L23" i="9"/>
  <c r="K23" i="9"/>
  <c r="J23" i="9"/>
  <c r="I23" i="9"/>
  <c r="H23" i="9"/>
  <c r="G23" i="9"/>
  <c r="E23" i="9"/>
  <c r="D23" i="9"/>
  <c r="C23" i="9"/>
  <c r="B23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E22" i="9"/>
  <c r="D22" i="9"/>
  <c r="C22" i="9"/>
  <c r="B22" i="9"/>
</calcChain>
</file>

<file path=xl/sharedStrings.xml><?xml version="1.0" encoding="utf-8"?>
<sst xmlns="http://schemas.openxmlformats.org/spreadsheetml/2006/main" count="25" uniqueCount="14">
  <si>
    <t>Mean</t>
  </si>
  <si>
    <t>SEM</t>
  </si>
  <si>
    <t>d</t>
  </si>
  <si>
    <t>IBMX</t>
  </si>
  <si>
    <t>Control</t>
  </si>
  <si>
    <t>cAMP</t>
  </si>
  <si>
    <t>cAMP +IBMX</t>
  </si>
  <si>
    <t>H89</t>
  </si>
  <si>
    <t>CE3F4</t>
  </si>
  <si>
    <t>cAMP+H89</t>
  </si>
  <si>
    <t>cAMP+CE3F4</t>
  </si>
  <si>
    <t>Left</t>
  </si>
  <si>
    <t>Middle (Low Calcium)</t>
  </si>
  <si>
    <t>Right (high Calcium)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</si>
</sst>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4" xfId="0" applyBorder="1"/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50691-B917-FD4D-944B-E445F938B936}">
  <dimension ref="A1:Y58"/>
  <sheetViews>
    <sheetView tabSelected="1" workbookViewId="0">
      <selection activeCell="D39" sqref="D39"/>
    </sheetView>
  </sheetViews>
  <sheetFormatPr baseColWidth="10" defaultRowHeight="16" x14ac:dyDescent="0.2"/>
  <cols>
    <col min="1" max="1" width="10.83203125" customWidth="1"/>
    <col min="2" max="2" width="21.1640625" customWidth="1"/>
    <col min="3" max="3" width="21" customWidth="1"/>
    <col min="4" max="4" width="23.83203125" customWidth="1"/>
    <col min="5" max="5" width="22.33203125" customWidth="1"/>
    <col min="6" max="6" width="15.1640625" customWidth="1"/>
    <col min="7" max="7" width="18.5" customWidth="1"/>
    <col min="12" max="12" width="12.33203125" customWidth="1"/>
    <col min="19" max="19" width="14" customWidth="1"/>
  </cols>
  <sheetData>
    <row r="1" spans="1:25" ht="17" thickBot="1" x14ac:dyDescent="0.25"/>
    <row r="2" spans="1:25" x14ac:dyDescent="0.2">
      <c r="A2" s="5"/>
      <c r="B2" s="27" t="s">
        <v>11</v>
      </c>
      <c r="C2" s="29"/>
      <c r="D2" s="29"/>
      <c r="E2" s="28"/>
      <c r="F2" s="8"/>
      <c r="G2" s="27" t="s">
        <v>12</v>
      </c>
      <c r="H2" s="29"/>
      <c r="I2" s="29"/>
      <c r="J2" s="29"/>
      <c r="K2" s="29"/>
      <c r="L2" s="28"/>
      <c r="M2" s="8"/>
      <c r="N2" s="27" t="s">
        <v>13</v>
      </c>
      <c r="O2" s="29"/>
      <c r="P2" s="29"/>
      <c r="Q2" s="29"/>
      <c r="R2" s="29"/>
      <c r="S2" s="28"/>
      <c r="T2" s="4"/>
      <c r="U2" s="2"/>
      <c r="V2" s="2"/>
      <c r="W2" s="2"/>
      <c r="X2" s="2"/>
      <c r="Y2" s="2"/>
    </row>
    <row r="3" spans="1:25" x14ac:dyDescent="0.2">
      <c r="A3" s="3"/>
      <c r="B3" s="10" t="s">
        <v>4</v>
      </c>
      <c r="C3" s="2" t="s">
        <v>3</v>
      </c>
      <c r="D3" s="2" t="s">
        <v>5</v>
      </c>
      <c r="E3" s="11" t="s">
        <v>6</v>
      </c>
      <c r="F3" s="8"/>
      <c r="G3" s="10" t="s">
        <v>4</v>
      </c>
      <c r="H3" s="2" t="s">
        <v>7</v>
      </c>
      <c r="I3" s="2" t="s">
        <v>8</v>
      </c>
      <c r="J3" s="2" t="s">
        <v>5</v>
      </c>
      <c r="K3" s="2" t="s">
        <v>9</v>
      </c>
      <c r="L3" s="11" t="s">
        <v>10</v>
      </c>
      <c r="M3" s="8"/>
      <c r="N3" s="10" t="s">
        <v>4</v>
      </c>
      <c r="O3" s="2" t="s">
        <v>7</v>
      </c>
      <c r="P3" s="2" t="s">
        <v>8</v>
      </c>
      <c r="Q3" s="2" t="s">
        <v>5</v>
      </c>
      <c r="R3" s="2" t="s">
        <v>9</v>
      </c>
      <c r="S3" s="11" t="s">
        <v>10</v>
      </c>
      <c r="T3" s="4"/>
      <c r="U3" s="2"/>
      <c r="V3" s="2"/>
      <c r="W3" s="2"/>
      <c r="X3" s="2"/>
      <c r="Y3" s="2"/>
    </row>
    <row r="4" spans="1:25" x14ac:dyDescent="0.2">
      <c r="A4" s="3"/>
      <c r="B4" s="12">
        <v>2.004193125</v>
      </c>
      <c r="C4" s="1">
        <v>2.0796705000000002</v>
      </c>
      <c r="D4" s="1">
        <v>2.7127631162500001</v>
      </c>
      <c r="E4" s="13">
        <v>3.26678072125</v>
      </c>
      <c r="F4" s="14"/>
      <c r="G4" s="12">
        <v>2.9895596000000002</v>
      </c>
      <c r="H4" s="1">
        <v>3.0336258844444499</v>
      </c>
      <c r="I4" s="1">
        <v>3.1028887433333301</v>
      </c>
      <c r="J4" s="1">
        <v>4.5365276311111096</v>
      </c>
      <c r="K4" s="1">
        <v>3.6915158911111101</v>
      </c>
      <c r="L4" s="13">
        <v>2.5299976800000001</v>
      </c>
      <c r="N4" s="12">
        <v>6.1910141333333302</v>
      </c>
      <c r="O4" s="1">
        <v>6.5403776000000002</v>
      </c>
      <c r="P4" s="1">
        <v>6.19377217333333</v>
      </c>
      <c r="Q4" s="1">
        <v>8.9452017888888893</v>
      </c>
      <c r="R4" s="1">
        <v>8.3827128999999996</v>
      </c>
      <c r="S4" s="13">
        <v>5.6690083577777797</v>
      </c>
    </row>
    <row r="5" spans="1:25" x14ac:dyDescent="0.2">
      <c r="A5" s="3"/>
      <c r="B5" s="12">
        <v>1.9368523124999999</v>
      </c>
      <c r="C5" s="1">
        <v>2.1814771875000001</v>
      </c>
      <c r="D5" s="1">
        <v>2.5858236975</v>
      </c>
      <c r="E5" s="13">
        <v>3.1701038024999999</v>
      </c>
      <c r="F5" s="14"/>
      <c r="G5" s="12">
        <v>2.30458986666667</v>
      </c>
      <c r="H5" s="1">
        <v>2.4436450133333301</v>
      </c>
      <c r="I5" s="1">
        <v>2.36846608666667</v>
      </c>
      <c r="J5" s="1">
        <v>3.17827516444444</v>
      </c>
      <c r="K5" s="1">
        <v>3.0586398044444398</v>
      </c>
      <c r="L5" s="13">
        <v>2.3786005311111098</v>
      </c>
      <c r="N5" s="12">
        <v>5.7955231999999999</v>
      </c>
      <c r="O5" s="1">
        <v>6.5023482311111103</v>
      </c>
      <c r="P5" s="1">
        <v>5.9098243966666697</v>
      </c>
      <c r="Q5" s="1">
        <v>7.0008409222222197</v>
      </c>
      <c r="R5" s="1">
        <v>7.8493832844444498</v>
      </c>
      <c r="S5" s="13">
        <v>5.77109632444445</v>
      </c>
    </row>
    <row r="6" spans="1:25" x14ac:dyDescent="0.2">
      <c r="A6" s="3"/>
      <c r="B6" s="12">
        <v>2.0538408750000001</v>
      </c>
      <c r="C6" s="1">
        <v>2.0284203750000001</v>
      </c>
      <c r="D6" s="1">
        <v>2.7518699999999998</v>
      </c>
      <c r="E6" s="13">
        <v>3.3065194187500002</v>
      </c>
      <c r="F6" s="14"/>
      <c r="G6" s="12">
        <v>2.1539070666666702</v>
      </c>
      <c r="H6" s="1">
        <v>2.40375381333333</v>
      </c>
      <c r="I6" s="1">
        <v>2.33817488</v>
      </c>
      <c r="J6" s="1">
        <v>3.03107860222222</v>
      </c>
      <c r="K6" s="1">
        <v>2.8717219844444402</v>
      </c>
      <c r="L6" s="13">
        <v>2.63584489894737</v>
      </c>
      <c r="N6" s="12">
        <v>6.0700848000000001</v>
      </c>
      <c r="O6" s="1">
        <v>6.1319412622222202</v>
      </c>
      <c r="P6" s="1">
        <v>5.8869693233333296</v>
      </c>
      <c r="Q6" s="1">
        <v>8.9783635222222191</v>
      </c>
      <c r="R6" s="1">
        <v>8.1686748288888893</v>
      </c>
      <c r="S6" s="13">
        <v>6.1664212999999997</v>
      </c>
    </row>
    <row r="7" spans="1:25" x14ac:dyDescent="0.2">
      <c r="A7" s="3"/>
      <c r="B7" s="12">
        <v>2.0653978125000001</v>
      </c>
      <c r="C7" s="1">
        <v>2.0183409375000001</v>
      </c>
      <c r="D7" s="1">
        <v>2.4768988725000001</v>
      </c>
      <c r="E7" s="13">
        <v>3.1854287325000001</v>
      </c>
      <c r="F7" s="14"/>
      <c r="G7" s="12">
        <v>2.54734547368421</v>
      </c>
      <c r="H7" s="1">
        <v>2.7978064842105299</v>
      </c>
      <c r="I7" s="1">
        <v>2.6620827</v>
      </c>
      <c r="J7" s="1">
        <v>3.0768872294736802</v>
      </c>
      <c r="K7" s="1">
        <v>3.0991917642105302</v>
      </c>
      <c r="L7" s="13">
        <v>2.3365445347368401</v>
      </c>
      <c r="N7" s="12">
        <v>6.1224242666666697</v>
      </c>
      <c r="O7" s="1">
        <v>6.3168473599999997</v>
      </c>
      <c r="P7" s="1">
        <v>6.3147280200000004</v>
      </c>
      <c r="Q7" s="1">
        <v>7.7857035684210496</v>
      </c>
      <c r="R7" s="1">
        <v>7.8916613555555601</v>
      </c>
      <c r="S7" s="13">
        <v>5.6388903422222203</v>
      </c>
    </row>
    <row r="8" spans="1:25" x14ac:dyDescent="0.2">
      <c r="A8" s="3"/>
      <c r="B8" s="12">
        <v>2.004193125</v>
      </c>
      <c r="C8" s="1">
        <v>2.0796705000000002</v>
      </c>
      <c r="D8" s="1">
        <v>2.7127631162500001</v>
      </c>
      <c r="E8" s="13">
        <v>3.26678072125</v>
      </c>
      <c r="F8" s="14"/>
      <c r="G8" s="12">
        <v>2.29596176842105</v>
      </c>
      <c r="H8" s="1">
        <v>2.5402222484210499</v>
      </c>
      <c r="I8" s="1">
        <v>2.4612294284210501</v>
      </c>
      <c r="J8" s="1">
        <v>2.90821272421053</v>
      </c>
      <c r="K8" s="1">
        <v>2.9328383978947401</v>
      </c>
      <c r="L8" s="13">
        <v>2.1709119894736801</v>
      </c>
      <c r="N8" s="12">
        <v>6.1669052210526303</v>
      </c>
      <c r="O8" s="1">
        <v>6.9499223578947404</v>
      </c>
      <c r="P8" s="1">
        <v>6.1890702063157903</v>
      </c>
      <c r="Q8" s="1">
        <v>7.8340754189473696</v>
      </c>
      <c r="R8" s="1">
        <v>6.9951144126315796</v>
      </c>
      <c r="S8" s="13">
        <v>5.1925788547368397</v>
      </c>
    </row>
    <row r="9" spans="1:25" x14ac:dyDescent="0.2">
      <c r="A9" s="3"/>
      <c r="B9" s="12">
        <v>1.9368523124999999</v>
      </c>
      <c r="C9" s="1">
        <v>2.1814771875000001</v>
      </c>
      <c r="D9" s="1">
        <v>2.5858236975</v>
      </c>
      <c r="E9" s="13">
        <v>3.1701038024999999</v>
      </c>
      <c r="F9" s="14"/>
      <c r="G9" s="12">
        <v>2.3719273263157898</v>
      </c>
      <c r="H9" s="1">
        <v>2.6136986947368399</v>
      </c>
      <c r="I9" s="1">
        <v>2.4653361094736801</v>
      </c>
      <c r="J9" s="1">
        <v>2.7170029263157902</v>
      </c>
      <c r="K9" s="1">
        <v>2.7701329094736802</v>
      </c>
      <c r="L9" s="13">
        <v>2.7379233894736799</v>
      </c>
      <c r="N9" s="12">
        <v>6.7782660631578899</v>
      </c>
      <c r="O9" s="1">
        <v>7.2510550231578899</v>
      </c>
      <c r="P9" s="1">
        <v>6.1487037978947399</v>
      </c>
      <c r="Q9" s="1">
        <v>7.0746723600000001</v>
      </c>
      <c r="R9" s="1">
        <v>7.1296619663157896</v>
      </c>
      <c r="S9" s="13">
        <v>5.4814839326315798</v>
      </c>
    </row>
    <row r="10" spans="1:25" x14ac:dyDescent="0.2">
      <c r="A10" s="3"/>
      <c r="B10" s="12">
        <v>2.0538408750000001</v>
      </c>
      <c r="C10" s="1">
        <v>2.0284203750000001</v>
      </c>
      <c r="D10" s="1">
        <v>2.7518699999999998</v>
      </c>
      <c r="E10" s="13">
        <v>3.3065194187500002</v>
      </c>
      <c r="F10" s="14"/>
      <c r="G10" s="12">
        <v>2.44326884210526</v>
      </c>
      <c r="H10" s="1">
        <v>2.8487615326315798</v>
      </c>
      <c r="I10" s="1">
        <v>2.6413851252631599</v>
      </c>
      <c r="J10" s="1">
        <v>3.0584323073684199</v>
      </c>
      <c r="K10" s="1">
        <v>2.7030465936842099</v>
      </c>
      <c r="L10" s="13">
        <v>2.5975057290909098</v>
      </c>
      <c r="N10" s="12">
        <v>6.5555215578947399</v>
      </c>
      <c r="O10" s="1">
        <v>6.5832175831578903</v>
      </c>
      <c r="P10" s="1">
        <v>5.31638004631579</v>
      </c>
      <c r="Q10" s="1">
        <v>7.2430696854545502</v>
      </c>
      <c r="R10" s="1">
        <v>6.0958435221052598</v>
      </c>
      <c r="S10" s="13">
        <v>4.6967196294736802</v>
      </c>
    </row>
    <row r="11" spans="1:25" x14ac:dyDescent="0.2">
      <c r="A11" s="3"/>
      <c r="B11" s="12">
        <v>2.0653978125000001</v>
      </c>
      <c r="C11" s="1">
        <v>2.0183409375000001</v>
      </c>
      <c r="D11" s="1">
        <v>2.4768988725000001</v>
      </c>
      <c r="E11" s="13">
        <v>3.1854287325000001</v>
      </c>
      <c r="F11" s="14"/>
      <c r="G11" s="12">
        <v>2.3781487636363599</v>
      </c>
      <c r="H11" s="1">
        <v>2.5848736581818201</v>
      </c>
      <c r="I11" s="1">
        <v>2.39701901181818</v>
      </c>
      <c r="J11" s="1">
        <v>3.7404432018181799</v>
      </c>
      <c r="K11" s="1">
        <v>3.0109544652631599</v>
      </c>
      <c r="L11" s="13">
        <v>2.8020762036363598</v>
      </c>
      <c r="N11" s="12">
        <v>4.9633719272727301</v>
      </c>
      <c r="O11" s="1">
        <v>4.5838668800000004</v>
      </c>
      <c r="P11" s="1">
        <v>4.0423909090909103</v>
      </c>
      <c r="Q11" s="1">
        <v>5.7724011890909104</v>
      </c>
      <c r="R11" s="1">
        <v>5.3088334818181799</v>
      </c>
      <c r="S11" s="13">
        <v>4.1837518581818198</v>
      </c>
    </row>
    <row r="12" spans="1:25" x14ac:dyDescent="0.2">
      <c r="A12" s="3"/>
      <c r="B12" s="12">
        <v>1.89411825</v>
      </c>
      <c r="C12" s="1">
        <v>2.07801825</v>
      </c>
      <c r="D12" s="1">
        <v>2.8148485490000001</v>
      </c>
      <c r="E12" s="13">
        <v>3.5444419159999998</v>
      </c>
      <c r="F12" s="14"/>
      <c r="G12" s="12">
        <v>2.2057784727272698</v>
      </c>
      <c r="H12" s="1">
        <v>2.4912467781818202</v>
      </c>
      <c r="I12" s="1">
        <v>2.1901072336363598</v>
      </c>
      <c r="J12" s="1">
        <v>3.1286492854545398</v>
      </c>
      <c r="K12" s="1">
        <v>2.65844478</v>
      </c>
      <c r="L12" s="13">
        <v>2.92838719272727</v>
      </c>
      <c r="N12" s="12">
        <v>4.1202182181818197</v>
      </c>
      <c r="O12" s="1">
        <v>3.9970274909090899</v>
      </c>
      <c r="P12" s="1">
        <v>4.6418251772727297</v>
      </c>
      <c r="Q12" s="1">
        <v>7.38050008</v>
      </c>
      <c r="R12" s="1">
        <v>5.7621781818181796</v>
      </c>
      <c r="S12" s="13">
        <v>3.2616469981818201</v>
      </c>
    </row>
    <row r="13" spans="1:25" x14ac:dyDescent="0.2">
      <c r="A13" s="3"/>
      <c r="B13" s="12">
        <v>1.9190727000000001</v>
      </c>
      <c r="C13" s="1">
        <v>2.1424999499999999</v>
      </c>
      <c r="D13" s="1">
        <v>2.946674958</v>
      </c>
      <c r="E13" s="13">
        <v>3.4678664929999998</v>
      </c>
      <c r="F13" s="14"/>
      <c r="G13" s="12">
        <v>2.2826181818181799</v>
      </c>
      <c r="H13" s="1">
        <v>2.5636671999999998</v>
      </c>
      <c r="I13" s="1">
        <v>2.2536903954545502</v>
      </c>
      <c r="J13" s="1">
        <v>3.2311649400000002</v>
      </c>
      <c r="K13" s="1">
        <v>3.83129150363636</v>
      </c>
      <c r="L13" s="13">
        <v>2.5553065981818199</v>
      </c>
      <c r="N13" s="12">
        <v>5.3187106909090902</v>
      </c>
      <c r="O13" s="1">
        <v>5.4238148654545499</v>
      </c>
      <c r="P13" s="1">
        <v>4.8249696436363596</v>
      </c>
      <c r="Q13" s="1">
        <v>8.0066133563636406</v>
      </c>
      <c r="R13" s="1">
        <v>5.63697541454545</v>
      </c>
      <c r="S13" s="13">
        <v>5.0661230418181802</v>
      </c>
    </row>
    <row r="14" spans="1:25" x14ac:dyDescent="0.2">
      <c r="A14" s="3"/>
      <c r="B14" s="12">
        <v>1.8502544999999999</v>
      </c>
      <c r="C14" s="1">
        <v>2.0609545499999999</v>
      </c>
      <c r="D14" s="1">
        <v>2.7230625210000001</v>
      </c>
      <c r="E14" s="13">
        <v>3.3912095629999999</v>
      </c>
      <c r="F14" s="14"/>
      <c r="G14" s="12">
        <v>1.9832859272727299</v>
      </c>
      <c r="H14" s="1">
        <v>2.2104083781818198</v>
      </c>
      <c r="I14" s="1">
        <v>2.5043981427272701</v>
      </c>
      <c r="J14" s="1">
        <v>2.6269044254545499</v>
      </c>
      <c r="K14" s="1">
        <v>3.5903865981818202</v>
      </c>
      <c r="L14" s="13">
        <v>3.0734630439999999</v>
      </c>
      <c r="N14" s="12">
        <v>5.5131636000000004</v>
      </c>
      <c r="O14" s="1">
        <v>5.4909672727272696</v>
      </c>
      <c r="P14" s="1">
        <v>7.5522776519999999</v>
      </c>
      <c r="Q14" s="1">
        <v>8.4924225660000001</v>
      </c>
      <c r="R14" s="1">
        <v>5.7051439999999998</v>
      </c>
      <c r="S14" s="13">
        <v>4.9390027672727301</v>
      </c>
    </row>
    <row r="15" spans="1:25" x14ac:dyDescent="0.2">
      <c r="A15" s="3"/>
      <c r="B15" s="12">
        <v>2.0295454500000001</v>
      </c>
      <c r="C15" s="1">
        <v>2.2874545500000001</v>
      </c>
      <c r="D15" s="1">
        <v>3.2224895349999998</v>
      </c>
      <c r="E15" s="13">
        <v>3.7633425489999999</v>
      </c>
      <c r="F15" s="14"/>
      <c r="G15" s="12">
        <v>2.5858181999999998</v>
      </c>
      <c r="H15" s="1">
        <v>3.0768718079999999</v>
      </c>
      <c r="I15" s="1">
        <v>2.8714462169999999</v>
      </c>
      <c r="J15" s="1">
        <v>3.1624247799999998</v>
      </c>
      <c r="K15" s="1">
        <v>3.2140811890909098</v>
      </c>
      <c r="L15" s="13">
        <v>3.1074862140000001</v>
      </c>
      <c r="N15" s="12">
        <v>7.2434908800000004</v>
      </c>
      <c r="O15" s="1">
        <v>3.7332401919999998</v>
      </c>
      <c r="P15" s="1">
        <v>6.9349462170000002</v>
      </c>
      <c r="Q15" s="1">
        <v>8.7239288300000002</v>
      </c>
      <c r="R15" s="1">
        <v>8.1418759999999999</v>
      </c>
      <c r="S15" s="13">
        <v>4.6473543900000003</v>
      </c>
    </row>
    <row r="16" spans="1:25" x14ac:dyDescent="0.2">
      <c r="A16" s="3"/>
      <c r="B16" s="12">
        <v>1.9624934999999999</v>
      </c>
      <c r="C16" s="1">
        <v>2.2821559285714299</v>
      </c>
      <c r="D16" s="1">
        <v>3.3061379671428601</v>
      </c>
      <c r="E16" s="13">
        <v>3.7490449300000002</v>
      </c>
      <c r="F16" s="14"/>
      <c r="G16" s="12">
        <v>2.79181824</v>
      </c>
      <c r="H16" s="1">
        <v>3.2006749440000002</v>
      </c>
      <c r="I16" s="1">
        <v>3.1703039999999998</v>
      </c>
      <c r="J16" s="1">
        <v>3.1277168299999998</v>
      </c>
      <c r="K16" s="1">
        <v>4.3352963019999997</v>
      </c>
      <c r="L16" s="13"/>
      <c r="N16" s="12">
        <v>7.1734545599999997</v>
      </c>
      <c r="O16" s="1">
        <v>7.9434705919999997</v>
      </c>
      <c r="P16" s="1">
        <v>4.5249603479999996</v>
      </c>
      <c r="Q16" s="1">
        <v>8.3989408300000008</v>
      </c>
      <c r="R16" s="1">
        <v>8.2137986919999992</v>
      </c>
      <c r="S16" s="13">
        <v>5.0105980880000001</v>
      </c>
    </row>
    <row r="17" spans="1:25" x14ac:dyDescent="0.2">
      <c r="A17" s="3"/>
      <c r="B17" s="12">
        <v>1.9723116428571399</v>
      </c>
      <c r="C17" s="1">
        <v>2.0835064285714302</v>
      </c>
      <c r="D17" s="1">
        <v>3.1164172628571398</v>
      </c>
      <c r="E17" s="13">
        <v>3.8034036814285699</v>
      </c>
      <c r="F17" s="14"/>
      <c r="G17" s="12">
        <v>2.75588364</v>
      </c>
      <c r="H17" s="1">
        <v>3.3324373760000001</v>
      </c>
      <c r="I17" s="1">
        <v>3.104279478</v>
      </c>
      <c r="J17" s="1">
        <v>3.0077723019999998</v>
      </c>
      <c r="K17" s="1">
        <v>3.3471284780000001</v>
      </c>
      <c r="L17" s="13"/>
      <c r="N17" s="12">
        <v>7.3360799999999999</v>
      </c>
      <c r="O17" s="1">
        <v>7.3298695680000003</v>
      </c>
      <c r="P17" s="1">
        <v>4.3438990439999996</v>
      </c>
      <c r="Q17" s="1">
        <v>8.6554987420000007</v>
      </c>
      <c r="R17" s="1">
        <v>8.5660712199999995</v>
      </c>
      <c r="S17" s="13"/>
    </row>
    <row r="18" spans="1:25" x14ac:dyDescent="0.2">
      <c r="A18" s="3"/>
      <c r="B18" s="12">
        <v>1.9942986428571401</v>
      </c>
      <c r="C18" s="1">
        <v>2.1031298571428598</v>
      </c>
      <c r="D18" s="1">
        <v>2.9890442257142902</v>
      </c>
      <c r="E18" s="13">
        <v>3.65141291714286</v>
      </c>
      <c r="F18" s="14"/>
      <c r="G18" s="12">
        <v>2.7973382400000002</v>
      </c>
      <c r="H18" s="1"/>
      <c r="I18" s="1">
        <v>3.1746196950000001</v>
      </c>
      <c r="J18" s="1">
        <v>3.0542051319999999</v>
      </c>
      <c r="K18" s="1">
        <v>1.837544302</v>
      </c>
      <c r="L18" s="13"/>
      <c r="N18" s="12">
        <v>7.1612509199999996</v>
      </c>
      <c r="O18" s="1">
        <v>7.926194432</v>
      </c>
      <c r="P18" s="1"/>
      <c r="Q18" s="1"/>
      <c r="R18" s="1"/>
      <c r="S18" s="13"/>
      <c r="T18" s="9"/>
      <c r="U18" s="1"/>
      <c r="V18" s="1"/>
      <c r="W18" s="1"/>
      <c r="X18" s="1"/>
      <c r="Y18" s="1"/>
    </row>
    <row r="19" spans="1:25" x14ac:dyDescent="0.2">
      <c r="A19" s="3"/>
      <c r="B19" s="12">
        <v>1.9502597142857101</v>
      </c>
      <c r="C19" s="1">
        <v>2.1237662142857099</v>
      </c>
      <c r="D19" s="1">
        <v>2.94833299714286</v>
      </c>
      <c r="E19" s="13">
        <v>3.57693142857143</v>
      </c>
      <c r="F19" s="14"/>
      <c r="G19" s="12"/>
      <c r="H19" s="1"/>
      <c r="I19" s="1"/>
      <c r="J19" s="1"/>
      <c r="K19" s="1"/>
      <c r="L19" s="13"/>
      <c r="N19" s="12"/>
      <c r="O19" s="1"/>
      <c r="P19" s="1"/>
      <c r="Q19" s="1"/>
      <c r="R19" s="1"/>
      <c r="S19" s="13"/>
      <c r="T19" s="9"/>
      <c r="U19" s="1"/>
      <c r="V19" s="1"/>
      <c r="W19" s="1"/>
      <c r="X19" s="1"/>
      <c r="Y19" s="1"/>
    </row>
    <row r="20" spans="1:25" x14ac:dyDescent="0.2">
      <c r="A20" s="3"/>
      <c r="B20" s="10"/>
      <c r="C20" s="2"/>
      <c r="D20" s="2"/>
      <c r="E20" s="11"/>
      <c r="F20" s="8"/>
      <c r="G20" s="10"/>
      <c r="H20" s="1"/>
      <c r="I20" s="1"/>
      <c r="J20" s="2"/>
      <c r="K20" s="2"/>
      <c r="L20" s="11"/>
      <c r="M20" s="8"/>
      <c r="N20" s="10"/>
      <c r="O20" s="2"/>
      <c r="P20" s="1"/>
      <c r="Q20" s="1"/>
      <c r="R20" s="2"/>
      <c r="S20" s="11"/>
      <c r="T20" s="4"/>
      <c r="U20" s="2"/>
      <c r="V20" s="2"/>
      <c r="W20" s="2"/>
      <c r="X20" s="1"/>
      <c r="Y20" s="1"/>
    </row>
    <row r="21" spans="1:25" x14ac:dyDescent="0.2">
      <c r="A21" s="3"/>
      <c r="B21" s="10"/>
      <c r="C21" s="2"/>
      <c r="D21" s="2"/>
      <c r="E21" s="11"/>
      <c r="F21" s="8"/>
      <c r="G21" s="10"/>
      <c r="H21" s="1"/>
      <c r="I21" s="1"/>
      <c r="J21" s="2"/>
      <c r="K21" s="2"/>
      <c r="L21" s="11"/>
      <c r="M21" s="8"/>
      <c r="N21" s="10"/>
      <c r="O21" s="2"/>
      <c r="P21" s="1"/>
      <c r="Q21" s="1"/>
      <c r="R21" s="2"/>
      <c r="S21" s="11"/>
      <c r="T21" s="4"/>
      <c r="U21" s="2"/>
      <c r="V21" s="2"/>
      <c r="W21" s="2"/>
      <c r="X21" s="1"/>
      <c r="Y21" s="1"/>
    </row>
    <row r="22" spans="1:25" x14ac:dyDescent="0.2">
      <c r="A22" s="6" t="s">
        <v>0</v>
      </c>
      <c r="B22" s="16">
        <f>AVERAGE(B4:B19)</f>
        <v>1.9808076656249995</v>
      </c>
      <c r="C22" s="7">
        <f t="shared" ref="C22:I22" si="0">AVERAGE(C4:C19)</f>
        <v>2.1110814830357145</v>
      </c>
      <c r="D22" s="7">
        <f t="shared" si="0"/>
        <v>2.8201074617723219</v>
      </c>
      <c r="E22" s="17">
        <f t="shared" si="0"/>
        <v>3.4253324267589278</v>
      </c>
      <c r="F22" s="21"/>
      <c r="G22" s="16">
        <f t="shared" si="0"/>
        <v>2.4591499739542795</v>
      </c>
      <c r="H22" s="7">
        <f t="shared" si="0"/>
        <v>2.7244067009754693</v>
      </c>
      <c r="I22" s="7">
        <f t="shared" si="0"/>
        <v>2.6470284831196169</v>
      </c>
      <c r="J22" s="7">
        <f>AVERAGE(J4:J19)</f>
        <v>3.1723798321248968</v>
      </c>
      <c r="K22" s="7">
        <f t="shared" ref="K22:Q22" si="1">AVERAGE(K4:K19)</f>
        <v>3.1301476642290273</v>
      </c>
      <c r="L22" s="17">
        <f t="shared" si="1"/>
        <v>2.6545040004482536</v>
      </c>
      <c r="M22" s="21" t="e">
        <f t="shared" si="1"/>
        <v>#DIV/0!</v>
      </c>
      <c r="N22" s="16">
        <f t="shared" si="1"/>
        <v>6.1672986692312595</v>
      </c>
      <c r="O22" s="7">
        <f t="shared" si="1"/>
        <v>6.1802773807089846</v>
      </c>
      <c r="P22" s="7">
        <f t="shared" si="1"/>
        <v>5.6303369253471169</v>
      </c>
      <c r="Q22" s="7">
        <f t="shared" si="1"/>
        <v>7.8780166328293486</v>
      </c>
      <c r="R22" s="7">
        <f>AVERAGE(R4:R19)</f>
        <v>7.131994947151667</v>
      </c>
      <c r="S22" s="17">
        <f t="shared" ref="S22:Y22" si="2">AVERAGE(S4:S19)</f>
        <v>5.0557442988262391</v>
      </c>
      <c r="T22" s="15" t="e">
        <f t="shared" si="2"/>
        <v>#DIV/0!</v>
      </c>
      <c r="U22" s="7" t="e">
        <f t="shared" si="2"/>
        <v>#DIV/0!</v>
      </c>
      <c r="V22" s="7" t="e">
        <f t="shared" si="2"/>
        <v>#DIV/0!</v>
      </c>
      <c r="W22" s="7" t="e">
        <f t="shared" si="2"/>
        <v>#DIV/0!</v>
      </c>
      <c r="X22" s="7" t="e">
        <f t="shared" si="2"/>
        <v>#DIV/0!</v>
      </c>
      <c r="Y22" s="7" t="e">
        <f t="shared" si="2"/>
        <v>#DIV/0!</v>
      </c>
    </row>
    <row r="23" spans="1:25" ht="17" thickBot="1" x14ac:dyDescent="0.25">
      <c r="A23" s="6" t="s">
        <v>1</v>
      </c>
      <c r="B23" s="18">
        <f>(STDEV(B4:B19))/SQRT(COUNT(B4:B19))</f>
        <v>1.6099317674810806E-2</v>
      </c>
      <c r="C23" s="19">
        <f t="shared" ref="C23:I23" si="3">(STDEV(C4:C19))/SQRT(COUNT(C4:C19))</f>
        <v>2.1282151283107162E-2</v>
      </c>
      <c r="D23" s="19">
        <f t="shared" si="3"/>
        <v>6.2386662719440364E-2</v>
      </c>
      <c r="E23" s="20">
        <f t="shared" si="3"/>
        <v>5.6903974243745319E-2</v>
      </c>
      <c r="F23" s="21"/>
      <c r="G23" s="18">
        <f t="shared" si="3"/>
        <v>7.2314420371473578E-2</v>
      </c>
      <c r="H23" s="19">
        <f t="shared" si="3"/>
        <v>8.8607127871709712E-2</v>
      </c>
      <c r="I23" s="19">
        <f t="shared" si="3"/>
        <v>9.0146430936365138E-2</v>
      </c>
      <c r="J23" s="19">
        <f>(STDEV(J4:J19))/SQRT(COUNT(J4:J19))</f>
        <v>0.11647434868297649</v>
      </c>
      <c r="K23" s="19">
        <f t="shared" ref="K23:Q23" si="4">(STDEV(K4:K19))/SQRT(COUNT(K4:K19))</f>
        <v>0.15207160038875187</v>
      </c>
      <c r="L23" s="20">
        <f t="shared" si="4"/>
        <v>8.3688139132864478E-2</v>
      </c>
      <c r="M23" s="21" t="e">
        <f t="shared" si="4"/>
        <v>#DIV/0!</v>
      </c>
      <c r="N23" s="18">
        <f t="shared" si="4"/>
        <v>0.2389136568431397</v>
      </c>
      <c r="O23" s="19">
        <f t="shared" si="4"/>
        <v>0.33795455370581318</v>
      </c>
      <c r="P23" s="19">
        <f t="shared" si="4"/>
        <v>0.27763983453510732</v>
      </c>
      <c r="Q23" s="19">
        <f t="shared" si="4"/>
        <v>0.24410225316749612</v>
      </c>
      <c r="R23" s="19">
        <f>(STDEV(R4:R19))/SQRT(COUNT(R4:R19))</f>
        <v>0.31917758086958581</v>
      </c>
      <c r="S23" s="20">
        <f t="shared" ref="S23:Y23" si="5">(STDEV(S4:S19))/SQRT(COUNT(S4:S19))</f>
        <v>0.21110322882403235</v>
      </c>
      <c r="T23" s="15" t="e">
        <f t="shared" si="5"/>
        <v>#DIV/0!</v>
      </c>
      <c r="U23" s="7" t="e">
        <f t="shared" si="5"/>
        <v>#DIV/0!</v>
      </c>
      <c r="V23" s="7" t="e">
        <f t="shared" si="5"/>
        <v>#DIV/0!</v>
      </c>
      <c r="W23" s="7" t="e">
        <f t="shared" si="5"/>
        <v>#DIV/0!</v>
      </c>
      <c r="X23" s="7" t="e">
        <f t="shared" si="5"/>
        <v>#DIV/0!</v>
      </c>
      <c r="Y23" s="7" t="e">
        <f t="shared" si="5"/>
        <v>#DIV/0!</v>
      </c>
    </row>
    <row r="58" spans="3:3" x14ac:dyDescent="0.2">
      <c r="C58" t="s">
        <v>2</v>
      </c>
    </row>
  </sheetData>
  <mergeCells count="3">
    <mergeCell ref="G2:L2"/>
    <mergeCell ref="B2:E2"/>
    <mergeCell ref="N2:S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A3F72-B7AF-A14D-A981-6085E47ABEFE}">
  <dimension ref="A1:B23"/>
  <sheetViews>
    <sheetView workbookViewId="0">
      <selection activeCell="K56" sqref="K56"/>
    </sheetView>
  </sheetViews>
  <sheetFormatPr baseColWidth="10" defaultRowHeight="16" x14ac:dyDescent="0.2"/>
  <cols>
    <col min="1" max="1" width="10.83203125" customWidth="1"/>
    <col min="2" max="2" width="21.1640625" customWidth="1"/>
  </cols>
  <sheetData>
    <row r="1" spans="1:2" ht="17" thickBot="1" x14ac:dyDescent="0.25"/>
    <row r="2" spans="1:2" x14ac:dyDescent="0.2">
      <c r="A2" s="5"/>
      <c r="B2" s="22" t="s">
        <v>5</v>
      </c>
    </row>
    <row r="3" spans="1:2" x14ac:dyDescent="0.2">
      <c r="A3" s="3"/>
      <c r="B3" s="23"/>
    </row>
    <row r="4" spans="1:2" x14ac:dyDescent="0.2">
      <c r="A4" s="3"/>
      <c r="B4" s="24">
        <v>1.1706254835649701</v>
      </c>
    </row>
    <row r="5" spans="1:2" x14ac:dyDescent="0.2">
      <c r="A5" s="3"/>
      <c r="B5" s="24">
        <v>0.92508217988701402</v>
      </c>
    </row>
    <row r="6" spans="1:2" x14ac:dyDescent="0.2">
      <c r="A6" s="3"/>
      <c r="B6" s="24">
        <v>1.24803099515824</v>
      </c>
    </row>
    <row r="7" spans="1:2" x14ac:dyDescent="0.2">
      <c r="A7" s="3"/>
      <c r="B7" s="24">
        <v>0.95412778104150098</v>
      </c>
    </row>
    <row r="8" spans="1:2" x14ac:dyDescent="0.2">
      <c r="A8" s="3"/>
      <c r="B8" s="24">
        <v>1.54100758706245</v>
      </c>
    </row>
    <row r="9" spans="1:2" x14ac:dyDescent="0.2">
      <c r="A9" s="3"/>
      <c r="B9" s="24">
        <v>1.9960330722005499</v>
      </c>
    </row>
    <row r="10" spans="1:2" x14ac:dyDescent="0.2">
      <c r="A10" s="3"/>
      <c r="B10" s="24">
        <v>1.3884358417243301</v>
      </c>
    </row>
    <row r="11" spans="1:2" x14ac:dyDescent="0.2">
      <c r="A11" s="3"/>
      <c r="B11" s="24">
        <v>1.2713825177837701</v>
      </c>
    </row>
    <row r="12" spans="1:2" x14ac:dyDescent="0.2">
      <c r="A12" s="3"/>
      <c r="B12" s="24">
        <v>1.20718960123171</v>
      </c>
    </row>
    <row r="13" spans="1:2" x14ac:dyDescent="0.2">
      <c r="A13" s="3"/>
      <c r="B13" s="24"/>
    </row>
    <row r="14" spans="1:2" x14ac:dyDescent="0.2">
      <c r="A14" s="3"/>
      <c r="B14" s="24"/>
    </row>
    <row r="15" spans="1:2" x14ac:dyDescent="0.2">
      <c r="A15" s="3"/>
      <c r="B15" s="24"/>
    </row>
    <row r="16" spans="1:2" x14ac:dyDescent="0.2">
      <c r="A16" s="3"/>
      <c r="B16" s="24"/>
    </row>
    <row r="17" spans="1:2" x14ac:dyDescent="0.2">
      <c r="A17" s="3"/>
      <c r="B17" s="24"/>
    </row>
    <row r="18" spans="1:2" x14ac:dyDescent="0.2">
      <c r="A18" s="3"/>
      <c r="B18" s="24"/>
    </row>
    <row r="19" spans="1:2" x14ac:dyDescent="0.2">
      <c r="A19" s="3"/>
      <c r="B19" s="24"/>
    </row>
    <row r="20" spans="1:2" x14ac:dyDescent="0.2">
      <c r="A20" s="3"/>
      <c r="B20" s="23"/>
    </row>
    <row r="21" spans="1:2" x14ac:dyDescent="0.2">
      <c r="A21" s="3"/>
      <c r="B21" s="23"/>
    </row>
    <row r="22" spans="1:2" x14ac:dyDescent="0.2">
      <c r="A22" s="6" t="s">
        <v>0</v>
      </c>
      <c r="B22" s="25">
        <f>AVERAGE(B4:B19)</f>
        <v>1.3002127844060594</v>
      </c>
    </row>
    <row r="23" spans="1:2" ht="17" thickBot="1" x14ac:dyDescent="0.25">
      <c r="A23" s="6" t="s">
        <v>1</v>
      </c>
      <c r="B23" s="26">
        <f>(STDEV(B4:B19))/SQRT(COUNT(B4:B19))</f>
        <v>0.10797565455319696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Figure.3A-B</vt:lpstr>
      <vt:lpstr>Figure.3D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2022-10-25T16:56:23Z</dcterms:created>
  <dcterms:modified xsi:type="dcterms:W3CDTF">2023-05-09T17:58:14Z</dcterms:modified>
</cp:coreProperties>
</file>