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grosb\Desktop\大学院\FUS論文\202210 eLife\Full Submission準備\投稿用\Source data\"/>
    </mc:Choice>
  </mc:AlternateContent>
  <xr:revisionPtr revIDLastSave="0" documentId="13_ncr:1_{36AC8E3E-D6FF-464A-BB3E-C368FD3E13C8}" xr6:coauthVersionLast="47" xr6:coauthVersionMax="47" xr10:uidLastSave="{00000000-0000-0000-0000-000000000000}"/>
  <bookViews>
    <workbookView xWindow="44880" yWindow="-120" windowWidth="29040" windowHeight="15840" tabRatio="500" xr2:uid="{00000000-000D-0000-FFFF-FFFF00000000}"/>
  </bookViews>
  <sheets>
    <sheet name="Figure 1B" sheetId="1" r:id="rId1"/>
    <sheet name="Figure 1C" sheetId="4" r:id="rId2"/>
    <sheet name="Figure 1D" sheetId="5" r:id="rId3"/>
    <sheet name="Figure 1E" sheetId="3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11" i="5" l="1"/>
  <c r="S12" i="5"/>
  <c r="R11" i="5"/>
  <c r="R12" i="5"/>
  <c r="Q11" i="5"/>
  <c r="Q12" i="5"/>
  <c r="P11" i="5"/>
  <c r="P12" i="5"/>
  <c r="O11" i="5"/>
  <c r="O12" i="5"/>
  <c r="N11" i="5"/>
  <c r="N12" i="5"/>
  <c r="M11" i="5"/>
  <c r="M12" i="5"/>
  <c r="K11" i="5"/>
  <c r="K12" i="5"/>
  <c r="J11" i="5"/>
  <c r="J12" i="5"/>
  <c r="I11" i="5"/>
  <c r="I12" i="5"/>
  <c r="L11" i="5"/>
  <c r="L12" i="5"/>
  <c r="H11" i="5"/>
  <c r="H12" i="5"/>
  <c r="G11" i="5"/>
  <c r="G12" i="5"/>
  <c r="F11" i="5"/>
  <c r="F12" i="5"/>
  <c r="E11" i="5"/>
  <c r="E12" i="5"/>
  <c r="D11" i="5"/>
  <c r="D12" i="5"/>
  <c r="S10" i="5"/>
  <c r="R10" i="5"/>
  <c r="Q10" i="5"/>
  <c r="P10" i="5"/>
  <c r="O10" i="5"/>
  <c r="N10" i="5"/>
  <c r="M10" i="5"/>
  <c r="K10" i="5"/>
  <c r="J10" i="5"/>
  <c r="I10" i="5"/>
  <c r="L10" i="5"/>
  <c r="H10" i="5"/>
  <c r="G10" i="5"/>
  <c r="F10" i="5"/>
  <c r="E10" i="5"/>
  <c r="D10" i="5"/>
  <c r="C11" i="5"/>
  <c r="C12" i="5"/>
  <c r="C10" i="5"/>
  <c r="S11" i="4"/>
  <c r="S12" i="4"/>
  <c r="R11" i="4"/>
  <c r="R12" i="4"/>
  <c r="Q11" i="4"/>
  <c r="Q12" i="4"/>
  <c r="P11" i="4"/>
  <c r="P12" i="4"/>
  <c r="O11" i="4"/>
  <c r="O12" i="4"/>
  <c r="N11" i="4"/>
  <c r="N12" i="4"/>
  <c r="M11" i="4"/>
  <c r="M12" i="4"/>
  <c r="K11" i="4"/>
  <c r="K12" i="4"/>
  <c r="J11" i="4"/>
  <c r="J12" i="4"/>
  <c r="I11" i="4"/>
  <c r="I12" i="4"/>
  <c r="L11" i="4"/>
  <c r="L12" i="4"/>
  <c r="H11" i="4"/>
  <c r="H12" i="4"/>
  <c r="G11" i="4"/>
  <c r="G12" i="4"/>
  <c r="F11" i="4"/>
  <c r="F12" i="4"/>
  <c r="E11" i="4"/>
  <c r="E12" i="4"/>
  <c r="D11" i="4"/>
  <c r="D12" i="4"/>
  <c r="C11" i="4"/>
  <c r="C12" i="4"/>
  <c r="S10" i="4"/>
  <c r="R10" i="4"/>
  <c r="Q10" i="4"/>
  <c r="P10" i="4"/>
  <c r="O10" i="4"/>
  <c r="N10" i="4"/>
  <c r="M10" i="4"/>
  <c r="K10" i="4"/>
  <c r="J10" i="4"/>
  <c r="I10" i="4"/>
  <c r="L10" i="4"/>
  <c r="H10" i="4"/>
  <c r="G10" i="4"/>
  <c r="F10" i="4"/>
  <c r="E10" i="4"/>
  <c r="D10" i="4"/>
  <c r="C10" i="4"/>
  <c r="F12" i="3"/>
  <c r="F13" i="3"/>
  <c r="E12" i="3"/>
  <c r="E13" i="3"/>
  <c r="D12" i="3"/>
  <c r="D13" i="3"/>
  <c r="C12" i="3"/>
  <c r="C13" i="3"/>
  <c r="F11" i="3"/>
  <c r="E11" i="3"/>
  <c r="D11" i="3"/>
  <c r="C11" i="3"/>
  <c r="G12" i="1"/>
  <c r="H12" i="1"/>
  <c r="L12" i="1"/>
  <c r="I12" i="1"/>
  <c r="J12" i="1"/>
  <c r="K12" i="1"/>
  <c r="M12" i="1"/>
  <c r="N12" i="1"/>
  <c r="O12" i="1"/>
  <c r="P12" i="1"/>
  <c r="Q12" i="1"/>
  <c r="R12" i="1"/>
  <c r="S12" i="1"/>
  <c r="G13" i="1"/>
  <c r="H13" i="1"/>
  <c r="L13" i="1"/>
  <c r="I13" i="1"/>
  <c r="J13" i="1"/>
  <c r="K13" i="1"/>
  <c r="M13" i="1"/>
  <c r="N13" i="1"/>
  <c r="O13" i="1"/>
  <c r="P13" i="1"/>
  <c r="Q13" i="1"/>
  <c r="R13" i="1"/>
  <c r="S13" i="1"/>
  <c r="G14" i="1"/>
  <c r="H14" i="1"/>
  <c r="L14" i="1"/>
  <c r="I14" i="1"/>
  <c r="J14" i="1"/>
  <c r="K14" i="1"/>
  <c r="M14" i="1"/>
  <c r="N14" i="1"/>
  <c r="O14" i="1"/>
  <c r="P14" i="1"/>
  <c r="Q14" i="1"/>
  <c r="R14" i="1"/>
  <c r="S14" i="1"/>
  <c r="F13" i="1"/>
  <c r="F14" i="1"/>
  <c r="E13" i="1"/>
  <c r="E14" i="1"/>
  <c r="D13" i="1"/>
  <c r="D14" i="1"/>
  <c r="C13" i="1"/>
  <c r="C14" i="1"/>
  <c r="F12" i="1"/>
  <c r="E12" i="1"/>
  <c r="D12" i="1"/>
  <c r="C12" i="1"/>
</calcChain>
</file>

<file path=xl/sharedStrings.xml><?xml version="1.0" encoding="utf-8"?>
<sst xmlns="http://schemas.openxmlformats.org/spreadsheetml/2006/main" count="454" uniqueCount="148">
  <si>
    <t>GMR&gt;EGFP</t>
    <phoneticPr fontId="1"/>
  </si>
  <si>
    <t>GMR&gt;(G4C2)89(H)</t>
    <phoneticPr fontId="1"/>
  </si>
  <si>
    <t>biological replicates (n)</t>
    <phoneticPr fontId="1"/>
  </si>
  <si>
    <t>EGFP</t>
    <phoneticPr fontId="1"/>
  </si>
  <si>
    <t>EGFP</t>
    <phoneticPr fontId="1"/>
  </si>
  <si>
    <t>FUS</t>
    <phoneticPr fontId="1"/>
  </si>
  <si>
    <t>average</t>
    <phoneticPr fontId="1"/>
  </si>
  <si>
    <t>SD</t>
    <phoneticPr fontId="1"/>
  </si>
  <si>
    <t>SE</t>
    <phoneticPr fontId="1"/>
  </si>
  <si>
    <t>IGF2BP1</t>
    <phoneticPr fontId="1"/>
  </si>
  <si>
    <t>hnRNPA2B1</t>
    <phoneticPr fontId="1"/>
  </si>
  <si>
    <t>hnRNPR</t>
    <phoneticPr fontId="1"/>
  </si>
  <si>
    <t>hnRNPL</t>
    <phoneticPr fontId="1"/>
  </si>
  <si>
    <t>SAFB2</t>
    <phoneticPr fontId="1"/>
  </si>
  <si>
    <t>SF3B3</t>
    <phoneticPr fontId="1"/>
  </si>
  <si>
    <t>hnRNPA1</t>
    <phoneticPr fontId="1"/>
  </si>
  <si>
    <t>DHX30</t>
    <phoneticPr fontId="1"/>
  </si>
  <si>
    <t>SAFB</t>
    <phoneticPr fontId="1"/>
  </si>
  <si>
    <t>DHX15</t>
    <phoneticPr fontId="1"/>
  </si>
  <si>
    <t>ILF2</t>
    <phoneticPr fontId="1"/>
  </si>
  <si>
    <t>DDX21</t>
    <phoneticPr fontId="1"/>
  </si>
  <si>
    <t>hnRNPK</t>
    <phoneticPr fontId="1"/>
  </si>
  <si>
    <t>SFPQ</t>
    <phoneticPr fontId="1"/>
  </si>
  <si>
    <t>ANOVA summary</t>
  </si>
  <si>
    <t>F</t>
  </si>
  <si>
    <t>P value</t>
  </si>
  <si>
    <t>P value summary</t>
  </si>
  <si>
    <t>****</t>
  </si>
  <si>
    <t>Are differences among means statistically significant? (P &lt; 0.05)</t>
  </si>
  <si>
    <t>Yes</t>
  </si>
  <si>
    <t>R square</t>
  </si>
  <si>
    <t>ns</t>
  </si>
  <si>
    <t>No</t>
  </si>
  <si>
    <t>***</t>
  </si>
  <si>
    <t>DF</t>
  </si>
  <si>
    <t>Mean Diff.</t>
  </si>
  <si>
    <t>95% CI of diff.</t>
  </si>
  <si>
    <t>Significant?</t>
  </si>
  <si>
    <t>Summary</t>
  </si>
  <si>
    <t>**</t>
  </si>
  <si>
    <t>Test details</t>
  </si>
  <si>
    <t>Mean 1</t>
  </si>
  <si>
    <t>Mean 2</t>
  </si>
  <si>
    <t>SE of diff.</t>
  </si>
  <si>
    <t>n1</t>
  </si>
  <si>
    <t>n2</t>
  </si>
  <si>
    <t>q</t>
  </si>
  <si>
    <t>GMR&gt;(G4C2)89(H), EGFP vs. GMR&gt;EGFP, EGFP</t>
    <phoneticPr fontId="1"/>
  </si>
  <si>
    <t>GMR&gt;(G4C2)89(H), EGFP vs. GMR&gt;(G4C2)89(H), FUS</t>
    <phoneticPr fontId="1"/>
  </si>
  <si>
    <t>GMR&gt;(G4C2)89(H), EGFP vs. GMR&gt;(G4C2)89(H), hnRNPA2B1</t>
    <phoneticPr fontId="1"/>
  </si>
  <si>
    <t>GMR&gt;(G4C2)89(H), EGFP vs. GMR&gt;(G4C2)89(H), IGF2BP1</t>
    <phoneticPr fontId="1"/>
  </si>
  <si>
    <t>GMR&gt;(G4C2)89(H), EGFP vs. GMR&gt;(G4C2)89(H), hnRNPR</t>
    <phoneticPr fontId="1"/>
  </si>
  <si>
    <t>GMR&gt;(G4C2)89(H), EGFP vs.GMR&gt;(G4C2)89(H), hnRNPL</t>
    <phoneticPr fontId="1"/>
  </si>
  <si>
    <t>GMR&gt;(G4C2)89(H), EGFP vs.GMR&gt;(G4C2)89(H), SAFB2</t>
    <phoneticPr fontId="1"/>
  </si>
  <si>
    <t>GMR&gt;(G4C2)89(H), EGFP vs. GMR&gt;(G4C2)89(H), SF3B3</t>
    <phoneticPr fontId="1"/>
  </si>
  <si>
    <t>GMR&gt;(G4C2)89(H), EGFP vs.GMR&gt;(G4C2)89(H), hnRNPA1</t>
    <phoneticPr fontId="1"/>
  </si>
  <si>
    <t>GMR&gt;(G4C2)89(H), EGFP vs. GMR&gt;(G4C2)89(H), DHX30</t>
    <phoneticPr fontId="1"/>
  </si>
  <si>
    <t>GMR&gt;(G4C2)89(H), EGFP vs. GMR&gt;(G4C2)89(H), SAFB</t>
    <phoneticPr fontId="1"/>
  </si>
  <si>
    <t>GMR&gt;(G4C2)89(H), EGFP vs. GMR&gt;(G4C2)89(H), DHX15</t>
    <phoneticPr fontId="1"/>
  </si>
  <si>
    <t>GMR&gt;(G4C2)89(H), EGFP vs.GMR&gt;(G4C2)89(H), ILF2</t>
    <phoneticPr fontId="1"/>
  </si>
  <si>
    <t>GMR&gt;(G4C2)89(H), EGFP vs. GMR&gt;(G4C2)89(H), DDX21</t>
    <phoneticPr fontId="1"/>
  </si>
  <si>
    <t>GMR&gt;(G4C2)89(H), EGFP vs. GMR&gt;(G4C2)89(H), hnRNPK</t>
    <phoneticPr fontId="1"/>
  </si>
  <si>
    <t>GMR&gt;(G4C2)89(H), EGFP vs. GMR&gt;(G4C2)89(H), SFPQ</t>
    <phoneticPr fontId="1"/>
  </si>
  <si>
    <t>TDP-43</t>
    <phoneticPr fontId="1"/>
  </si>
  <si>
    <t>GMR&gt;(G4C2)42</t>
    <phoneticPr fontId="1"/>
  </si>
  <si>
    <t>*</t>
  </si>
  <si>
    <t>GMR&gt;(G4C2)42, EGFP vs. GMR&gt;EGFP, EGFP</t>
  </si>
  <si>
    <t>GMR&gt;(G4C2)42, EGFP vs. GMR&gt;(G4C2)42, FUS</t>
  </si>
  <si>
    <t>GMR&gt;(G4C2)42, EGFP vs. GMR&gt;(G4C2)42, IGF2BP1</t>
  </si>
  <si>
    <t>GMR&gt;(G4C2)42, EGFP vs. GMR&gt;(G4C2)42, hnRNPA2B1</t>
  </si>
  <si>
    <t>GMR&gt;(G4C2)42, EGFP vs. GMR&gt;(G4C2)42, hnRNPR</t>
  </si>
  <si>
    <t>GMR&gt;(G4C2)42, EGFP vs.GMR&gt;(G4C2)42, SAFB2</t>
  </si>
  <si>
    <t>GMR&gt;(G4C2)42, EGFP vs. GMR&gt;(G4C2)42, SF3B3</t>
  </si>
  <si>
    <t>GMR&gt;(G4C2)42, EGFP vs.GMR&gt;(G4C2)42, hnRNPA1</t>
  </si>
  <si>
    <t>GMR&gt;(G4C2)42, EGFP vs. GMR&gt;(G4C2)42, DHX30</t>
  </si>
  <si>
    <t>GMR&gt;(G4C2)42, EGFP vs. GMR&gt;(G4C2)42, SAFB</t>
  </si>
  <si>
    <t>GMR&gt;(G4C2)42, EGFP vs. GMR&gt;(G4C2)42, DHX15</t>
  </si>
  <si>
    <t>GMR&gt;(G4C2)42, EGFP vs.GMR&gt;(G4C2)42, ILF2</t>
  </si>
  <si>
    <t>GMR&gt;(G4C2)42, EGFP vs. GMR&gt;(G4C2)42, TDP-43</t>
  </si>
  <si>
    <t>GMR&gt;(G4C2)42, EGFP vs. GMR&gt;(G4C2)42, hnRNPK</t>
  </si>
  <si>
    <t>GMR&gt;(G4C2)42, EGFP vs. GMR&gt;(G4C2)42, SFPQ</t>
  </si>
  <si>
    <t>hnRNPA2B1</t>
    <phoneticPr fontId="1"/>
  </si>
  <si>
    <t>GMR&gt;(G4C2)89(H)</t>
    <phoneticPr fontId="1"/>
  </si>
  <si>
    <t>GMR&gt;(G4C2)89, EGFP vs. GMR&gt;(G4C2)89, FUS</t>
    <phoneticPr fontId="1"/>
  </si>
  <si>
    <t>GMR&gt;(G4C2)89, EGFP vs. GMR&gt;(G4C2)89, IGF2BP1</t>
    <phoneticPr fontId="1"/>
  </si>
  <si>
    <t>GMR&gt;(G4C2)89, EGFP vs. GMR&gt;(G4C2)89, hnRNPA2B1</t>
    <phoneticPr fontId="1"/>
  </si>
  <si>
    <t>Figure. 1B. Quantification of eye size (average of "GMR&gt;EGFP, EGFP"=100)</t>
    <phoneticPr fontId="1"/>
  </si>
  <si>
    <t>Figure. 1C. Quantification of eye pigmentation (average of "GMR&gt;EGFP, EGFP"=100)</t>
    <phoneticPr fontId="1"/>
  </si>
  <si>
    <t>&lt;0.0001</t>
  </si>
  <si>
    <t>Tukey's multiple comparisons test</t>
  </si>
  <si>
    <t>-50.59 to -23.81</t>
  </si>
  <si>
    <t>-52.59 to -25.81</t>
  </si>
  <si>
    <t>-41.59 to -14.81</t>
  </si>
  <si>
    <t>-37.79 to -11.01</t>
  </si>
  <si>
    <t>-30.39 to -3.609</t>
  </si>
  <si>
    <t>-39.59 to -12.81</t>
  </si>
  <si>
    <t>-46.39 to -19.61</t>
  </si>
  <si>
    <t>-15.79 to 10.99</t>
  </si>
  <si>
    <t>&gt;0.9999</t>
  </si>
  <si>
    <t>-29.79 to -3.009</t>
  </si>
  <si>
    <t>-20.39 to 6.391</t>
  </si>
  <si>
    <t>-17.79 to 8.991</t>
  </si>
  <si>
    <t>-15.19 to 11.59</t>
  </si>
  <si>
    <t>-5.591 to 21.19</t>
  </si>
  <si>
    <t>9.809 to 36.59</t>
  </si>
  <si>
    <t>-5.391 to 21.39</t>
  </si>
  <si>
    <t>Adjusted P Value</t>
  </si>
  <si>
    <t>27.01 to 53.79</t>
  </si>
  <si>
    <t>30.81 to 76.39</t>
  </si>
  <si>
    <t>-70.38 to -24.82</t>
  </si>
  <si>
    <t>-63.58 to -18.02</t>
  </si>
  <si>
    <t>-54.98 to -9.425</t>
  </si>
  <si>
    <t>-54.38 to -8.825</t>
  </si>
  <si>
    <t>-45.98 to -0.4250</t>
  </si>
  <si>
    <t>-21.38 to 24.18</t>
  </si>
  <si>
    <t>-23.38 to 22.18</t>
  </si>
  <si>
    <t>-22.98 to 22.58</t>
  </si>
  <si>
    <t>-4.375 to 41.18</t>
  </si>
  <si>
    <t>-13.18 to 32.38</t>
  </si>
  <si>
    <t>-3.975 to 41.58</t>
  </si>
  <si>
    <t>-18.78 to 26.78</t>
  </si>
  <si>
    <t>-4.575 to 40.98</t>
  </si>
  <si>
    <t>18.42 to 63.98</t>
  </si>
  <si>
    <t>9.825 to 55.38</t>
  </si>
  <si>
    <t>9.952 to 50.45</t>
  </si>
  <si>
    <t>GMR&gt;(G4C2)42, EGFP vs.GMR&gt;(G4C2)42, hnRNPL</t>
    <phoneticPr fontId="1"/>
  </si>
  <si>
    <t>-48.45 to -7.952</t>
  </si>
  <si>
    <t>-43.85 to -3.352</t>
  </si>
  <si>
    <t>-42.45 to -1.952</t>
  </si>
  <si>
    <t>-36.25 to 4.248</t>
  </si>
  <si>
    <t>-37.45 to 3.048</t>
  </si>
  <si>
    <t>-30.45 to 10.05</t>
  </si>
  <si>
    <t>-37.85 to 2.648</t>
  </si>
  <si>
    <t>-39.85 to 0.6477</t>
  </si>
  <si>
    <t>0.3523 to 40.85</t>
  </si>
  <si>
    <t>-3.848 to 36.65</t>
  </si>
  <si>
    <t>-9.048 to 31.45</t>
  </si>
  <si>
    <t>-7.248 to 33.25</t>
  </si>
  <si>
    <t>-11.45 to 29.05</t>
  </si>
  <si>
    <t>17.75 to 58.25</t>
  </si>
  <si>
    <t>29.95 to 70.45</t>
  </si>
  <si>
    <t>Tukey's multiple comparisons test</t>
    <phoneticPr fontId="1"/>
  </si>
  <si>
    <t>-17.40 to 50.80</t>
  </si>
  <si>
    <t>35.72 to 103.9</t>
  </si>
  <si>
    <t>33.66 to 101.9</t>
  </si>
  <si>
    <t>Figure. 1E. Expression levels of  (G4C2)89 RNA  [(G4C2)89/gal4] (average of "GMR&gt;(G4C2)89(H), EGFP"=100)</t>
    <phoneticPr fontId="1"/>
  </si>
  <si>
    <t>Figure. 1D. Quantification of eye pigmentation (average of "GMR&gt;EGFP, EGFP"=100)</t>
    <phoneticPr fontId="1"/>
  </si>
  <si>
    <t>Figure 1—source data 3. Statistical data related to Figures 1B, 1C, 1D, and 1E.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</si>
</sst>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Arial"/>
      <family val="2"/>
    </font>
    <font>
      <sz val="12"/>
      <name val="Arial"/>
      <family val="2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1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1" xfId="0" quotePrefix="1" applyFont="1" applyBorder="1" applyAlignment="1">
      <alignment horizontal="center" vertical="center"/>
    </xf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2" fillId="0" borderId="1" xfId="0" applyFont="1" applyBorder="1" applyAlignment="1">
      <alignment vertical="center"/>
    </xf>
    <xf numFmtId="0" fontId="2" fillId="0" borderId="3" xfId="0" quotePrefix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2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</cellXfs>
  <cellStyles count="31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0"/>
  <sheetViews>
    <sheetView tabSelected="1" zoomScale="55" zoomScaleNormal="55" workbookViewId="0"/>
  </sheetViews>
  <sheetFormatPr defaultColWidth="12.8125" defaultRowHeight="15" x14ac:dyDescent="0.4"/>
  <cols>
    <col min="1" max="19" width="12.8125" style="11"/>
    <col min="20" max="20" width="12.8125" style="1"/>
    <col min="21" max="21" width="73.6875" style="11" bestFit="1" customWidth="1"/>
    <col min="22" max="22" width="12.8125" style="13" bestFit="1" customWidth="1"/>
    <col min="23" max="23" width="18.4375" style="13" bestFit="1" customWidth="1"/>
    <col min="24" max="24" width="13.9375" style="13" bestFit="1" customWidth="1"/>
    <col min="25" max="25" width="12.8125" style="13" bestFit="1" customWidth="1"/>
    <col min="26" max="26" width="19.8125" style="13" bestFit="1" customWidth="1"/>
    <col min="27" max="27" width="5.0625" style="13" bestFit="1" customWidth="1"/>
    <col min="28" max="28" width="9.4375" style="13" bestFit="1" customWidth="1"/>
    <col min="29" max="29" width="5.5625" style="13" bestFit="1" customWidth="1"/>
    <col min="30" max="16384" width="12.8125" style="1"/>
  </cols>
  <sheetData>
    <row r="1" spans="1:29" x14ac:dyDescent="0.4">
      <c r="A1" s="29" t="s">
        <v>147</v>
      </c>
    </row>
    <row r="3" spans="1:29" x14ac:dyDescent="0.4">
      <c r="A3" s="11" t="s">
        <v>86</v>
      </c>
    </row>
    <row r="4" spans="1:29" x14ac:dyDescent="0.4">
      <c r="U4" s="26" t="s">
        <v>23</v>
      </c>
      <c r="V4" s="27"/>
      <c r="W4" s="14"/>
      <c r="X4" s="14"/>
      <c r="Y4" s="14"/>
      <c r="Z4" s="14"/>
    </row>
    <row r="5" spans="1:29" x14ac:dyDescent="0.4">
      <c r="B5" s="2"/>
      <c r="C5" s="2" t="s">
        <v>0</v>
      </c>
      <c r="D5" s="30" t="s">
        <v>1</v>
      </c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U5" s="15" t="s">
        <v>24</v>
      </c>
      <c r="V5" s="14">
        <v>51</v>
      </c>
      <c r="W5" s="14"/>
      <c r="X5" s="14"/>
      <c r="Y5" s="14"/>
      <c r="Z5" s="14"/>
    </row>
    <row r="6" spans="1:29" x14ac:dyDescent="0.4">
      <c r="B6" s="3" t="s">
        <v>2</v>
      </c>
      <c r="C6" s="4" t="s">
        <v>3</v>
      </c>
      <c r="D6" s="9" t="s">
        <v>4</v>
      </c>
      <c r="E6" s="9" t="s">
        <v>5</v>
      </c>
      <c r="F6" s="10" t="s">
        <v>9</v>
      </c>
      <c r="G6" s="2" t="s">
        <v>10</v>
      </c>
      <c r="H6" s="2" t="s">
        <v>11</v>
      </c>
      <c r="I6" s="2" t="s">
        <v>13</v>
      </c>
      <c r="J6" s="2" t="s">
        <v>14</v>
      </c>
      <c r="K6" s="2" t="s">
        <v>15</v>
      </c>
      <c r="L6" s="2" t="s">
        <v>12</v>
      </c>
      <c r="M6" s="2" t="s">
        <v>16</v>
      </c>
      <c r="N6" s="2" t="s">
        <v>17</v>
      </c>
      <c r="O6" s="2" t="s">
        <v>18</v>
      </c>
      <c r="P6" s="2" t="s">
        <v>19</v>
      </c>
      <c r="Q6" s="2" t="s">
        <v>20</v>
      </c>
      <c r="R6" s="2" t="s">
        <v>21</v>
      </c>
      <c r="S6" s="2" t="s">
        <v>22</v>
      </c>
      <c r="U6" s="15" t="s">
        <v>25</v>
      </c>
      <c r="V6" s="14" t="s">
        <v>88</v>
      </c>
      <c r="W6" s="14"/>
      <c r="X6" s="14"/>
      <c r="Y6" s="14"/>
      <c r="Z6" s="14"/>
    </row>
    <row r="7" spans="1:29" x14ac:dyDescent="0.4">
      <c r="B7" s="16">
        <v>1</v>
      </c>
      <c r="C7" s="17">
        <v>97</v>
      </c>
      <c r="D7" s="17">
        <v>58</v>
      </c>
      <c r="E7" s="17">
        <v>96</v>
      </c>
      <c r="F7" s="17">
        <v>97</v>
      </c>
      <c r="G7" s="17">
        <v>89</v>
      </c>
      <c r="H7" s="17">
        <v>88</v>
      </c>
      <c r="I7" s="17">
        <v>83</v>
      </c>
      <c r="J7" s="17">
        <v>90</v>
      </c>
      <c r="K7" s="17">
        <v>93</v>
      </c>
      <c r="L7" s="17">
        <v>58</v>
      </c>
      <c r="M7" s="17">
        <v>80</v>
      </c>
      <c r="N7" s="17">
        <v>64</v>
      </c>
      <c r="O7" s="17">
        <v>78</v>
      </c>
      <c r="P7" s="5">
        <v>69</v>
      </c>
      <c r="Q7" s="17">
        <v>56</v>
      </c>
      <c r="R7" s="17">
        <v>38</v>
      </c>
      <c r="S7" s="17">
        <v>53</v>
      </c>
      <c r="U7" s="15" t="s">
        <v>26</v>
      </c>
      <c r="V7" s="14" t="s">
        <v>27</v>
      </c>
      <c r="W7" s="14"/>
      <c r="X7" s="14"/>
      <c r="Y7" s="14"/>
      <c r="Z7" s="14"/>
    </row>
    <row r="8" spans="1:29" x14ac:dyDescent="0.4">
      <c r="B8" s="11">
        <v>2</v>
      </c>
      <c r="C8" s="12">
        <v>101</v>
      </c>
      <c r="D8" s="12">
        <v>60</v>
      </c>
      <c r="E8" s="12">
        <v>96</v>
      </c>
      <c r="F8" s="12">
        <v>100</v>
      </c>
      <c r="G8" s="12">
        <v>90</v>
      </c>
      <c r="H8" s="12">
        <v>81</v>
      </c>
      <c r="I8" s="12">
        <v>77</v>
      </c>
      <c r="J8" s="12">
        <v>82</v>
      </c>
      <c r="K8" s="12">
        <v>95</v>
      </c>
      <c r="L8" s="12">
        <v>59</v>
      </c>
      <c r="M8" s="12">
        <v>80</v>
      </c>
      <c r="N8" s="12">
        <v>67</v>
      </c>
      <c r="O8" s="12">
        <v>61</v>
      </c>
      <c r="P8" s="5">
        <v>63</v>
      </c>
      <c r="Q8" s="12">
        <v>56</v>
      </c>
      <c r="R8" s="12">
        <v>30</v>
      </c>
      <c r="S8" s="12">
        <v>49</v>
      </c>
      <c r="U8" s="15" t="s">
        <v>28</v>
      </c>
      <c r="V8" s="14" t="s">
        <v>29</v>
      </c>
      <c r="W8" s="14"/>
      <c r="X8" s="14"/>
      <c r="Y8" s="14"/>
      <c r="Z8" s="14"/>
    </row>
    <row r="9" spans="1:29" x14ac:dyDescent="0.4">
      <c r="B9" s="11">
        <v>3</v>
      </c>
      <c r="C9" s="12">
        <v>97</v>
      </c>
      <c r="D9" s="12">
        <v>65</v>
      </c>
      <c r="E9" s="12">
        <v>95</v>
      </c>
      <c r="F9" s="12">
        <v>100</v>
      </c>
      <c r="G9" s="12">
        <v>82</v>
      </c>
      <c r="H9" s="12">
        <v>85</v>
      </c>
      <c r="I9" s="12">
        <v>74</v>
      </c>
      <c r="J9" s="12">
        <v>80</v>
      </c>
      <c r="K9" s="12">
        <v>97</v>
      </c>
      <c r="L9" s="12">
        <v>58</v>
      </c>
      <c r="M9" s="12">
        <v>69</v>
      </c>
      <c r="N9" s="12">
        <v>63</v>
      </c>
      <c r="O9" s="12">
        <v>59</v>
      </c>
      <c r="P9" s="5">
        <v>52</v>
      </c>
      <c r="Q9" s="12">
        <v>45</v>
      </c>
      <c r="R9" s="12">
        <v>30</v>
      </c>
      <c r="S9" s="12">
        <v>52</v>
      </c>
      <c r="U9" s="15" t="s">
        <v>30</v>
      </c>
      <c r="V9" s="14">
        <v>0.92310000000000003</v>
      </c>
      <c r="W9" s="14"/>
      <c r="X9" s="14"/>
      <c r="Y9" s="14"/>
      <c r="Z9" s="14"/>
    </row>
    <row r="10" spans="1:29" x14ac:dyDescent="0.4">
      <c r="B10" s="11">
        <v>4</v>
      </c>
      <c r="C10" s="12">
        <v>102</v>
      </c>
      <c r="D10" s="12">
        <v>53</v>
      </c>
      <c r="E10" s="12">
        <v>99</v>
      </c>
      <c r="F10" s="12">
        <v>99</v>
      </c>
      <c r="G10" s="12">
        <v>95</v>
      </c>
      <c r="H10" s="12">
        <v>82</v>
      </c>
      <c r="I10" s="12">
        <v>71</v>
      </c>
      <c r="J10" s="12">
        <v>90</v>
      </c>
      <c r="K10" s="12">
        <v>80</v>
      </c>
      <c r="L10" s="12">
        <v>70</v>
      </c>
      <c r="M10" s="12">
        <v>76</v>
      </c>
      <c r="N10" s="12">
        <v>68</v>
      </c>
      <c r="O10" s="12">
        <v>49</v>
      </c>
      <c r="P10" s="5">
        <v>57</v>
      </c>
      <c r="Q10" s="12">
        <v>37</v>
      </c>
      <c r="R10" s="12">
        <v>49</v>
      </c>
      <c r="S10" s="12">
        <v>58</v>
      </c>
      <c r="U10" s="15"/>
      <c r="V10" s="14"/>
      <c r="W10" s="14"/>
      <c r="X10" s="14"/>
      <c r="Y10" s="14"/>
      <c r="Z10" s="14"/>
    </row>
    <row r="11" spans="1:29" x14ac:dyDescent="0.4">
      <c r="B11" s="18">
        <v>5</v>
      </c>
      <c r="C11" s="19">
        <v>102</v>
      </c>
      <c r="D11" s="19">
        <v>61</v>
      </c>
      <c r="E11" s="19">
        <v>97</v>
      </c>
      <c r="F11" s="19">
        <v>97</v>
      </c>
      <c r="G11" s="19">
        <v>82</v>
      </c>
      <c r="H11" s="19">
        <v>83</v>
      </c>
      <c r="I11" s="19">
        <v>77</v>
      </c>
      <c r="J11" s="19">
        <v>86</v>
      </c>
      <c r="K11" s="19">
        <v>97</v>
      </c>
      <c r="L11" s="19">
        <v>64</v>
      </c>
      <c r="M11" s="19">
        <v>74</v>
      </c>
      <c r="N11" s="19">
        <v>70</v>
      </c>
      <c r="O11" s="19">
        <v>72</v>
      </c>
      <c r="P11" s="7">
        <v>65</v>
      </c>
      <c r="Q11" s="19">
        <v>64</v>
      </c>
      <c r="R11" s="19">
        <v>34</v>
      </c>
      <c r="S11" s="19">
        <v>45</v>
      </c>
      <c r="U11" s="15"/>
      <c r="V11" s="14"/>
      <c r="W11" s="14"/>
      <c r="X11" s="14"/>
      <c r="Y11" s="14"/>
      <c r="Z11" s="14"/>
      <c r="AA11" s="14"/>
      <c r="AB11" s="14"/>
      <c r="AC11" s="14"/>
    </row>
    <row r="12" spans="1:29" x14ac:dyDescent="0.4">
      <c r="B12" s="13" t="s">
        <v>6</v>
      </c>
      <c r="C12" s="20">
        <f>AVERAGE(C7:C11)</f>
        <v>99.8</v>
      </c>
      <c r="D12" s="20">
        <f>AVERAGE(D7:D11)</f>
        <v>59.4</v>
      </c>
      <c r="E12" s="20">
        <f>AVERAGE(E7:E11)</f>
        <v>96.6</v>
      </c>
      <c r="F12" s="20">
        <f>AVERAGE(F7:F11)</f>
        <v>98.6</v>
      </c>
      <c r="G12" s="20">
        <f t="shared" ref="G12:S12" si="0">AVERAGE(G7:G11)</f>
        <v>87.6</v>
      </c>
      <c r="H12" s="20">
        <f t="shared" si="0"/>
        <v>83.8</v>
      </c>
      <c r="I12" s="20">
        <f t="shared" si="0"/>
        <v>76.400000000000006</v>
      </c>
      <c r="J12" s="20">
        <f t="shared" si="0"/>
        <v>85.6</v>
      </c>
      <c r="K12" s="20">
        <f t="shared" si="0"/>
        <v>92.4</v>
      </c>
      <c r="L12" s="20">
        <f>AVERAGE(L7:L11)</f>
        <v>61.8</v>
      </c>
      <c r="M12" s="20">
        <f t="shared" si="0"/>
        <v>75.8</v>
      </c>
      <c r="N12" s="20">
        <f t="shared" si="0"/>
        <v>66.400000000000006</v>
      </c>
      <c r="O12" s="20">
        <f t="shared" si="0"/>
        <v>63.8</v>
      </c>
      <c r="P12" s="20">
        <f t="shared" si="0"/>
        <v>61.2</v>
      </c>
      <c r="Q12" s="20">
        <f t="shared" si="0"/>
        <v>51.6</v>
      </c>
      <c r="R12" s="20">
        <f t="shared" si="0"/>
        <v>36.200000000000003</v>
      </c>
      <c r="S12" s="20">
        <f t="shared" si="0"/>
        <v>51.4</v>
      </c>
      <c r="U12" s="26" t="s">
        <v>89</v>
      </c>
      <c r="V12" s="27" t="s">
        <v>35</v>
      </c>
      <c r="W12" s="27" t="s">
        <v>36</v>
      </c>
      <c r="X12" s="27" t="s">
        <v>37</v>
      </c>
      <c r="Y12" s="27" t="s">
        <v>38</v>
      </c>
      <c r="Z12" s="27" t="s">
        <v>106</v>
      </c>
      <c r="AA12" s="14"/>
      <c r="AB12" s="14"/>
      <c r="AC12" s="14"/>
    </row>
    <row r="13" spans="1:29" x14ac:dyDescent="0.4">
      <c r="B13" s="13" t="s">
        <v>7</v>
      </c>
      <c r="C13" s="20">
        <f>STDEV(C7:C11)</f>
        <v>2.5884358211089569</v>
      </c>
      <c r="D13" s="20">
        <f>STDEV(D7:D11)</f>
        <v>4.3931765272977588</v>
      </c>
      <c r="E13" s="20">
        <f>STDEV(E7:E11)</f>
        <v>1.51657508881031</v>
      </c>
      <c r="F13" s="20">
        <f>STDEV(F7:F11)</f>
        <v>1.51657508881031</v>
      </c>
      <c r="G13" s="20">
        <f t="shared" ref="G13:S13" si="1">STDEV(G7:G11)</f>
        <v>5.5946402922797454</v>
      </c>
      <c r="H13" s="20">
        <f t="shared" si="1"/>
        <v>2.7748873851023221</v>
      </c>
      <c r="I13" s="20">
        <f t="shared" si="1"/>
        <v>4.4497190922573981</v>
      </c>
      <c r="J13" s="20">
        <f t="shared" si="1"/>
        <v>4.5607017003965522</v>
      </c>
      <c r="K13" s="20">
        <f t="shared" si="1"/>
        <v>7.1274118724821847</v>
      </c>
      <c r="L13" s="20">
        <f>STDEV(L7:L11)</f>
        <v>5.215361924162119</v>
      </c>
      <c r="M13" s="20">
        <f t="shared" si="1"/>
        <v>4.6043457732885358</v>
      </c>
      <c r="N13" s="20">
        <f t="shared" si="1"/>
        <v>2.8809720581775866</v>
      </c>
      <c r="O13" s="20">
        <f t="shared" si="1"/>
        <v>11.388590782006341</v>
      </c>
      <c r="P13" s="20">
        <f t="shared" si="1"/>
        <v>6.7230945255886443</v>
      </c>
      <c r="Q13" s="20">
        <f t="shared" si="1"/>
        <v>10.597169433391173</v>
      </c>
      <c r="R13" s="20">
        <f t="shared" si="1"/>
        <v>7.8866976612521444</v>
      </c>
      <c r="S13" s="20">
        <f t="shared" si="1"/>
        <v>4.8270073544588676</v>
      </c>
      <c r="U13" s="15" t="s">
        <v>47</v>
      </c>
      <c r="V13" s="14">
        <v>40.4</v>
      </c>
      <c r="W13" s="14" t="s">
        <v>107</v>
      </c>
      <c r="X13" s="14" t="s">
        <v>29</v>
      </c>
      <c r="Y13" s="14" t="s">
        <v>27</v>
      </c>
      <c r="Z13" s="14" t="s">
        <v>88</v>
      </c>
      <c r="AA13" s="14"/>
      <c r="AB13" s="14"/>
      <c r="AC13" s="14"/>
    </row>
    <row r="14" spans="1:29" x14ac:dyDescent="0.4">
      <c r="B14" s="13" t="s">
        <v>8</v>
      </c>
      <c r="C14" s="20">
        <f>C13/SQRT(COUNT(C7:C11))</f>
        <v>1.1575836902790224</v>
      </c>
      <c r="D14" s="20">
        <f>D13/SQRT(COUNT(D7:D11))</f>
        <v>1.9646882704388497</v>
      </c>
      <c r="E14" s="20">
        <f>E13/SQRT(COUNT(E7:E11))</f>
        <v>0.6782329983125267</v>
      </c>
      <c r="F14" s="20">
        <f>F13/SQRT(COUNT(F7:F11))</f>
        <v>0.6782329983125267</v>
      </c>
      <c r="G14" s="20">
        <f t="shared" ref="G14:S14" si="2">G13/SQRT(COUNT(G7:G11))</f>
        <v>2.5019992006393603</v>
      </c>
      <c r="H14" s="20">
        <f t="shared" si="2"/>
        <v>1.2409673645990857</v>
      </c>
      <c r="I14" s="20">
        <f t="shared" si="2"/>
        <v>1.9899748742132399</v>
      </c>
      <c r="J14" s="20">
        <f t="shared" si="2"/>
        <v>2.0396078054371141</v>
      </c>
      <c r="K14" s="20">
        <f t="shared" si="2"/>
        <v>3.1874754901018454</v>
      </c>
      <c r="L14" s="20">
        <f>L13/SQRT(COUNT(L7:L11))</f>
        <v>2.3323807579381199</v>
      </c>
      <c r="M14" s="20">
        <f t="shared" si="2"/>
        <v>2.0591260281974</v>
      </c>
      <c r="N14" s="20">
        <f t="shared" si="2"/>
        <v>1.2884098726725124</v>
      </c>
      <c r="O14" s="20">
        <f t="shared" si="2"/>
        <v>5.0931326312987331</v>
      </c>
      <c r="P14" s="20">
        <f t="shared" si="2"/>
        <v>3.0066592756745814</v>
      </c>
      <c r="Q14" s="20">
        <f t="shared" si="2"/>
        <v>4.7391982444291179</v>
      </c>
      <c r="R14" s="20">
        <f t="shared" si="2"/>
        <v>3.5270384177096807</v>
      </c>
      <c r="S14" s="20">
        <f t="shared" si="2"/>
        <v>2.15870331449229</v>
      </c>
      <c r="U14" s="15" t="s">
        <v>48</v>
      </c>
      <c r="V14" s="14">
        <v>-37.200000000000003</v>
      </c>
      <c r="W14" s="14" t="s">
        <v>90</v>
      </c>
      <c r="X14" s="14" t="s">
        <v>29</v>
      </c>
      <c r="Y14" s="14" t="s">
        <v>27</v>
      </c>
      <c r="Z14" s="14" t="s">
        <v>88</v>
      </c>
      <c r="AA14" s="14"/>
      <c r="AB14" s="14"/>
      <c r="AC14" s="14"/>
    </row>
    <row r="15" spans="1:29" x14ac:dyDescent="0.4">
      <c r="U15" s="15" t="s">
        <v>50</v>
      </c>
      <c r="V15" s="14">
        <v>-39.200000000000003</v>
      </c>
      <c r="W15" s="14" t="s">
        <v>91</v>
      </c>
      <c r="X15" s="14" t="s">
        <v>29</v>
      </c>
      <c r="Y15" s="14" t="s">
        <v>27</v>
      </c>
      <c r="Z15" s="14" t="s">
        <v>88</v>
      </c>
      <c r="AA15" s="14"/>
      <c r="AB15" s="14"/>
      <c r="AC15" s="14"/>
    </row>
    <row r="16" spans="1:29" x14ac:dyDescent="0.4">
      <c r="U16" s="15" t="s">
        <v>49</v>
      </c>
      <c r="V16" s="14">
        <v>-28.2</v>
      </c>
      <c r="W16" s="14" t="s">
        <v>92</v>
      </c>
      <c r="X16" s="14" t="s">
        <v>29</v>
      </c>
      <c r="Y16" s="14" t="s">
        <v>27</v>
      </c>
      <c r="Z16" s="14" t="s">
        <v>88</v>
      </c>
      <c r="AA16" s="14"/>
      <c r="AB16" s="14"/>
      <c r="AC16" s="14"/>
    </row>
    <row r="17" spans="21:29" x14ac:dyDescent="0.4">
      <c r="U17" s="15" t="s">
        <v>51</v>
      </c>
      <c r="V17" s="14">
        <v>-24.4</v>
      </c>
      <c r="W17" s="14" t="s">
        <v>93</v>
      </c>
      <c r="X17" s="14" t="s">
        <v>29</v>
      </c>
      <c r="Y17" s="14" t="s">
        <v>27</v>
      </c>
      <c r="Z17" s="14" t="s">
        <v>88</v>
      </c>
      <c r="AA17" s="14"/>
      <c r="AB17" s="14"/>
      <c r="AC17" s="14"/>
    </row>
    <row r="18" spans="21:29" x14ac:dyDescent="0.4">
      <c r="U18" s="15" t="s">
        <v>53</v>
      </c>
      <c r="V18" s="14">
        <v>-17</v>
      </c>
      <c r="W18" s="14" t="s">
        <v>94</v>
      </c>
      <c r="X18" s="14" t="s">
        <v>29</v>
      </c>
      <c r="Y18" s="14" t="s">
        <v>39</v>
      </c>
      <c r="Z18" s="14">
        <v>2.3999999999999998E-3</v>
      </c>
      <c r="AA18" s="14"/>
      <c r="AB18" s="14"/>
      <c r="AC18" s="14"/>
    </row>
    <row r="19" spans="21:29" x14ac:dyDescent="0.4">
      <c r="U19" s="15" t="s">
        <v>54</v>
      </c>
      <c r="V19" s="14">
        <v>-26.2</v>
      </c>
      <c r="W19" s="14" t="s">
        <v>95</v>
      </c>
      <c r="X19" s="14" t="s">
        <v>29</v>
      </c>
      <c r="Y19" s="14" t="s">
        <v>27</v>
      </c>
      <c r="Z19" s="14" t="s">
        <v>88</v>
      </c>
      <c r="AA19" s="14"/>
      <c r="AB19" s="14"/>
      <c r="AC19" s="14"/>
    </row>
    <row r="20" spans="21:29" x14ac:dyDescent="0.4">
      <c r="U20" s="15" t="s">
        <v>55</v>
      </c>
      <c r="V20" s="14">
        <v>-33</v>
      </c>
      <c r="W20" s="14" t="s">
        <v>96</v>
      </c>
      <c r="X20" s="14" t="s">
        <v>29</v>
      </c>
      <c r="Y20" s="14" t="s">
        <v>27</v>
      </c>
      <c r="Z20" s="14" t="s">
        <v>88</v>
      </c>
      <c r="AA20" s="14"/>
      <c r="AB20" s="14"/>
      <c r="AC20" s="14"/>
    </row>
    <row r="21" spans="21:29" x14ac:dyDescent="0.4">
      <c r="U21" s="21" t="s">
        <v>52</v>
      </c>
      <c r="V21" s="14">
        <v>-2.4</v>
      </c>
      <c r="W21" s="14" t="s">
        <v>97</v>
      </c>
      <c r="X21" s="14" t="s">
        <v>32</v>
      </c>
      <c r="Y21" s="14" t="s">
        <v>31</v>
      </c>
      <c r="Z21" s="14" t="s">
        <v>98</v>
      </c>
      <c r="AA21" s="14"/>
      <c r="AB21" s="14"/>
      <c r="AC21" s="14"/>
    </row>
    <row r="22" spans="21:29" x14ac:dyDescent="0.4">
      <c r="U22" s="15" t="s">
        <v>56</v>
      </c>
      <c r="V22" s="14">
        <v>-16.399999999999999</v>
      </c>
      <c r="W22" s="14" t="s">
        <v>99</v>
      </c>
      <c r="X22" s="14" t="s">
        <v>29</v>
      </c>
      <c r="Y22" s="14" t="s">
        <v>39</v>
      </c>
      <c r="Z22" s="14">
        <v>4.1000000000000003E-3</v>
      </c>
      <c r="AA22" s="14"/>
      <c r="AB22" s="14"/>
      <c r="AC22" s="14"/>
    </row>
    <row r="23" spans="21:29" x14ac:dyDescent="0.4">
      <c r="U23" s="15" t="s">
        <v>57</v>
      </c>
      <c r="V23" s="14">
        <v>-7</v>
      </c>
      <c r="W23" s="14" t="s">
        <v>100</v>
      </c>
      <c r="X23" s="14" t="s">
        <v>32</v>
      </c>
      <c r="Y23" s="14" t="s">
        <v>31</v>
      </c>
      <c r="Z23" s="14">
        <v>0.89449999999999996</v>
      </c>
      <c r="AA23" s="14"/>
      <c r="AB23" s="14"/>
      <c r="AC23" s="14"/>
    </row>
    <row r="24" spans="21:29" x14ac:dyDescent="0.4">
      <c r="U24" s="15" t="s">
        <v>58</v>
      </c>
      <c r="V24" s="14">
        <v>-4.4000000000000004</v>
      </c>
      <c r="W24" s="14" t="s">
        <v>101</v>
      </c>
      <c r="X24" s="14" t="s">
        <v>32</v>
      </c>
      <c r="Y24" s="14" t="s">
        <v>31</v>
      </c>
      <c r="Z24" s="14">
        <v>0.99870000000000003</v>
      </c>
      <c r="AA24" s="14"/>
      <c r="AB24" s="14"/>
      <c r="AC24" s="14"/>
    </row>
    <row r="25" spans="21:29" x14ac:dyDescent="0.4">
      <c r="U25" s="15" t="s">
        <v>59</v>
      </c>
      <c r="V25" s="14">
        <v>-1.8</v>
      </c>
      <c r="W25" s="14" t="s">
        <v>102</v>
      </c>
      <c r="X25" s="14" t="s">
        <v>32</v>
      </c>
      <c r="Y25" s="14" t="s">
        <v>31</v>
      </c>
      <c r="Z25" s="14" t="s">
        <v>98</v>
      </c>
      <c r="AA25" s="14"/>
      <c r="AB25" s="14"/>
      <c r="AC25" s="14"/>
    </row>
    <row r="26" spans="21:29" x14ac:dyDescent="0.4">
      <c r="U26" s="15" t="s">
        <v>60</v>
      </c>
      <c r="V26" s="14">
        <v>7.8</v>
      </c>
      <c r="W26" s="14" t="s">
        <v>103</v>
      </c>
      <c r="X26" s="14" t="s">
        <v>32</v>
      </c>
      <c r="Y26" s="14" t="s">
        <v>31</v>
      </c>
      <c r="Z26" s="14">
        <v>0.78810000000000002</v>
      </c>
      <c r="AA26" s="14"/>
      <c r="AB26" s="14"/>
      <c r="AC26" s="14"/>
    </row>
    <row r="27" spans="21:29" x14ac:dyDescent="0.4">
      <c r="U27" s="15" t="s">
        <v>61</v>
      </c>
      <c r="V27" s="14">
        <v>23.2</v>
      </c>
      <c r="W27" s="14" t="s">
        <v>104</v>
      </c>
      <c r="X27" s="14" t="s">
        <v>29</v>
      </c>
      <c r="Y27" s="14" t="s">
        <v>27</v>
      </c>
      <c r="Z27" s="14" t="s">
        <v>88</v>
      </c>
      <c r="AA27" s="14"/>
      <c r="AB27" s="14"/>
      <c r="AC27" s="14"/>
    </row>
    <row r="28" spans="21:29" x14ac:dyDescent="0.4">
      <c r="U28" s="15" t="s">
        <v>62</v>
      </c>
      <c r="V28" s="14">
        <v>8</v>
      </c>
      <c r="W28" s="14" t="s">
        <v>105</v>
      </c>
      <c r="X28" s="14" t="s">
        <v>32</v>
      </c>
      <c r="Y28" s="14" t="s">
        <v>31</v>
      </c>
      <c r="Z28" s="14">
        <v>0.75570000000000004</v>
      </c>
      <c r="AA28" s="14"/>
      <c r="AB28" s="14"/>
      <c r="AC28" s="14"/>
    </row>
    <row r="29" spans="21:29" x14ac:dyDescent="0.4">
      <c r="U29" s="15"/>
      <c r="V29" s="14"/>
      <c r="W29" s="14"/>
      <c r="X29" s="14"/>
      <c r="Y29" s="14"/>
      <c r="Z29" s="14"/>
      <c r="AA29" s="14"/>
      <c r="AB29" s="14"/>
      <c r="AC29" s="14"/>
    </row>
    <row r="30" spans="21:29" x14ac:dyDescent="0.4">
      <c r="U30" s="15"/>
      <c r="V30" s="14"/>
      <c r="W30" s="14"/>
      <c r="X30" s="14"/>
      <c r="Y30" s="14"/>
      <c r="Z30" s="14"/>
      <c r="AA30" s="14"/>
      <c r="AB30" s="14"/>
      <c r="AC30" s="14"/>
    </row>
    <row r="31" spans="21:29" x14ac:dyDescent="0.4">
      <c r="U31" s="26" t="s">
        <v>40</v>
      </c>
      <c r="V31" s="28" t="s">
        <v>41</v>
      </c>
      <c r="W31" s="28" t="s">
        <v>42</v>
      </c>
      <c r="X31" s="28" t="s">
        <v>35</v>
      </c>
      <c r="Y31" s="28" t="s">
        <v>43</v>
      </c>
      <c r="Z31" s="28" t="s">
        <v>44</v>
      </c>
      <c r="AA31" s="28" t="s">
        <v>45</v>
      </c>
      <c r="AB31" s="28" t="s">
        <v>46</v>
      </c>
      <c r="AC31" s="28" t="s">
        <v>34</v>
      </c>
    </row>
    <row r="32" spans="21:29" x14ac:dyDescent="0.4">
      <c r="U32" s="15" t="s">
        <v>47</v>
      </c>
      <c r="V32" s="14">
        <v>99.8</v>
      </c>
      <c r="W32" s="14">
        <v>59.4</v>
      </c>
      <c r="X32" s="14">
        <v>40.4</v>
      </c>
      <c r="Y32" s="14">
        <v>3.7269999999999999</v>
      </c>
      <c r="Z32" s="14">
        <v>5</v>
      </c>
      <c r="AA32" s="14">
        <v>5</v>
      </c>
      <c r="AB32" s="14">
        <v>15.33</v>
      </c>
      <c r="AC32" s="14">
        <v>68</v>
      </c>
    </row>
    <row r="33" spans="21:29" x14ac:dyDescent="0.4">
      <c r="U33" s="15" t="s">
        <v>48</v>
      </c>
      <c r="V33" s="14">
        <v>59.4</v>
      </c>
      <c r="W33" s="14">
        <v>96.6</v>
      </c>
      <c r="X33" s="14">
        <v>-37.200000000000003</v>
      </c>
      <c r="Y33" s="14">
        <v>3.7269999999999999</v>
      </c>
      <c r="Z33" s="14">
        <v>5</v>
      </c>
      <c r="AA33" s="14">
        <v>5</v>
      </c>
      <c r="AB33" s="14">
        <v>14.11</v>
      </c>
      <c r="AC33" s="14">
        <v>68</v>
      </c>
    </row>
    <row r="34" spans="21:29" x14ac:dyDescent="0.4">
      <c r="U34" s="15" t="s">
        <v>50</v>
      </c>
      <c r="V34" s="14">
        <v>59.4</v>
      </c>
      <c r="W34" s="14">
        <v>98.6</v>
      </c>
      <c r="X34" s="14">
        <v>-39.200000000000003</v>
      </c>
      <c r="Y34" s="14">
        <v>3.7269999999999999</v>
      </c>
      <c r="Z34" s="14">
        <v>5</v>
      </c>
      <c r="AA34" s="14">
        <v>5</v>
      </c>
      <c r="AB34" s="14">
        <v>14.87</v>
      </c>
      <c r="AC34" s="14">
        <v>68</v>
      </c>
    </row>
    <row r="35" spans="21:29" x14ac:dyDescent="0.4">
      <c r="U35" s="15" t="s">
        <v>49</v>
      </c>
      <c r="V35" s="14">
        <v>59.4</v>
      </c>
      <c r="W35" s="14">
        <v>87.6</v>
      </c>
      <c r="X35" s="14">
        <v>-28.2</v>
      </c>
      <c r="Y35" s="14">
        <v>3.7269999999999999</v>
      </c>
      <c r="Z35" s="14">
        <v>5</v>
      </c>
      <c r="AA35" s="14">
        <v>5</v>
      </c>
      <c r="AB35" s="14">
        <v>10.7</v>
      </c>
      <c r="AC35" s="14">
        <v>68</v>
      </c>
    </row>
    <row r="36" spans="21:29" x14ac:dyDescent="0.4">
      <c r="U36" s="15" t="s">
        <v>51</v>
      </c>
      <c r="V36" s="14">
        <v>59.4</v>
      </c>
      <c r="W36" s="14">
        <v>83.8</v>
      </c>
      <c r="X36" s="14">
        <v>-24.4</v>
      </c>
      <c r="Y36" s="14">
        <v>3.7269999999999999</v>
      </c>
      <c r="Z36" s="14">
        <v>5</v>
      </c>
      <c r="AA36" s="14">
        <v>5</v>
      </c>
      <c r="AB36" s="14">
        <v>9.2579999999999991</v>
      </c>
      <c r="AC36" s="14">
        <v>68</v>
      </c>
    </row>
    <row r="37" spans="21:29" x14ac:dyDescent="0.4">
      <c r="U37" s="15" t="s">
        <v>53</v>
      </c>
      <c r="V37" s="14">
        <v>59.4</v>
      </c>
      <c r="W37" s="14">
        <v>76.400000000000006</v>
      </c>
      <c r="X37" s="14">
        <v>-17</v>
      </c>
      <c r="Y37" s="14">
        <v>3.7269999999999999</v>
      </c>
      <c r="Z37" s="14">
        <v>5</v>
      </c>
      <c r="AA37" s="14">
        <v>5</v>
      </c>
      <c r="AB37" s="14">
        <v>6.45</v>
      </c>
      <c r="AC37" s="14">
        <v>68</v>
      </c>
    </row>
    <row r="38" spans="21:29" x14ac:dyDescent="0.4">
      <c r="U38" s="15" t="s">
        <v>54</v>
      </c>
      <c r="V38" s="14">
        <v>59.4</v>
      </c>
      <c r="W38" s="14">
        <v>85.6</v>
      </c>
      <c r="X38" s="14">
        <v>-26.2</v>
      </c>
      <c r="Y38" s="14">
        <v>3.7269999999999999</v>
      </c>
      <c r="Z38" s="14">
        <v>5</v>
      </c>
      <c r="AA38" s="14">
        <v>5</v>
      </c>
      <c r="AB38" s="14">
        <v>9.9410000000000007</v>
      </c>
      <c r="AC38" s="14">
        <v>68</v>
      </c>
    </row>
    <row r="39" spans="21:29" x14ac:dyDescent="0.4">
      <c r="U39" s="15" t="s">
        <v>55</v>
      </c>
      <c r="V39" s="14">
        <v>59.4</v>
      </c>
      <c r="W39" s="14">
        <v>92.4</v>
      </c>
      <c r="X39" s="14">
        <v>-33</v>
      </c>
      <c r="Y39" s="14">
        <v>3.7269999999999999</v>
      </c>
      <c r="Z39" s="14">
        <v>5</v>
      </c>
      <c r="AA39" s="14">
        <v>5</v>
      </c>
      <c r="AB39" s="14">
        <v>12.52</v>
      </c>
      <c r="AC39" s="14">
        <v>68</v>
      </c>
    </row>
    <row r="40" spans="21:29" x14ac:dyDescent="0.4">
      <c r="U40" s="21" t="s">
        <v>52</v>
      </c>
      <c r="V40" s="14">
        <v>59.4</v>
      </c>
      <c r="W40" s="14">
        <v>61.8</v>
      </c>
      <c r="X40" s="14">
        <v>-2.4</v>
      </c>
      <c r="Y40" s="14">
        <v>3.7269999999999999</v>
      </c>
      <c r="Z40" s="14">
        <v>5</v>
      </c>
      <c r="AA40" s="14">
        <v>5</v>
      </c>
      <c r="AB40" s="14">
        <v>0.91059999999999997</v>
      </c>
      <c r="AC40" s="14">
        <v>68</v>
      </c>
    </row>
    <row r="41" spans="21:29" x14ac:dyDescent="0.4">
      <c r="U41" s="15" t="s">
        <v>56</v>
      </c>
      <c r="V41" s="14">
        <v>59.4</v>
      </c>
      <c r="W41" s="14">
        <v>75.8</v>
      </c>
      <c r="X41" s="14">
        <v>-16.399999999999999</v>
      </c>
      <c r="Y41" s="14">
        <v>3.7269999999999999</v>
      </c>
      <c r="Z41" s="14">
        <v>5</v>
      </c>
      <c r="AA41" s="14">
        <v>5</v>
      </c>
      <c r="AB41" s="14">
        <v>6.2229999999999999</v>
      </c>
      <c r="AC41" s="14">
        <v>68</v>
      </c>
    </row>
    <row r="42" spans="21:29" x14ac:dyDescent="0.4">
      <c r="U42" s="15" t="s">
        <v>57</v>
      </c>
      <c r="V42" s="14">
        <v>59.4</v>
      </c>
      <c r="W42" s="14">
        <v>66.400000000000006</v>
      </c>
      <c r="X42" s="14">
        <v>-7</v>
      </c>
      <c r="Y42" s="14">
        <v>3.7269999999999999</v>
      </c>
      <c r="Z42" s="14">
        <v>5</v>
      </c>
      <c r="AA42" s="14">
        <v>5</v>
      </c>
      <c r="AB42" s="14">
        <v>2.6560000000000001</v>
      </c>
      <c r="AC42" s="14">
        <v>68</v>
      </c>
    </row>
    <row r="43" spans="21:29" x14ac:dyDescent="0.4">
      <c r="U43" s="15" t="s">
        <v>58</v>
      </c>
      <c r="V43" s="14">
        <v>59.4</v>
      </c>
      <c r="W43" s="14">
        <v>63.8</v>
      </c>
      <c r="X43" s="14">
        <v>-4.4000000000000004</v>
      </c>
      <c r="Y43" s="14">
        <v>3.7269999999999999</v>
      </c>
      <c r="Z43" s="14">
        <v>5</v>
      </c>
      <c r="AA43" s="14">
        <v>5</v>
      </c>
      <c r="AB43" s="14">
        <v>1.67</v>
      </c>
      <c r="AC43" s="14">
        <v>68</v>
      </c>
    </row>
    <row r="44" spans="21:29" x14ac:dyDescent="0.4">
      <c r="U44" s="15" t="s">
        <v>59</v>
      </c>
      <c r="V44" s="14">
        <v>59.4</v>
      </c>
      <c r="W44" s="14">
        <v>61.2</v>
      </c>
      <c r="X44" s="14">
        <v>-1.8</v>
      </c>
      <c r="Y44" s="14">
        <v>3.7269999999999999</v>
      </c>
      <c r="Z44" s="14">
        <v>5</v>
      </c>
      <c r="AA44" s="14">
        <v>5</v>
      </c>
      <c r="AB44" s="14">
        <v>0.68300000000000005</v>
      </c>
      <c r="AC44" s="14">
        <v>68</v>
      </c>
    </row>
    <row r="45" spans="21:29" x14ac:dyDescent="0.4">
      <c r="U45" s="15" t="s">
        <v>60</v>
      </c>
      <c r="V45" s="14">
        <v>59.4</v>
      </c>
      <c r="W45" s="14">
        <v>51.6</v>
      </c>
      <c r="X45" s="14">
        <v>7.8</v>
      </c>
      <c r="Y45" s="14">
        <v>3.7269999999999999</v>
      </c>
      <c r="Z45" s="14">
        <v>5</v>
      </c>
      <c r="AA45" s="14">
        <v>5</v>
      </c>
      <c r="AB45" s="14">
        <v>2.96</v>
      </c>
      <c r="AC45" s="14">
        <v>68</v>
      </c>
    </row>
    <row r="46" spans="21:29" x14ac:dyDescent="0.4">
      <c r="U46" s="15" t="s">
        <v>61</v>
      </c>
      <c r="V46" s="14">
        <v>59.4</v>
      </c>
      <c r="W46" s="14">
        <v>36.200000000000003</v>
      </c>
      <c r="X46" s="14">
        <v>23.2</v>
      </c>
      <c r="Y46" s="14">
        <v>3.7269999999999999</v>
      </c>
      <c r="Z46" s="14">
        <v>5</v>
      </c>
      <c r="AA46" s="14">
        <v>5</v>
      </c>
      <c r="AB46" s="14">
        <v>8.8030000000000008</v>
      </c>
      <c r="AC46" s="14">
        <v>68</v>
      </c>
    </row>
    <row r="47" spans="21:29" x14ac:dyDescent="0.4">
      <c r="U47" s="15" t="s">
        <v>62</v>
      </c>
      <c r="V47" s="14">
        <v>59.4</v>
      </c>
      <c r="W47" s="14">
        <v>51.4</v>
      </c>
      <c r="X47" s="14">
        <v>8</v>
      </c>
      <c r="Y47" s="14">
        <v>3.7269999999999999</v>
      </c>
      <c r="Z47" s="14">
        <v>5</v>
      </c>
      <c r="AA47" s="14">
        <v>5</v>
      </c>
      <c r="AB47" s="14">
        <v>3.0350000000000001</v>
      </c>
      <c r="AC47" s="14">
        <v>68</v>
      </c>
    </row>
    <row r="50" spans="16:16" x14ac:dyDescent="0.4">
      <c r="P50" s="15"/>
    </row>
  </sheetData>
  <mergeCells count="1">
    <mergeCell ref="D5:S5"/>
  </mergeCells>
  <phoneticPr fontId="1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56C9C-C7A3-4C71-83FD-1C3CC3037BAF}">
  <dimension ref="A1:AC56"/>
  <sheetViews>
    <sheetView topLeftCell="U1" zoomScale="55" zoomScaleNormal="55" workbookViewId="0">
      <selection activeCell="U2" sqref="U2:AC46"/>
    </sheetView>
  </sheetViews>
  <sheetFormatPr defaultColWidth="12.8125" defaultRowHeight="15" x14ac:dyDescent="0.4"/>
  <cols>
    <col min="1" max="18" width="12.8125" style="11"/>
    <col min="19" max="20" width="12.8125" style="1" customWidth="1"/>
    <col min="21" max="21" width="73.6875" style="11" bestFit="1" customWidth="1"/>
    <col min="22" max="22" width="12.8125" style="13" bestFit="1" customWidth="1"/>
    <col min="23" max="23" width="19.8125" style="13" bestFit="1" customWidth="1"/>
    <col min="24" max="24" width="15.3125" style="13" bestFit="1" customWidth="1"/>
    <col min="25" max="25" width="12.8125" style="13" bestFit="1" customWidth="1"/>
    <col min="26" max="26" width="21.1875" style="13" bestFit="1" customWidth="1"/>
    <col min="27" max="27" width="5.0625" style="13" bestFit="1" customWidth="1"/>
    <col min="28" max="28" width="10.5625" style="13" bestFit="1" customWidth="1"/>
    <col min="29" max="29" width="5.5625" style="13" bestFit="1" customWidth="1"/>
    <col min="30" max="16384" width="12.8125" style="1"/>
  </cols>
  <sheetData>
    <row r="1" spans="1:26" x14ac:dyDescent="0.4">
      <c r="A1" s="22" t="s">
        <v>87</v>
      </c>
    </row>
    <row r="2" spans="1:26" x14ac:dyDescent="0.4">
      <c r="U2" s="26" t="s">
        <v>23</v>
      </c>
      <c r="V2" s="27"/>
      <c r="W2" s="14"/>
      <c r="X2" s="14"/>
      <c r="Y2" s="14"/>
      <c r="Z2" s="14"/>
    </row>
    <row r="3" spans="1:26" x14ac:dyDescent="0.4">
      <c r="B3" s="2"/>
      <c r="C3" s="2" t="s">
        <v>0</v>
      </c>
      <c r="D3" s="30" t="s">
        <v>1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23"/>
      <c r="U3" s="15" t="s">
        <v>24</v>
      </c>
      <c r="V3" s="14">
        <v>39.94</v>
      </c>
      <c r="W3" s="14"/>
      <c r="X3" s="14"/>
      <c r="Y3" s="14"/>
      <c r="Z3" s="14"/>
    </row>
    <row r="4" spans="1:26" x14ac:dyDescent="0.4">
      <c r="B4" s="3" t="s">
        <v>2</v>
      </c>
      <c r="C4" s="24" t="s">
        <v>3</v>
      </c>
      <c r="D4" s="9" t="s">
        <v>3</v>
      </c>
      <c r="E4" s="9" t="s">
        <v>5</v>
      </c>
      <c r="F4" s="10" t="s">
        <v>9</v>
      </c>
      <c r="G4" s="2" t="s">
        <v>10</v>
      </c>
      <c r="H4" s="2" t="s">
        <v>11</v>
      </c>
      <c r="I4" s="2" t="s">
        <v>13</v>
      </c>
      <c r="J4" s="2" t="s">
        <v>14</v>
      </c>
      <c r="K4" s="2" t="s">
        <v>15</v>
      </c>
      <c r="L4" s="2" t="s">
        <v>12</v>
      </c>
      <c r="M4" s="2" t="s">
        <v>16</v>
      </c>
      <c r="N4" s="2" t="s">
        <v>17</v>
      </c>
      <c r="O4" s="2" t="s">
        <v>18</v>
      </c>
      <c r="P4" s="2" t="s">
        <v>19</v>
      </c>
      <c r="Q4" s="2" t="s">
        <v>20</v>
      </c>
      <c r="R4" s="2" t="s">
        <v>21</v>
      </c>
      <c r="S4" s="2" t="s">
        <v>22</v>
      </c>
      <c r="T4" s="23"/>
      <c r="U4" s="15" t="s">
        <v>25</v>
      </c>
      <c r="V4" s="14" t="s">
        <v>88</v>
      </c>
      <c r="W4" s="14"/>
      <c r="X4" s="14"/>
      <c r="Y4" s="14"/>
      <c r="Z4" s="14"/>
    </row>
    <row r="5" spans="1:26" x14ac:dyDescent="0.4">
      <c r="B5" s="16">
        <v>1</v>
      </c>
      <c r="C5" s="6">
        <v>93</v>
      </c>
      <c r="D5" s="6">
        <v>43</v>
      </c>
      <c r="E5" s="6">
        <v>95</v>
      </c>
      <c r="F5" s="6">
        <v>87</v>
      </c>
      <c r="G5" s="6">
        <v>65</v>
      </c>
      <c r="H5" s="6">
        <v>86</v>
      </c>
      <c r="I5" s="6">
        <v>69</v>
      </c>
      <c r="J5" s="6">
        <v>58</v>
      </c>
      <c r="K5" s="6">
        <v>41</v>
      </c>
      <c r="L5" s="6">
        <v>33</v>
      </c>
      <c r="M5" s="6">
        <v>32</v>
      </c>
      <c r="N5" s="6">
        <v>50</v>
      </c>
      <c r="O5" s="6">
        <v>36</v>
      </c>
      <c r="P5" s="6">
        <v>35</v>
      </c>
      <c r="Q5" s="6">
        <v>42</v>
      </c>
      <c r="R5" s="6">
        <v>10</v>
      </c>
      <c r="S5" s="6">
        <v>22</v>
      </c>
      <c r="T5" s="5"/>
      <c r="U5" s="15" t="s">
        <v>26</v>
      </c>
      <c r="V5" s="14" t="s">
        <v>27</v>
      </c>
      <c r="W5" s="14"/>
      <c r="X5" s="14"/>
      <c r="Y5" s="14"/>
      <c r="Z5" s="14"/>
    </row>
    <row r="6" spans="1:26" x14ac:dyDescent="0.4">
      <c r="B6" s="11">
        <v>2</v>
      </c>
      <c r="C6" s="5">
        <v>104</v>
      </c>
      <c r="D6" s="5">
        <v>30</v>
      </c>
      <c r="E6" s="5">
        <v>94</v>
      </c>
      <c r="F6" s="5">
        <v>97</v>
      </c>
      <c r="G6" s="5">
        <v>94</v>
      </c>
      <c r="H6" s="5">
        <v>67</v>
      </c>
      <c r="I6" s="5">
        <v>70</v>
      </c>
      <c r="J6" s="5">
        <v>41</v>
      </c>
      <c r="K6" s="5">
        <v>75</v>
      </c>
      <c r="L6" s="5">
        <v>60</v>
      </c>
      <c r="M6" s="5">
        <v>25</v>
      </c>
      <c r="N6" s="5">
        <v>48</v>
      </c>
      <c r="O6" s="5">
        <v>25</v>
      </c>
      <c r="P6" s="5">
        <v>36</v>
      </c>
      <c r="Q6" s="5">
        <v>18</v>
      </c>
      <c r="R6" s="5">
        <v>0</v>
      </c>
      <c r="S6" s="5">
        <v>9</v>
      </c>
      <c r="T6" s="5"/>
      <c r="U6" s="15" t="s">
        <v>28</v>
      </c>
      <c r="V6" s="14" t="s">
        <v>29</v>
      </c>
      <c r="W6" s="14"/>
      <c r="X6" s="14"/>
      <c r="Y6" s="14"/>
      <c r="Z6" s="14"/>
    </row>
    <row r="7" spans="1:26" x14ac:dyDescent="0.4">
      <c r="B7" s="11">
        <v>3</v>
      </c>
      <c r="C7" s="5">
        <v>99</v>
      </c>
      <c r="D7" s="5">
        <v>58</v>
      </c>
      <c r="E7" s="5">
        <v>95</v>
      </c>
      <c r="F7" s="5">
        <v>85</v>
      </c>
      <c r="G7" s="5">
        <v>75</v>
      </c>
      <c r="H7" s="5">
        <v>77</v>
      </c>
      <c r="I7" s="5">
        <v>74</v>
      </c>
      <c r="J7" s="5">
        <v>25</v>
      </c>
      <c r="K7" s="5">
        <v>47</v>
      </c>
      <c r="L7" s="5">
        <v>60</v>
      </c>
      <c r="M7" s="5">
        <v>29</v>
      </c>
      <c r="N7" s="5">
        <v>18</v>
      </c>
      <c r="O7" s="5">
        <v>28</v>
      </c>
      <c r="P7" s="5">
        <v>39</v>
      </c>
      <c r="Q7" s="5">
        <v>29</v>
      </c>
      <c r="R7" s="5">
        <v>0</v>
      </c>
      <c r="S7" s="5">
        <v>5</v>
      </c>
      <c r="T7" s="5"/>
      <c r="U7" s="15" t="s">
        <v>30</v>
      </c>
      <c r="V7" s="14">
        <v>0.90380000000000005</v>
      </c>
      <c r="W7" s="14"/>
      <c r="X7" s="14"/>
      <c r="Y7" s="14"/>
      <c r="Z7" s="14"/>
    </row>
    <row r="8" spans="1:26" x14ac:dyDescent="0.4">
      <c r="B8" s="11">
        <v>4</v>
      </c>
      <c r="C8" s="5">
        <v>103</v>
      </c>
      <c r="D8" s="5">
        <v>49</v>
      </c>
      <c r="E8" s="5">
        <v>96</v>
      </c>
      <c r="F8" s="5">
        <v>97</v>
      </c>
      <c r="G8" s="5">
        <v>69</v>
      </c>
      <c r="H8" s="5">
        <v>85</v>
      </c>
      <c r="I8" s="5">
        <v>67</v>
      </c>
      <c r="J8" s="5">
        <v>49</v>
      </c>
      <c r="K8" s="5">
        <v>30</v>
      </c>
      <c r="L8" s="5">
        <v>47</v>
      </c>
      <c r="M8" s="5">
        <v>26</v>
      </c>
      <c r="N8" s="5">
        <v>45</v>
      </c>
      <c r="O8" s="5">
        <v>23</v>
      </c>
      <c r="P8" s="5">
        <v>42</v>
      </c>
      <c r="Q8" s="5">
        <v>22</v>
      </c>
      <c r="R8" s="5">
        <v>0</v>
      </c>
      <c r="S8" s="5">
        <v>8</v>
      </c>
      <c r="T8" s="5"/>
      <c r="U8" s="15"/>
      <c r="V8" s="14"/>
      <c r="W8" s="14"/>
      <c r="X8" s="14"/>
      <c r="Y8" s="14"/>
      <c r="Z8" s="14"/>
    </row>
    <row r="9" spans="1:26" x14ac:dyDescent="0.4">
      <c r="B9" s="18">
        <v>5</v>
      </c>
      <c r="C9" s="7">
        <v>101</v>
      </c>
      <c r="D9" s="7">
        <v>52</v>
      </c>
      <c r="E9" s="7">
        <v>90</v>
      </c>
      <c r="F9" s="7">
        <v>70</v>
      </c>
      <c r="G9" s="7">
        <v>90</v>
      </c>
      <c r="H9" s="7">
        <v>75</v>
      </c>
      <c r="I9" s="7">
        <v>68</v>
      </c>
      <c r="J9" s="7">
        <v>52</v>
      </c>
      <c r="K9" s="7">
        <v>42</v>
      </c>
      <c r="L9" s="7">
        <v>33</v>
      </c>
      <c r="M9" s="7">
        <v>28</v>
      </c>
      <c r="N9" s="7">
        <v>23</v>
      </c>
      <c r="O9" s="7">
        <v>26</v>
      </c>
      <c r="P9" s="7">
        <v>60</v>
      </c>
      <c r="Q9" s="7">
        <v>30</v>
      </c>
      <c r="R9" s="7">
        <v>16</v>
      </c>
      <c r="S9" s="7">
        <v>25</v>
      </c>
      <c r="T9" s="5"/>
      <c r="U9" s="15"/>
      <c r="V9" s="14"/>
      <c r="W9" s="14"/>
      <c r="X9" s="14"/>
      <c r="Y9" s="14"/>
      <c r="Z9" s="14"/>
    </row>
    <row r="10" spans="1:26" x14ac:dyDescent="0.4">
      <c r="B10" s="13" t="s">
        <v>6</v>
      </c>
      <c r="C10" s="20">
        <f>AVERAGE(C5:C9)</f>
        <v>100</v>
      </c>
      <c r="D10" s="20">
        <f t="shared" ref="D10:S10" si="0">AVERAGE(D5:D9)</f>
        <v>46.4</v>
      </c>
      <c r="E10" s="20">
        <f t="shared" si="0"/>
        <v>94</v>
      </c>
      <c r="F10" s="20">
        <f t="shared" si="0"/>
        <v>87.2</v>
      </c>
      <c r="G10" s="20">
        <f t="shared" si="0"/>
        <v>78.599999999999994</v>
      </c>
      <c r="H10" s="20">
        <f t="shared" si="0"/>
        <v>78</v>
      </c>
      <c r="I10" s="20">
        <f t="shared" si="0"/>
        <v>69.599999999999994</v>
      </c>
      <c r="J10" s="20">
        <f t="shared" si="0"/>
        <v>45</v>
      </c>
      <c r="K10" s="20">
        <f t="shared" si="0"/>
        <v>47</v>
      </c>
      <c r="L10" s="20">
        <f>AVERAGE(L5:L9)</f>
        <v>46.6</v>
      </c>
      <c r="M10" s="20">
        <f t="shared" si="0"/>
        <v>28</v>
      </c>
      <c r="N10" s="20">
        <f t="shared" si="0"/>
        <v>36.799999999999997</v>
      </c>
      <c r="O10" s="20">
        <f t="shared" si="0"/>
        <v>27.6</v>
      </c>
      <c r="P10" s="20">
        <f t="shared" si="0"/>
        <v>42.4</v>
      </c>
      <c r="Q10" s="20">
        <f t="shared" si="0"/>
        <v>28.2</v>
      </c>
      <c r="R10" s="20">
        <f t="shared" si="0"/>
        <v>5.2</v>
      </c>
      <c r="S10" s="20">
        <f t="shared" si="0"/>
        <v>13.8</v>
      </c>
      <c r="T10" s="20"/>
      <c r="U10" s="26" t="s">
        <v>89</v>
      </c>
      <c r="V10" s="28" t="s">
        <v>35</v>
      </c>
      <c r="W10" s="28" t="s">
        <v>36</v>
      </c>
      <c r="X10" s="28" t="s">
        <v>37</v>
      </c>
      <c r="Y10" s="28" t="s">
        <v>38</v>
      </c>
      <c r="Z10" s="28" t="s">
        <v>106</v>
      </c>
    </row>
    <row r="11" spans="1:26" x14ac:dyDescent="0.4">
      <c r="B11" s="13" t="s">
        <v>7</v>
      </c>
      <c r="C11" s="20">
        <f>STDEV(C5:C9)</f>
        <v>4.358898943540674</v>
      </c>
      <c r="D11" s="20">
        <f t="shared" ref="D11:S11" si="1">STDEV(D5:D9)</f>
        <v>10.644247272588146</v>
      </c>
      <c r="E11" s="20">
        <f t="shared" si="1"/>
        <v>2.3452078799117149</v>
      </c>
      <c r="F11" s="20">
        <f t="shared" si="1"/>
        <v>11.099549540409319</v>
      </c>
      <c r="G11" s="20">
        <f t="shared" si="1"/>
        <v>12.81795615533148</v>
      </c>
      <c r="H11" s="20">
        <f t="shared" si="1"/>
        <v>7.810249675906654</v>
      </c>
      <c r="I11" s="20">
        <f t="shared" si="1"/>
        <v>2.7018512172212592</v>
      </c>
      <c r="J11" s="20">
        <f t="shared" si="1"/>
        <v>12.747548783981962</v>
      </c>
      <c r="K11" s="20">
        <f t="shared" si="1"/>
        <v>16.837458240482736</v>
      </c>
      <c r="L11" s="20">
        <f>STDEV(L5:L9)</f>
        <v>13.50185172485612</v>
      </c>
      <c r="M11" s="20">
        <f t="shared" si="1"/>
        <v>2.7386127875258306</v>
      </c>
      <c r="N11" s="20">
        <f t="shared" si="1"/>
        <v>15.089731607951151</v>
      </c>
      <c r="O11" s="20">
        <f t="shared" si="1"/>
        <v>5.0299105359837117</v>
      </c>
      <c r="P11" s="20">
        <f t="shared" si="1"/>
        <v>10.212737145349438</v>
      </c>
      <c r="Q11" s="20">
        <f t="shared" si="1"/>
        <v>9.1760557975635724</v>
      </c>
      <c r="R11" s="20">
        <f t="shared" si="1"/>
        <v>7.429670248402684</v>
      </c>
      <c r="S11" s="20">
        <f t="shared" si="1"/>
        <v>9.0388052307813336</v>
      </c>
      <c r="T11" s="20"/>
      <c r="U11" s="15" t="s">
        <v>47</v>
      </c>
      <c r="V11" s="14">
        <v>53.6</v>
      </c>
      <c r="W11" s="14" t="s">
        <v>108</v>
      </c>
      <c r="X11" s="14" t="s">
        <v>29</v>
      </c>
      <c r="Y11" s="25" t="s">
        <v>27</v>
      </c>
      <c r="Z11" s="14" t="s">
        <v>88</v>
      </c>
    </row>
    <row r="12" spans="1:26" x14ac:dyDescent="0.4">
      <c r="B12" s="13" t="s">
        <v>8</v>
      </c>
      <c r="C12" s="20">
        <f>C11/SQRT(COUNT(C5:C9))</f>
        <v>1.9493588689617929</v>
      </c>
      <c r="D12" s="20">
        <f t="shared" ref="D12:S12" si="2">D11/SQRT(COUNT(D5:D9))</f>
        <v>4.7602520941647652</v>
      </c>
      <c r="E12" s="20">
        <f t="shared" si="2"/>
        <v>1.0488088481701516</v>
      </c>
      <c r="F12" s="20">
        <f t="shared" si="2"/>
        <v>4.9638694583963572</v>
      </c>
      <c r="G12" s="20">
        <f t="shared" si="2"/>
        <v>5.7323642591866077</v>
      </c>
      <c r="H12" s="20">
        <f t="shared" si="2"/>
        <v>3.4928498393145957</v>
      </c>
      <c r="I12" s="20">
        <f t="shared" si="2"/>
        <v>1.2083045973594571</v>
      </c>
      <c r="J12" s="20">
        <f t="shared" si="2"/>
        <v>5.7008771254956896</v>
      </c>
      <c r="K12" s="20">
        <f t="shared" si="2"/>
        <v>7.5299402388066792</v>
      </c>
      <c r="L12" s="20">
        <f>L11/SQRT(COUNT(L5:L9))</f>
        <v>6.0382116557802137</v>
      </c>
      <c r="M12" s="20">
        <f t="shared" si="2"/>
        <v>1.2247448713915889</v>
      </c>
      <c r="N12" s="20">
        <f t="shared" si="2"/>
        <v>6.748333127521196</v>
      </c>
      <c r="O12" s="20">
        <f t="shared" si="2"/>
        <v>2.2494443758403961</v>
      </c>
      <c r="P12" s="20">
        <f t="shared" si="2"/>
        <v>4.5672748986676988</v>
      </c>
      <c r="Q12" s="20">
        <f t="shared" si="2"/>
        <v>4.1036569057366394</v>
      </c>
      <c r="R12" s="20">
        <f t="shared" si="2"/>
        <v>3.3226495451672298</v>
      </c>
      <c r="S12" s="20">
        <f t="shared" si="2"/>
        <v>4.0422765862815471</v>
      </c>
      <c r="T12" s="20"/>
      <c r="U12" s="15" t="s">
        <v>48</v>
      </c>
      <c r="V12" s="14">
        <v>-47.6</v>
      </c>
      <c r="W12" s="14" t="s">
        <v>109</v>
      </c>
      <c r="X12" s="14" t="s">
        <v>29</v>
      </c>
      <c r="Y12" s="25" t="s">
        <v>27</v>
      </c>
      <c r="Z12" s="14" t="s">
        <v>88</v>
      </c>
    </row>
    <row r="13" spans="1:26" x14ac:dyDescent="0.4">
      <c r="U13" s="15" t="s">
        <v>50</v>
      </c>
      <c r="V13" s="14">
        <v>-40.799999999999997</v>
      </c>
      <c r="W13" s="14" t="s">
        <v>110</v>
      </c>
      <c r="X13" s="14" t="s">
        <v>29</v>
      </c>
      <c r="Y13" s="25" t="s">
        <v>27</v>
      </c>
      <c r="Z13" s="14" t="s">
        <v>88</v>
      </c>
    </row>
    <row r="14" spans="1:26" x14ac:dyDescent="0.4">
      <c r="U14" s="15" t="s">
        <v>49</v>
      </c>
      <c r="V14" s="14">
        <v>-32.200000000000003</v>
      </c>
      <c r="W14" s="14" t="s">
        <v>111</v>
      </c>
      <c r="X14" s="14" t="s">
        <v>29</v>
      </c>
      <c r="Y14" s="25" t="s">
        <v>33</v>
      </c>
      <c r="Z14" s="14">
        <v>4.0000000000000002E-4</v>
      </c>
    </row>
    <row r="15" spans="1:26" x14ac:dyDescent="0.4">
      <c r="U15" s="15" t="s">
        <v>51</v>
      </c>
      <c r="V15" s="14">
        <v>-31.6</v>
      </c>
      <c r="W15" s="14" t="s">
        <v>112</v>
      </c>
      <c r="X15" s="14" t="s">
        <v>29</v>
      </c>
      <c r="Y15" s="25" t="s">
        <v>33</v>
      </c>
      <c r="Z15" s="14">
        <v>5.0000000000000001E-4</v>
      </c>
    </row>
    <row r="16" spans="1:26" x14ac:dyDescent="0.4">
      <c r="U16" s="15" t="s">
        <v>53</v>
      </c>
      <c r="V16" s="14">
        <v>-23.2</v>
      </c>
      <c r="W16" s="14" t="s">
        <v>113</v>
      </c>
      <c r="X16" s="14" t="s">
        <v>29</v>
      </c>
      <c r="Y16" s="25" t="s">
        <v>65</v>
      </c>
      <c r="Z16" s="14">
        <v>4.1500000000000002E-2</v>
      </c>
    </row>
    <row r="17" spans="21:29" x14ac:dyDescent="0.4">
      <c r="U17" s="15" t="s">
        <v>54</v>
      </c>
      <c r="V17" s="14">
        <v>1.4</v>
      </c>
      <c r="W17" s="14" t="s">
        <v>114</v>
      </c>
      <c r="X17" s="14" t="s">
        <v>32</v>
      </c>
      <c r="Y17" s="25" t="s">
        <v>31</v>
      </c>
      <c r="Z17" s="14" t="s">
        <v>98</v>
      </c>
    </row>
    <row r="18" spans="21:29" x14ac:dyDescent="0.4">
      <c r="U18" s="15" t="s">
        <v>55</v>
      </c>
      <c r="V18" s="14">
        <v>-0.6</v>
      </c>
      <c r="W18" s="14" t="s">
        <v>115</v>
      </c>
      <c r="X18" s="14" t="s">
        <v>32</v>
      </c>
      <c r="Y18" s="25" t="s">
        <v>31</v>
      </c>
      <c r="Z18" s="14" t="s">
        <v>98</v>
      </c>
    </row>
    <row r="19" spans="21:29" x14ac:dyDescent="0.4">
      <c r="U19" s="21" t="s">
        <v>52</v>
      </c>
      <c r="V19" s="14">
        <v>-0.2</v>
      </c>
      <c r="W19" s="14" t="s">
        <v>116</v>
      </c>
      <c r="X19" s="14" t="s">
        <v>32</v>
      </c>
      <c r="Y19" s="25" t="s">
        <v>31</v>
      </c>
      <c r="Z19" s="14" t="s">
        <v>98</v>
      </c>
    </row>
    <row r="20" spans="21:29" x14ac:dyDescent="0.4">
      <c r="U20" s="15" t="s">
        <v>56</v>
      </c>
      <c r="V20" s="14">
        <v>18.399999999999999</v>
      </c>
      <c r="W20" s="14" t="s">
        <v>117</v>
      </c>
      <c r="X20" s="14" t="s">
        <v>32</v>
      </c>
      <c r="Y20" s="25" t="s">
        <v>31</v>
      </c>
      <c r="Z20" s="14">
        <v>0.25990000000000002</v>
      </c>
    </row>
    <row r="21" spans="21:29" x14ac:dyDescent="0.4">
      <c r="U21" s="15" t="s">
        <v>57</v>
      </c>
      <c r="V21" s="14">
        <v>9.6</v>
      </c>
      <c r="W21" s="14" t="s">
        <v>118</v>
      </c>
      <c r="X21" s="14" t="s">
        <v>32</v>
      </c>
      <c r="Y21" s="25" t="s">
        <v>31</v>
      </c>
      <c r="Z21" s="14">
        <v>0.98240000000000005</v>
      </c>
    </row>
    <row r="22" spans="21:29" x14ac:dyDescent="0.4">
      <c r="U22" s="15" t="s">
        <v>58</v>
      </c>
      <c r="V22" s="14">
        <v>18.8</v>
      </c>
      <c r="W22" s="14" t="s">
        <v>119</v>
      </c>
      <c r="X22" s="14" t="s">
        <v>32</v>
      </c>
      <c r="Y22" s="25" t="s">
        <v>31</v>
      </c>
      <c r="Z22" s="14">
        <v>0.22889999999999999</v>
      </c>
    </row>
    <row r="23" spans="21:29" x14ac:dyDescent="0.4">
      <c r="U23" s="15" t="s">
        <v>59</v>
      </c>
      <c r="V23" s="14">
        <v>4</v>
      </c>
      <c r="W23" s="14" t="s">
        <v>120</v>
      </c>
      <c r="X23" s="14" t="s">
        <v>32</v>
      </c>
      <c r="Y23" s="25" t="s">
        <v>31</v>
      </c>
      <c r="Z23" s="14" t="s">
        <v>98</v>
      </c>
    </row>
    <row r="24" spans="21:29" x14ac:dyDescent="0.4">
      <c r="U24" s="15" t="s">
        <v>60</v>
      </c>
      <c r="V24" s="14">
        <v>18.2</v>
      </c>
      <c r="W24" s="14" t="s">
        <v>121</v>
      </c>
      <c r="X24" s="14" t="s">
        <v>32</v>
      </c>
      <c r="Y24" s="25" t="s">
        <v>31</v>
      </c>
      <c r="Z24" s="14">
        <v>0.27639999999999998</v>
      </c>
    </row>
    <row r="25" spans="21:29" x14ac:dyDescent="0.4">
      <c r="U25" s="15" t="s">
        <v>61</v>
      </c>
      <c r="V25" s="14">
        <v>41.2</v>
      </c>
      <c r="W25" s="14" t="s">
        <v>122</v>
      </c>
      <c r="X25" s="14" t="s">
        <v>29</v>
      </c>
      <c r="Y25" s="25" t="s">
        <v>27</v>
      </c>
      <c r="Z25" s="14" t="s">
        <v>88</v>
      </c>
    </row>
    <row r="26" spans="21:29" x14ac:dyDescent="0.4">
      <c r="U26" s="15" t="s">
        <v>62</v>
      </c>
      <c r="V26" s="14">
        <v>32.6</v>
      </c>
      <c r="W26" s="14" t="s">
        <v>123</v>
      </c>
      <c r="X26" s="14" t="s">
        <v>29</v>
      </c>
      <c r="Y26" s="25" t="s">
        <v>33</v>
      </c>
      <c r="Z26" s="14">
        <v>2.9999999999999997E-4</v>
      </c>
    </row>
    <row r="27" spans="21:29" x14ac:dyDescent="0.4">
      <c r="U27" s="15"/>
      <c r="V27" s="14"/>
      <c r="W27" s="14"/>
      <c r="X27" s="14"/>
      <c r="Y27" s="14"/>
      <c r="Z27" s="14"/>
    </row>
    <row r="28" spans="21:29" x14ac:dyDescent="0.4">
      <c r="U28" s="15"/>
      <c r="V28" s="14"/>
      <c r="W28" s="14"/>
      <c r="X28" s="14"/>
      <c r="Y28" s="14"/>
      <c r="Z28" s="14"/>
    </row>
    <row r="29" spans="21:29" x14ac:dyDescent="0.4">
      <c r="U29" s="26" t="s">
        <v>40</v>
      </c>
      <c r="V29" s="28" t="s">
        <v>41</v>
      </c>
      <c r="W29" s="28" t="s">
        <v>42</v>
      </c>
      <c r="X29" s="28" t="s">
        <v>35</v>
      </c>
      <c r="Y29" s="28" t="s">
        <v>43</v>
      </c>
      <c r="Z29" s="28" t="s">
        <v>44</v>
      </c>
      <c r="AA29" s="28" t="s">
        <v>45</v>
      </c>
      <c r="AB29" s="28" t="s">
        <v>46</v>
      </c>
      <c r="AC29" s="28" t="s">
        <v>34</v>
      </c>
    </row>
    <row r="30" spans="21:29" x14ac:dyDescent="0.4">
      <c r="U30" s="15" t="s">
        <v>47</v>
      </c>
      <c r="V30" s="14">
        <v>100</v>
      </c>
      <c r="W30" s="14">
        <v>46.4</v>
      </c>
      <c r="X30" s="14">
        <v>53.6</v>
      </c>
      <c r="Y30" s="14">
        <v>6.3390000000000004</v>
      </c>
      <c r="Z30" s="14">
        <v>5</v>
      </c>
      <c r="AA30" s="14">
        <v>5</v>
      </c>
      <c r="AB30" s="14">
        <v>11.96</v>
      </c>
      <c r="AC30" s="14">
        <v>68</v>
      </c>
    </row>
    <row r="31" spans="21:29" x14ac:dyDescent="0.4">
      <c r="U31" s="15" t="s">
        <v>48</v>
      </c>
      <c r="V31" s="14">
        <v>46.4</v>
      </c>
      <c r="W31" s="14">
        <v>94</v>
      </c>
      <c r="X31" s="14">
        <v>-47.6</v>
      </c>
      <c r="Y31" s="14">
        <v>6.3390000000000004</v>
      </c>
      <c r="Z31" s="14">
        <v>5</v>
      </c>
      <c r="AA31" s="14">
        <v>5</v>
      </c>
      <c r="AB31" s="14">
        <v>10.62</v>
      </c>
      <c r="AC31" s="14">
        <v>68</v>
      </c>
    </row>
    <row r="32" spans="21:29" x14ac:dyDescent="0.4">
      <c r="U32" s="15" t="s">
        <v>50</v>
      </c>
      <c r="V32" s="14">
        <v>46.4</v>
      </c>
      <c r="W32" s="14">
        <v>87.2</v>
      </c>
      <c r="X32" s="14">
        <v>-40.799999999999997</v>
      </c>
      <c r="Y32" s="14">
        <v>6.3390000000000004</v>
      </c>
      <c r="Z32" s="14">
        <v>5</v>
      </c>
      <c r="AA32" s="14">
        <v>5</v>
      </c>
      <c r="AB32" s="14">
        <v>9.1020000000000003</v>
      </c>
      <c r="AC32" s="14">
        <v>68</v>
      </c>
    </row>
    <row r="33" spans="15:29" x14ac:dyDescent="0.4">
      <c r="U33" s="15" t="s">
        <v>49</v>
      </c>
      <c r="V33" s="14">
        <v>46.4</v>
      </c>
      <c r="W33" s="14">
        <v>78.599999999999994</v>
      </c>
      <c r="X33" s="14">
        <v>-32.200000000000003</v>
      </c>
      <c r="Y33" s="14">
        <v>6.3390000000000004</v>
      </c>
      <c r="Z33" s="14">
        <v>5</v>
      </c>
      <c r="AA33" s="14">
        <v>5</v>
      </c>
      <c r="AB33" s="14">
        <v>7.1840000000000002</v>
      </c>
      <c r="AC33" s="14">
        <v>68</v>
      </c>
    </row>
    <row r="34" spans="15:29" x14ac:dyDescent="0.4">
      <c r="U34" s="15" t="s">
        <v>51</v>
      </c>
      <c r="V34" s="14">
        <v>46.4</v>
      </c>
      <c r="W34" s="14">
        <v>78</v>
      </c>
      <c r="X34" s="14">
        <v>-31.6</v>
      </c>
      <c r="Y34" s="14">
        <v>6.3390000000000004</v>
      </c>
      <c r="Z34" s="14">
        <v>5</v>
      </c>
      <c r="AA34" s="14">
        <v>5</v>
      </c>
      <c r="AB34" s="14">
        <v>7.05</v>
      </c>
      <c r="AC34" s="14">
        <v>68</v>
      </c>
    </row>
    <row r="35" spans="15:29" x14ac:dyDescent="0.4">
      <c r="U35" s="15" t="s">
        <v>53</v>
      </c>
      <c r="V35" s="14">
        <v>46.4</v>
      </c>
      <c r="W35" s="14">
        <v>69.599999999999994</v>
      </c>
      <c r="X35" s="14">
        <v>-23.2</v>
      </c>
      <c r="Y35" s="14">
        <v>6.3390000000000004</v>
      </c>
      <c r="Z35" s="14">
        <v>5</v>
      </c>
      <c r="AA35" s="14">
        <v>5</v>
      </c>
      <c r="AB35" s="14">
        <v>5.1760000000000002</v>
      </c>
      <c r="AC35" s="14">
        <v>68</v>
      </c>
    </row>
    <row r="36" spans="15:29" x14ac:dyDescent="0.4">
      <c r="U36" s="15" t="s">
        <v>54</v>
      </c>
      <c r="V36" s="14">
        <v>46.4</v>
      </c>
      <c r="W36" s="14">
        <v>45</v>
      </c>
      <c r="X36" s="14">
        <v>1.4</v>
      </c>
      <c r="Y36" s="14">
        <v>6.3390000000000004</v>
      </c>
      <c r="Z36" s="14">
        <v>5</v>
      </c>
      <c r="AA36" s="14">
        <v>5</v>
      </c>
      <c r="AB36" s="14">
        <v>0.31230000000000002</v>
      </c>
      <c r="AC36" s="14">
        <v>68</v>
      </c>
    </row>
    <row r="37" spans="15:29" x14ac:dyDescent="0.4">
      <c r="U37" s="15" t="s">
        <v>55</v>
      </c>
      <c r="V37" s="14">
        <v>46.4</v>
      </c>
      <c r="W37" s="14">
        <v>47</v>
      </c>
      <c r="X37" s="14">
        <v>-0.6</v>
      </c>
      <c r="Y37" s="14">
        <v>6.3390000000000004</v>
      </c>
      <c r="Z37" s="14">
        <v>5</v>
      </c>
      <c r="AA37" s="14">
        <v>5</v>
      </c>
      <c r="AB37" s="14">
        <v>0.13389999999999999</v>
      </c>
      <c r="AC37" s="14">
        <v>68</v>
      </c>
    </row>
    <row r="38" spans="15:29" x14ac:dyDescent="0.4">
      <c r="U38" s="21" t="s">
        <v>52</v>
      </c>
      <c r="V38" s="14">
        <v>46.4</v>
      </c>
      <c r="W38" s="14">
        <v>46.6</v>
      </c>
      <c r="X38" s="14">
        <v>-0.2</v>
      </c>
      <c r="Y38" s="14">
        <v>6.3390000000000004</v>
      </c>
      <c r="Z38" s="14">
        <v>5</v>
      </c>
      <c r="AA38" s="14">
        <v>5</v>
      </c>
      <c r="AB38" s="14">
        <v>4.462E-2</v>
      </c>
      <c r="AC38" s="14">
        <v>68</v>
      </c>
    </row>
    <row r="39" spans="15:29" x14ac:dyDescent="0.4">
      <c r="U39" s="15" t="s">
        <v>56</v>
      </c>
      <c r="V39" s="14">
        <v>46.4</v>
      </c>
      <c r="W39" s="14">
        <v>28</v>
      </c>
      <c r="X39" s="14">
        <v>18.399999999999999</v>
      </c>
      <c r="Y39" s="14">
        <v>6.3390000000000004</v>
      </c>
      <c r="Z39" s="14">
        <v>5</v>
      </c>
      <c r="AA39" s="14">
        <v>5</v>
      </c>
      <c r="AB39" s="14">
        <v>4.1050000000000004</v>
      </c>
      <c r="AC39" s="14">
        <v>68</v>
      </c>
    </row>
    <row r="40" spans="15:29" x14ac:dyDescent="0.4">
      <c r="U40" s="15" t="s">
        <v>57</v>
      </c>
      <c r="V40" s="14">
        <v>46.4</v>
      </c>
      <c r="W40" s="14">
        <v>36.799999999999997</v>
      </c>
      <c r="X40" s="14">
        <v>9.6</v>
      </c>
      <c r="Y40" s="14">
        <v>6.3390000000000004</v>
      </c>
      <c r="Z40" s="14">
        <v>5</v>
      </c>
      <c r="AA40" s="14">
        <v>5</v>
      </c>
      <c r="AB40" s="14">
        <v>2.1419999999999999</v>
      </c>
      <c r="AC40" s="14">
        <v>68</v>
      </c>
    </row>
    <row r="41" spans="15:29" x14ac:dyDescent="0.4">
      <c r="U41" s="15" t="s">
        <v>58</v>
      </c>
      <c r="V41" s="14">
        <v>46.4</v>
      </c>
      <c r="W41" s="14">
        <v>27.6</v>
      </c>
      <c r="X41" s="14">
        <v>18.8</v>
      </c>
      <c r="Y41" s="14">
        <v>6.3390000000000004</v>
      </c>
      <c r="Z41" s="14">
        <v>5</v>
      </c>
      <c r="AA41" s="14">
        <v>5</v>
      </c>
      <c r="AB41" s="14">
        <v>4.194</v>
      </c>
      <c r="AC41" s="14">
        <v>68</v>
      </c>
    </row>
    <row r="42" spans="15:29" x14ac:dyDescent="0.4">
      <c r="U42" s="15" t="s">
        <v>59</v>
      </c>
      <c r="V42" s="14">
        <v>46.4</v>
      </c>
      <c r="W42" s="14">
        <v>42.4</v>
      </c>
      <c r="X42" s="14">
        <v>4</v>
      </c>
      <c r="Y42" s="14">
        <v>6.3390000000000004</v>
      </c>
      <c r="Z42" s="14">
        <v>5</v>
      </c>
      <c r="AA42" s="14">
        <v>5</v>
      </c>
      <c r="AB42" s="14">
        <v>0.89239999999999997</v>
      </c>
      <c r="AC42" s="14">
        <v>68</v>
      </c>
    </row>
    <row r="43" spans="15:29" x14ac:dyDescent="0.4">
      <c r="U43" s="15" t="s">
        <v>60</v>
      </c>
      <c r="V43" s="14">
        <v>46.4</v>
      </c>
      <c r="W43" s="14">
        <v>28.2</v>
      </c>
      <c r="X43" s="14">
        <v>18.2</v>
      </c>
      <c r="Y43" s="14">
        <v>6.3390000000000004</v>
      </c>
      <c r="Z43" s="14">
        <v>5</v>
      </c>
      <c r="AA43" s="14">
        <v>5</v>
      </c>
      <c r="AB43" s="14">
        <v>4.0599999999999996</v>
      </c>
      <c r="AC43" s="14">
        <v>68</v>
      </c>
    </row>
    <row r="44" spans="15:29" x14ac:dyDescent="0.4">
      <c r="U44" s="15" t="s">
        <v>61</v>
      </c>
      <c r="V44" s="14">
        <v>46.4</v>
      </c>
      <c r="W44" s="14">
        <v>5.2</v>
      </c>
      <c r="X44" s="14">
        <v>41.2</v>
      </c>
      <c r="Y44" s="14">
        <v>6.3390000000000004</v>
      </c>
      <c r="Z44" s="14">
        <v>5</v>
      </c>
      <c r="AA44" s="14">
        <v>5</v>
      </c>
      <c r="AB44" s="14">
        <v>9.1920000000000002</v>
      </c>
      <c r="AC44" s="14">
        <v>68</v>
      </c>
    </row>
    <row r="45" spans="15:29" x14ac:dyDescent="0.4">
      <c r="U45" s="15" t="s">
        <v>62</v>
      </c>
      <c r="V45" s="14">
        <v>46.4</v>
      </c>
      <c r="W45" s="14">
        <v>13.8</v>
      </c>
      <c r="X45" s="14">
        <v>32.6</v>
      </c>
      <c r="Y45" s="14">
        <v>6.3390000000000004</v>
      </c>
      <c r="Z45" s="14">
        <v>5</v>
      </c>
      <c r="AA45" s="14">
        <v>5</v>
      </c>
      <c r="AB45" s="14">
        <v>7.2729999999999997</v>
      </c>
      <c r="AC45" s="14">
        <v>68</v>
      </c>
    </row>
    <row r="47" spans="15:29" x14ac:dyDescent="0.4">
      <c r="AA47" s="14"/>
      <c r="AB47" s="14"/>
      <c r="AC47" s="14"/>
    </row>
    <row r="48" spans="15:29" x14ac:dyDescent="0.4">
      <c r="O48" s="15"/>
      <c r="AA48" s="14"/>
      <c r="AB48" s="14"/>
      <c r="AC48" s="14"/>
    </row>
    <row r="49" spans="27:29" x14ac:dyDescent="0.4">
      <c r="AA49" s="14"/>
      <c r="AB49" s="14"/>
      <c r="AC49" s="14"/>
    </row>
    <row r="50" spans="27:29" x14ac:dyDescent="0.4">
      <c r="AA50" s="14"/>
      <c r="AB50" s="14"/>
      <c r="AC50" s="14"/>
    </row>
    <row r="51" spans="27:29" x14ac:dyDescent="0.4">
      <c r="AA51" s="14"/>
      <c r="AB51" s="14"/>
      <c r="AC51" s="14"/>
    </row>
    <row r="52" spans="27:29" x14ac:dyDescent="0.4">
      <c r="AA52" s="14"/>
      <c r="AB52" s="14"/>
      <c r="AC52" s="14"/>
    </row>
    <row r="53" spans="27:29" x14ac:dyDescent="0.4">
      <c r="AA53" s="14"/>
      <c r="AB53" s="14"/>
      <c r="AC53" s="14"/>
    </row>
    <row r="54" spans="27:29" x14ac:dyDescent="0.4">
      <c r="AA54" s="14"/>
      <c r="AB54" s="14"/>
      <c r="AC54" s="14"/>
    </row>
    <row r="55" spans="27:29" x14ac:dyDescent="0.4">
      <c r="AA55" s="14"/>
      <c r="AB55" s="14"/>
      <c r="AC55" s="14"/>
    </row>
    <row r="56" spans="27:29" x14ac:dyDescent="0.4">
      <c r="AA56" s="14"/>
      <c r="AB56" s="14"/>
      <c r="AC56" s="14"/>
    </row>
  </sheetData>
  <mergeCells count="1">
    <mergeCell ref="D3:S3"/>
  </mergeCells>
  <phoneticPr fontId="1"/>
  <pageMargins left="0.7" right="0.7" top="0.75" bottom="0.75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CD40A-2B20-422F-8A52-CEA2F507FDAC}">
  <dimension ref="A1:AC48"/>
  <sheetViews>
    <sheetView topLeftCell="U1" zoomScale="55" zoomScaleNormal="55" workbookViewId="0">
      <selection activeCell="Y12" sqref="Y12:Y14"/>
    </sheetView>
  </sheetViews>
  <sheetFormatPr defaultColWidth="12.8125" defaultRowHeight="15" x14ac:dyDescent="0.4"/>
  <cols>
    <col min="1" max="17" width="12.8125" style="11"/>
    <col min="18" max="20" width="12.8125" style="1" customWidth="1"/>
    <col min="21" max="21" width="73.6875" style="11" bestFit="1" customWidth="1"/>
    <col min="22" max="22" width="12.8125" style="13" bestFit="1" customWidth="1"/>
    <col min="23" max="23" width="18.9375" style="13" bestFit="1" customWidth="1"/>
    <col min="24" max="24" width="15.3125" style="13" bestFit="1" customWidth="1"/>
    <col min="25" max="25" width="12.8125" style="13" bestFit="1" customWidth="1"/>
    <col min="26" max="26" width="21.1875" style="13" bestFit="1" customWidth="1"/>
    <col min="27" max="27" width="5.0625" style="13" bestFit="1" customWidth="1"/>
    <col min="28" max="28" width="8.1875" style="13" bestFit="1" customWidth="1"/>
    <col min="29" max="29" width="5.5625" style="13" bestFit="1" customWidth="1"/>
    <col min="30" max="16384" width="12.8125" style="1"/>
  </cols>
  <sheetData>
    <row r="1" spans="1:29" x14ac:dyDescent="0.4">
      <c r="A1" s="11" t="s">
        <v>146</v>
      </c>
    </row>
    <row r="2" spans="1:29" x14ac:dyDescent="0.4">
      <c r="U2" s="26" t="s">
        <v>23</v>
      </c>
      <c r="V2" s="27"/>
      <c r="W2" s="14"/>
      <c r="X2" s="14"/>
      <c r="Y2" s="14"/>
      <c r="Z2" s="14"/>
    </row>
    <row r="3" spans="1:29" x14ac:dyDescent="0.4">
      <c r="B3" s="2"/>
      <c r="C3" s="2" t="s">
        <v>0</v>
      </c>
      <c r="D3" s="30" t="s">
        <v>64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11"/>
      <c r="U3" s="15" t="s">
        <v>24</v>
      </c>
      <c r="V3" s="14">
        <v>35.79</v>
      </c>
      <c r="W3" s="14"/>
      <c r="X3" s="14"/>
      <c r="Y3" s="14"/>
      <c r="Z3" s="14"/>
    </row>
    <row r="4" spans="1:29" x14ac:dyDescent="0.4">
      <c r="B4" s="3" t="s">
        <v>2</v>
      </c>
      <c r="C4" s="24" t="s">
        <v>3</v>
      </c>
      <c r="D4" s="9" t="s">
        <v>3</v>
      </c>
      <c r="E4" s="9" t="s">
        <v>5</v>
      </c>
      <c r="F4" s="10" t="s">
        <v>9</v>
      </c>
      <c r="G4" s="2" t="s">
        <v>10</v>
      </c>
      <c r="H4" s="2" t="s">
        <v>11</v>
      </c>
      <c r="I4" s="2" t="s">
        <v>13</v>
      </c>
      <c r="J4" s="2" t="s">
        <v>14</v>
      </c>
      <c r="K4" s="2" t="s">
        <v>15</v>
      </c>
      <c r="L4" s="2" t="s">
        <v>12</v>
      </c>
      <c r="M4" s="2" t="s">
        <v>16</v>
      </c>
      <c r="N4" s="2" t="s">
        <v>17</v>
      </c>
      <c r="O4" s="2" t="s">
        <v>18</v>
      </c>
      <c r="P4" s="2" t="s">
        <v>19</v>
      </c>
      <c r="Q4" s="2" t="s">
        <v>63</v>
      </c>
      <c r="R4" s="2" t="s">
        <v>21</v>
      </c>
      <c r="S4" s="2" t="s">
        <v>22</v>
      </c>
      <c r="T4" s="23"/>
      <c r="U4" s="15" t="s">
        <v>25</v>
      </c>
      <c r="V4" s="14" t="s">
        <v>88</v>
      </c>
      <c r="W4" s="14"/>
      <c r="X4" s="14"/>
      <c r="Y4" s="14"/>
      <c r="Z4" s="14"/>
    </row>
    <row r="5" spans="1:29" x14ac:dyDescent="0.4">
      <c r="B5" s="16">
        <v>1</v>
      </c>
      <c r="C5" s="6">
        <v>93</v>
      </c>
      <c r="D5" s="6">
        <v>60</v>
      </c>
      <c r="E5" s="6">
        <v>96</v>
      </c>
      <c r="F5" s="6">
        <v>102</v>
      </c>
      <c r="G5" s="6">
        <v>85</v>
      </c>
      <c r="H5" s="6">
        <v>67</v>
      </c>
      <c r="I5" s="6">
        <v>94</v>
      </c>
      <c r="J5" s="6">
        <v>76</v>
      </c>
      <c r="K5" s="6">
        <v>93</v>
      </c>
      <c r="L5" s="6">
        <v>95</v>
      </c>
      <c r="M5" s="6">
        <v>51</v>
      </c>
      <c r="N5" s="6">
        <v>64</v>
      </c>
      <c r="O5" s="6">
        <v>66</v>
      </c>
      <c r="P5" s="5">
        <v>59</v>
      </c>
      <c r="Q5" s="6">
        <v>75</v>
      </c>
      <c r="R5" s="6">
        <v>46</v>
      </c>
      <c r="S5" s="6">
        <v>26</v>
      </c>
      <c r="T5" s="5"/>
      <c r="U5" s="15" t="s">
        <v>26</v>
      </c>
      <c r="V5" s="14" t="s">
        <v>27</v>
      </c>
      <c r="W5" s="14"/>
      <c r="X5" s="14"/>
      <c r="Y5" s="14"/>
      <c r="Z5" s="14"/>
    </row>
    <row r="6" spans="1:29" x14ac:dyDescent="0.4">
      <c r="B6" s="11">
        <v>2</v>
      </c>
      <c r="C6" s="5">
        <v>104</v>
      </c>
      <c r="D6" s="5">
        <v>74</v>
      </c>
      <c r="E6" s="5">
        <v>101</v>
      </c>
      <c r="F6" s="5">
        <v>95</v>
      </c>
      <c r="G6" s="5">
        <v>95</v>
      </c>
      <c r="H6" s="5">
        <v>76</v>
      </c>
      <c r="I6" s="5">
        <v>91</v>
      </c>
      <c r="J6" s="5">
        <v>86</v>
      </c>
      <c r="K6" s="5">
        <v>79</v>
      </c>
      <c r="L6" s="5">
        <v>87</v>
      </c>
      <c r="M6" s="5">
        <v>24</v>
      </c>
      <c r="N6" s="5">
        <v>48</v>
      </c>
      <c r="O6" s="5">
        <v>64</v>
      </c>
      <c r="P6" s="5">
        <v>73</v>
      </c>
      <c r="Q6" s="5">
        <v>55</v>
      </c>
      <c r="R6" s="5">
        <v>21</v>
      </c>
      <c r="S6" s="5">
        <v>17</v>
      </c>
      <c r="T6" s="5"/>
      <c r="U6" s="15" t="s">
        <v>28</v>
      </c>
      <c r="V6" s="14" t="s">
        <v>29</v>
      </c>
      <c r="W6" s="14"/>
      <c r="X6" s="14"/>
      <c r="Y6" s="14"/>
      <c r="Z6" s="14"/>
    </row>
    <row r="7" spans="1:29" x14ac:dyDescent="0.4">
      <c r="B7" s="11">
        <v>3</v>
      </c>
      <c r="C7" s="5">
        <v>99</v>
      </c>
      <c r="D7" s="5">
        <v>54</v>
      </c>
      <c r="E7" s="5">
        <v>100</v>
      </c>
      <c r="F7" s="5">
        <v>83</v>
      </c>
      <c r="G7" s="5">
        <v>88</v>
      </c>
      <c r="H7" s="5">
        <v>92</v>
      </c>
      <c r="I7" s="5">
        <v>92</v>
      </c>
      <c r="J7" s="5">
        <v>86</v>
      </c>
      <c r="K7" s="5">
        <v>93</v>
      </c>
      <c r="L7" s="5">
        <v>86</v>
      </c>
      <c r="M7" s="5">
        <v>61</v>
      </c>
      <c r="N7" s="5">
        <v>54</v>
      </c>
      <c r="O7" s="5">
        <v>42</v>
      </c>
      <c r="P7" s="5">
        <v>53</v>
      </c>
      <c r="Q7" s="5">
        <v>50</v>
      </c>
      <c r="R7" s="5">
        <v>34</v>
      </c>
      <c r="S7" s="5">
        <v>13</v>
      </c>
      <c r="T7" s="5"/>
      <c r="U7" s="15" t="s">
        <v>30</v>
      </c>
      <c r="V7" s="14">
        <v>0.89390000000000003</v>
      </c>
      <c r="W7" s="14"/>
      <c r="X7" s="14"/>
      <c r="Y7" s="14"/>
      <c r="Z7" s="14"/>
    </row>
    <row r="8" spans="1:29" x14ac:dyDescent="0.4">
      <c r="B8" s="11">
        <v>4</v>
      </c>
      <c r="C8" s="5">
        <v>103</v>
      </c>
      <c r="D8" s="5">
        <v>75</v>
      </c>
      <c r="E8" s="5">
        <v>94</v>
      </c>
      <c r="F8" s="5">
        <v>94</v>
      </c>
      <c r="G8" s="5">
        <v>96</v>
      </c>
      <c r="H8" s="5">
        <v>96</v>
      </c>
      <c r="I8" s="5">
        <v>81</v>
      </c>
      <c r="J8" s="5">
        <v>67</v>
      </c>
      <c r="K8" s="5">
        <v>96</v>
      </c>
      <c r="L8" s="5">
        <v>91</v>
      </c>
      <c r="M8" s="5">
        <v>55</v>
      </c>
      <c r="N8" s="5">
        <v>50</v>
      </c>
      <c r="O8" s="5">
        <v>63</v>
      </c>
      <c r="P8" s="5">
        <v>47</v>
      </c>
      <c r="Q8" s="5">
        <v>66</v>
      </c>
      <c r="R8" s="5">
        <v>27</v>
      </c>
      <c r="S8" s="5">
        <v>14</v>
      </c>
      <c r="T8" s="5"/>
      <c r="U8" s="15"/>
      <c r="V8" s="14"/>
      <c r="W8" s="14"/>
      <c r="X8" s="14"/>
      <c r="Y8" s="14"/>
      <c r="Z8" s="14"/>
    </row>
    <row r="9" spans="1:29" x14ac:dyDescent="0.4">
      <c r="B9" s="18">
        <v>5</v>
      </c>
      <c r="C9" s="7">
        <v>101</v>
      </c>
      <c r="D9" s="7">
        <v>86</v>
      </c>
      <c r="E9" s="7">
        <v>99</v>
      </c>
      <c r="F9" s="7">
        <v>93</v>
      </c>
      <c r="G9" s="7">
        <v>96</v>
      </c>
      <c r="H9" s="7">
        <v>98</v>
      </c>
      <c r="I9" s="7">
        <v>77</v>
      </c>
      <c r="J9" s="7">
        <v>85</v>
      </c>
      <c r="K9" s="7">
        <v>76</v>
      </c>
      <c r="L9" s="7">
        <v>88</v>
      </c>
      <c r="M9" s="7">
        <v>55</v>
      </c>
      <c r="N9" s="7">
        <v>51</v>
      </c>
      <c r="O9" s="7">
        <v>58</v>
      </c>
      <c r="P9" s="7">
        <v>52</v>
      </c>
      <c r="Q9" s="7">
        <v>59</v>
      </c>
      <c r="R9" s="7">
        <v>31</v>
      </c>
      <c r="S9" s="7">
        <v>28</v>
      </c>
      <c r="T9" s="5"/>
      <c r="U9" s="15"/>
      <c r="V9" s="14"/>
      <c r="W9" s="14"/>
      <c r="X9" s="14"/>
      <c r="Y9" s="14"/>
      <c r="Z9" s="14"/>
      <c r="AA9" s="14"/>
      <c r="AB9" s="14"/>
      <c r="AC9" s="14"/>
    </row>
    <row r="10" spans="1:29" x14ac:dyDescent="0.4">
      <c r="B10" s="13" t="s">
        <v>6</v>
      </c>
      <c r="C10" s="20">
        <f>AVERAGE(C5:C9)</f>
        <v>100</v>
      </c>
      <c r="D10" s="20">
        <f t="shared" ref="D10:S10" si="0">AVERAGE(D5:D9)</f>
        <v>69.8</v>
      </c>
      <c r="E10" s="20">
        <f t="shared" si="0"/>
        <v>98</v>
      </c>
      <c r="F10" s="20">
        <f t="shared" si="0"/>
        <v>93.4</v>
      </c>
      <c r="G10" s="20">
        <f t="shared" si="0"/>
        <v>92</v>
      </c>
      <c r="H10" s="20">
        <f t="shared" si="0"/>
        <v>85.8</v>
      </c>
      <c r="I10" s="20">
        <f t="shared" si="0"/>
        <v>87</v>
      </c>
      <c r="J10" s="20">
        <f t="shared" si="0"/>
        <v>80</v>
      </c>
      <c r="K10" s="20">
        <f t="shared" si="0"/>
        <v>87.4</v>
      </c>
      <c r="L10" s="20">
        <f>AVERAGE(L5:L9)</f>
        <v>89.4</v>
      </c>
      <c r="M10" s="20">
        <f t="shared" si="0"/>
        <v>49.2</v>
      </c>
      <c r="N10" s="20">
        <f t="shared" si="0"/>
        <v>53.4</v>
      </c>
      <c r="O10" s="20">
        <f t="shared" si="0"/>
        <v>58.6</v>
      </c>
      <c r="P10" s="20">
        <f t="shared" si="0"/>
        <v>56.8</v>
      </c>
      <c r="Q10" s="20">
        <f t="shared" si="0"/>
        <v>61</v>
      </c>
      <c r="R10" s="20">
        <f t="shared" si="0"/>
        <v>31.8</v>
      </c>
      <c r="S10" s="20">
        <f t="shared" si="0"/>
        <v>19.600000000000001</v>
      </c>
      <c r="T10" s="20"/>
      <c r="U10" s="26" t="s">
        <v>89</v>
      </c>
      <c r="V10" s="28" t="s">
        <v>35</v>
      </c>
      <c r="W10" s="28" t="s">
        <v>36</v>
      </c>
      <c r="X10" s="28" t="s">
        <v>37</v>
      </c>
      <c r="Y10" s="28" t="s">
        <v>38</v>
      </c>
      <c r="Z10" s="28" t="s">
        <v>106</v>
      </c>
      <c r="AA10" s="14"/>
      <c r="AB10" s="14"/>
      <c r="AC10" s="14"/>
    </row>
    <row r="11" spans="1:29" x14ac:dyDescent="0.4">
      <c r="B11" s="13" t="s">
        <v>7</v>
      </c>
      <c r="C11" s="20">
        <f>STDEV(C5:C9)</f>
        <v>4.358898943540674</v>
      </c>
      <c r="D11" s="20">
        <f t="shared" ref="D11:S11" si="1">STDEV(D5:D9)</f>
        <v>12.774975538137042</v>
      </c>
      <c r="E11" s="20">
        <f t="shared" si="1"/>
        <v>2.9154759474226504</v>
      </c>
      <c r="F11" s="20">
        <f t="shared" si="1"/>
        <v>6.8044103344815996</v>
      </c>
      <c r="G11" s="20">
        <f t="shared" si="1"/>
        <v>5.1478150704935004</v>
      </c>
      <c r="H11" s="20">
        <f t="shared" si="1"/>
        <v>13.608820668963228</v>
      </c>
      <c r="I11" s="20">
        <f t="shared" si="1"/>
        <v>7.5166481891864541</v>
      </c>
      <c r="J11" s="20">
        <f t="shared" si="1"/>
        <v>8.3964278118733322</v>
      </c>
      <c r="K11" s="20">
        <f t="shared" si="1"/>
        <v>9.1815031449104243</v>
      </c>
      <c r="L11" s="20">
        <f>STDEV(L5:L9)</f>
        <v>3.6469165057620936</v>
      </c>
      <c r="M11" s="20">
        <f t="shared" si="1"/>
        <v>14.532721699667954</v>
      </c>
      <c r="N11" s="20">
        <f t="shared" si="1"/>
        <v>6.3087241182350162</v>
      </c>
      <c r="O11" s="20">
        <f t="shared" si="1"/>
        <v>9.7365291557104783</v>
      </c>
      <c r="P11" s="20">
        <f t="shared" si="1"/>
        <v>10.009995004993749</v>
      </c>
      <c r="Q11" s="20">
        <f t="shared" si="1"/>
        <v>9.7724101428460326</v>
      </c>
      <c r="R11" s="20">
        <f t="shared" si="1"/>
        <v>9.3112834775878266</v>
      </c>
      <c r="S11" s="20">
        <f t="shared" si="1"/>
        <v>6.9498201415576224</v>
      </c>
      <c r="T11" s="20"/>
      <c r="U11" s="15" t="s">
        <v>66</v>
      </c>
      <c r="V11" s="14">
        <v>30.2</v>
      </c>
      <c r="W11" s="14" t="s">
        <v>124</v>
      </c>
      <c r="X11" s="14" t="s">
        <v>29</v>
      </c>
      <c r="Y11" s="25" t="s">
        <v>33</v>
      </c>
      <c r="Z11" s="14">
        <v>1E-4</v>
      </c>
      <c r="AA11" s="14"/>
      <c r="AB11" s="14"/>
      <c r="AC11" s="14"/>
    </row>
    <row r="12" spans="1:29" x14ac:dyDescent="0.4">
      <c r="B12" s="13" t="s">
        <v>8</v>
      </c>
      <c r="C12" s="20">
        <f>C11/SQRT(COUNT(C5:C9))</f>
        <v>1.9493588689617929</v>
      </c>
      <c r="D12" s="20">
        <f t="shared" ref="D12:S12" si="2">D11/SQRT(COUNT(D5:D9))</f>
        <v>5.7131427428342763</v>
      </c>
      <c r="E12" s="20">
        <f t="shared" si="2"/>
        <v>1.3038404810405297</v>
      </c>
      <c r="F12" s="20">
        <f t="shared" si="2"/>
        <v>3.0430248109405875</v>
      </c>
      <c r="G12" s="20">
        <f t="shared" si="2"/>
        <v>2.3021728866442674</v>
      </c>
      <c r="H12" s="20">
        <f t="shared" si="2"/>
        <v>6.0860496218811875</v>
      </c>
      <c r="I12" s="20">
        <f t="shared" si="2"/>
        <v>3.3615472627943221</v>
      </c>
      <c r="J12" s="20">
        <f t="shared" si="2"/>
        <v>3.7549966711037173</v>
      </c>
      <c r="K12" s="20">
        <f t="shared" si="2"/>
        <v>4.1060930335295618</v>
      </c>
      <c r="L12" s="20">
        <f>L11/SQRT(COUNT(L5:L9))</f>
        <v>1.6309506430300089</v>
      </c>
      <c r="M12" s="20">
        <f t="shared" si="2"/>
        <v>6.4992307237087656</v>
      </c>
      <c r="N12" s="20">
        <f t="shared" si="2"/>
        <v>2.8213471959331833</v>
      </c>
      <c r="O12" s="20">
        <f t="shared" si="2"/>
        <v>4.3543082114154528</v>
      </c>
      <c r="P12" s="20">
        <f t="shared" si="2"/>
        <v>4.4766058571198739</v>
      </c>
      <c r="Q12" s="20">
        <f t="shared" si="2"/>
        <v>4.3703546766824317</v>
      </c>
      <c r="R12" s="20">
        <f t="shared" si="2"/>
        <v>4.1641325627314041</v>
      </c>
      <c r="S12" s="20">
        <f t="shared" si="2"/>
        <v>3.1080540535840107</v>
      </c>
      <c r="T12" s="20"/>
      <c r="U12" s="15" t="s">
        <v>67</v>
      </c>
      <c r="V12" s="14">
        <v>-28.2</v>
      </c>
      <c r="W12" s="14" t="s">
        <v>126</v>
      </c>
      <c r="X12" s="14" t="s">
        <v>29</v>
      </c>
      <c r="Y12" s="14" t="s">
        <v>33</v>
      </c>
      <c r="Z12" s="14">
        <v>5.0000000000000001E-4</v>
      </c>
      <c r="AA12" s="14"/>
      <c r="AB12" s="14"/>
      <c r="AC12" s="14"/>
    </row>
    <row r="13" spans="1:29" x14ac:dyDescent="0.4">
      <c r="U13" s="15" t="s">
        <v>68</v>
      </c>
      <c r="V13" s="14">
        <v>-23.6</v>
      </c>
      <c r="W13" s="14" t="s">
        <v>127</v>
      </c>
      <c r="X13" s="14" t="s">
        <v>29</v>
      </c>
      <c r="Y13" s="14" t="s">
        <v>39</v>
      </c>
      <c r="Z13" s="14">
        <v>8.3999999999999995E-3</v>
      </c>
      <c r="AA13" s="14"/>
      <c r="AB13" s="14"/>
      <c r="AC13" s="14"/>
    </row>
    <row r="14" spans="1:29" x14ac:dyDescent="0.4">
      <c r="U14" s="15" t="s">
        <v>69</v>
      </c>
      <c r="V14" s="14">
        <v>-22.2</v>
      </c>
      <c r="W14" s="14" t="s">
        <v>128</v>
      </c>
      <c r="X14" s="14" t="s">
        <v>29</v>
      </c>
      <c r="Y14" s="14" t="s">
        <v>65</v>
      </c>
      <c r="Z14" s="14">
        <v>1.8200000000000001E-2</v>
      </c>
      <c r="AA14" s="14"/>
      <c r="AB14" s="14"/>
      <c r="AC14" s="14"/>
    </row>
    <row r="15" spans="1:29" x14ac:dyDescent="0.4">
      <c r="U15" s="15" t="s">
        <v>70</v>
      </c>
      <c r="V15" s="14">
        <v>-16</v>
      </c>
      <c r="W15" s="14" t="s">
        <v>129</v>
      </c>
      <c r="X15" s="14" t="s">
        <v>32</v>
      </c>
      <c r="Y15" s="25" t="s">
        <v>31</v>
      </c>
      <c r="Z15" s="14">
        <v>0.29380000000000001</v>
      </c>
      <c r="AA15" s="14"/>
      <c r="AB15" s="14"/>
      <c r="AC15" s="14"/>
    </row>
    <row r="16" spans="1:29" x14ac:dyDescent="0.4">
      <c r="U16" s="15" t="s">
        <v>71</v>
      </c>
      <c r="V16" s="14">
        <v>-17.2</v>
      </c>
      <c r="W16" s="14" t="s">
        <v>130</v>
      </c>
      <c r="X16" s="14" t="s">
        <v>32</v>
      </c>
      <c r="Y16" s="25" t="s">
        <v>31</v>
      </c>
      <c r="Z16" s="14">
        <v>0.1908</v>
      </c>
      <c r="AA16" s="14"/>
      <c r="AB16" s="14"/>
      <c r="AC16" s="14"/>
    </row>
    <row r="17" spans="21:29" x14ac:dyDescent="0.4">
      <c r="U17" s="15" t="s">
        <v>72</v>
      </c>
      <c r="V17" s="14">
        <v>-10.199999999999999</v>
      </c>
      <c r="W17" s="14" t="s">
        <v>131</v>
      </c>
      <c r="X17" s="14" t="s">
        <v>32</v>
      </c>
      <c r="Y17" s="25" t="s">
        <v>31</v>
      </c>
      <c r="Z17" s="14">
        <v>0.91949999999999998</v>
      </c>
      <c r="AA17" s="14"/>
      <c r="AB17" s="14"/>
      <c r="AC17" s="14"/>
    </row>
    <row r="18" spans="21:29" x14ac:dyDescent="0.4">
      <c r="U18" s="15" t="s">
        <v>73</v>
      </c>
      <c r="V18" s="14">
        <v>-17.600000000000001</v>
      </c>
      <c r="W18" s="14" t="s">
        <v>132</v>
      </c>
      <c r="X18" s="14" t="s">
        <v>32</v>
      </c>
      <c r="Y18" s="25" t="s">
        <v>31</v>
      </c>
      <c r="Z18" s="14">
        <v>0.16309999999999999</v>
      </c>
      <c r="AA18" s="14"/>
      <c r="AB18" s="14"/>
      <c r="AC18" s="14"/>
    </row>
    <row r="19" spans="21:29" x14ac:dyDescent="0.4">
      <c r="U19" s="21" t="s">
        <v>125</v>
      </c>
      <c r="V19" s="14">
        <v>-19.600000000000001</v>
      </c>
      <c r="W19" s="14" t="s">
        <v>133</v>
      </c>
      <c r="X19" s="14" t="s">
        <v>32</v>
      </c>
      <c r="Y19" s="25" t="s">
        <v>31</v>
      </c>
      <c r="Z19" s="14">
        <v>6.8199999999999997E-2</v>
      </c>
      <c r="AA19" s="14"/>
      <c r="AB19" s="14"/>
      <c r="AC19" s="14"/>
    </row>
    <row r="20" spans="21:29" x14ac:dyDescent="0.4">
      <c r="U20" s="15" t="s">
        <v>74</v>
      </c>
      <c r="V20" s="14">
        <v>20.6</v>
      </c>
      <c r="W20" s="14" t="s">
        <v>134</v>
      </c>
      <c r="X20" s="14" t="s">
        <v>29</v>
      </c>
      <c r="Y20" s="25" t="s">
        <v>65</v>
      </c>
      <c r="Z20" s="14">
        <v>4.2000000000000003E-2</v>
      </c>
      <c r="AA20" s="14"/>
      <c r="AB20" s="14"/>
      <c r="AC20" s="14"/>
    </row>
    <row r="21" spans="21:29" x14ac:dyDescent="0.4">
      <c r="U21" s="15" t="s">
        <v>75</v>
      </c>
      <c r="V21" s="14">
        <v>16.399999999999999</v>
      </c>
      <c r="W21" s="14" t="s">
        <v>135</v>
      </c>
      <c r="X21" s="14" t="s">
        <v>32</v>
      </c>
      <c r="Y21" s="25" t="s">
        <v>31</v>
      </c>
      <c r="Z21" s="14">
        <v>0.25619999999999998</v>
      </c>
      <c r="AA21" s="14"/>
      <c r="AB21" s="14"/>
      <c r="AC21" s="14"/>
    </row>
    <row r="22" spans="21:29" x14ac:dyDescent="0.4">
      <c r="U22" s="15" t="s">
        <v>76</v>
      </c>
      <c r="V22" s="14">
        <v>11.2</v>
      </c>
      <c r="W22" s="14" t="s">
        <v>136</v>
      </c>
      <c r="X22" s="14" t="s">
        <v>32</v>
      </c>
      <c r="Y22" s="25" t="s">
        <v>31</v>
      </c>
      <c r="Z22" s="14">
        <v>0.84540000000000004</v>
      </c>
      <c r="AA22" s="14"/>
      <c r="AB22" s="14"/>
      <c r="AC22" s="14"/>
    </row>
    <row r="23" spans="21:29" x14ac:dyDescent="0.4">
      <c r="U23" s="15" t="s">
        <v>77</v>
      </c>
      <c r="V23" s="14">
        <v>13</v>
      </c>
      <c r="W23" s="14" t="s">
        <v>137</v>
      </c>
      <c r="X23" s="14" t="s">
        <v>32</v>
      </c>
      <c r="Y23" s="25" t="s">
        <v>31</v>
      </c>
      <c r="Z23" s="14">
        <v>0.64900000000000002</v>
      </c>
      <c r="AA23" s="14"/>
      <c r="AB23" s="14"/>
      <c r="AC23" s="14"/>
    </row>
    <row r="24" spans="21:29" x14ac:dyDescent="0.4">
      <c r="U24" s="15" t="s">
        <v>78</v>
      </c>
      <c r="V24" s="14">
        <v>8.8000000000000007</v>
      </c>
      <c r="W24" s="14" t="s">
        <v>138</v>
      </c>
      <c r="X24" s="14" t="s">
        <v>32</v>
      </c>
      <c r="Y24" s="25" t="s">
        <v>31</v>
      </c>
      <c r="Z24" s="14">
        <v>0.97660000000000002</v>
      </c>
      <c r="AA24" s="14"/>
      <c r="AB24" s="14"/>
      <c r="AC24" s="14"/>
    </row>
    <row r="25" spans="21:29" x14ac:dyDescent="0.4">
      <c r="U25" s="15" t="s">
        <v>79</v>
      </c>
      <c r="V25" s="14">
        <v>38</v>
      </c>
      <c r="W25" s="14" t="s">
        <v>139</v>
      </c>
      <c r="X25" s="14" t="s">
        <v>29</v>
      </c>
      <c r="Y25" s="25" t="s">
        <v>27</v>
      </c>
      <c r="Z25" s="14" t="s">
        <v>88</v>
      </c>
      <c r="AA25" s="14"/>
      <c r="AB25" s="14"/>
      <c r="AC25" s="14"/>
    </row>
    <row r="26" spans="21:29" x14ac:dyDescent="0.4">
      <c r="U26" s="15" t="s">
        <v>80</v>
      </c>
      <c r="V26" s="14">
        <v>50.2</v>
      </c>
      <c r="W26" s="14" t="s">
        <v>140</v>
      </c>
      <c r="X26" s="14" t="s">
        <v>29</v>
      </c>
      <c r="Y26" s="25" t="s">
        <v>27</v>
      </c>
      <c r="Z26" s="14" t="s">
        <v>88</v>
      </c>
      <c r="AA26" s="14"/>
      <c r="AB26" s="14"/>
      <c r="AC26" s="14"/>
    </row>
    <row r="27" spans="21:29" x14ac:dyDescent="0.4">
      <c r="U27" s="15"/>
      <c r="V27" s="14"/>
      <c r="W27" s="14"/>
      <c r="X27" s="14"/>
      <c r="Y27" s="14"/>
      <c r="Z27" s="14"/>
      <c r="AA27" s="14"/>
      <c r="AB27" s="14"/>
      <c r="AC27" s="14"/>
    </row>
    <row r="28" spans="21:29" x14ac:dyDescent="0.4">
      <c r="U28" s="15"/>
      <c r="V28" s="14"/>
      <c r="W28" s="14"/>
      <c r="X28" s="14"/>
      <c r="Y28" s="14"/>
      <c r="Z28" s="14"/>
      <c r="AA28" s="14"/>
      <c r="AB28" s="14"/>
      <c r="AC28" s="14"/>
    </row>
    <row r="29" spans="21:29" x14ac:dyDescent="0.4">
      <c r="U29" s="26" t="s">
        <v>40</v>
      </c>
      <c r="V29" s="28" t="s">
        <v>41</v>
      </c>
      <c r="W29" s="28" t="s">
        <v>42</v>
      </c>
      <c r="X29" s="28" t="s">
        <v>35</v>
      </c>
      <c r="Y29" s="28" t="s">
        <v>43</v>
      </c>
      <c r="Z29" s="28" t="s">
        <v>44</v>
      </c>
      <c r="AA29" s="28" t="s">
        <v>45</v>
      </c>
      <c r="AB29" s="28" t="s">
        <v>46</v>
      </c>
      <c r="AC29" s="28" t="s">
        <v>34</v>
      </c>
    </row>
    <row r="30" spans="21:29" x14ac:dyDescent="0.4">
      <c r="U30" s="15" t="s">
        <v>66</v>
      </c>
      <c r="V30" s="14">
        <v>100</v>
      </c>
      <c r="W30" s="14">
        <v>69.8</v>
      </c>
      <c r="X30" s="14">
        <v>30.2</v>
      </c>
      <c r="Y30" s="14">
        <v>5.6360000000000001</v>
      </c>
      <c r="Z30" s="14">
        <v>5</v>
      </c>
      <c r="AA30" s="14">
        <v>5</v>
      </c>
      <c r="AB30" s="14">
        <v>7.5780000000000003</v>
      </c>
      <c r="AC30" s="14">
        <v>68</v>
      </c>
    </row>
    <row r="31" spans="21:29" x14ac:dyDescent="0.4">
      <c r="U31" s="15" t="s">
        <v>67</v>
      </c>
      <c r="V31" s="14">
        <v>69.8</v>
      </c>
      <c r="W31" s="14">
        <v>98</v>
      </c>
      <c r="X31" s="14">
        <v>-28.2</v>
      </c>
      <c r="Y31" s="14">
        <v>5.6360000000000001</v>
      </c>
      <c r="Z31" s="14">
        <v>5</v>
      </c>
      <c r="AA31" s="14">
        <v>5</v>
      </c>
      <c r="AB31" s="14">
        <v>7.077</v>
      </c>
      <c r="AC31" s="14">
        <v>68</v>
      </c>
    </row>
    <row r="32" spans="21:29" x14ac:dyDescent="0.4">
      <c r="U32" s="15" t="s">
        <v>68</v>
      </c>
      <c r="V32" s="14">
        <v>69.8</v>
      </c>
      <c r="W32" s="14">
        <v>93.4</v>
      </c>
      <c r="X32" s="14">
        <v>-23.6</v>
      </c>
      <c r="Y32" s="14">
        <v>5.6360000000000001</v>
      </c>
      <c r="Z32" s="14">
        <v>5</v>
      </c>
      <c r="AA32" s="14">
        <v>5</v>
      </c>
      <c r="AB32" s="14">
        <v>5.9219999999999997</v>
      </c>
      <c r="AC32" s="14">
        <v>68</v>
      </c>
    </row>
    <row r="33" spans="14:29" x14ac:dyDescent="0.4">
      <c r="U33" s="15" t="s">
        <v>69</v>
      </c>
      <c r="V33" s="14">
        <v>69.8</v>
      </c>
      <c r="W33" s="14">
        <v>92</v>
      </c>
      <c r="X33" s="14">
        <v>-22.2</v>
      </c>
      <c r="Y33" s="14">
        <v>5.6360000000000001</v>
      </c>
      <c r="Z33" s="14">
        <v>5</v>
      </c>
      <c r="AA33" s="14">
        <v>5</v>
      </c>
      <c r="AB33" s="14">
        <v>5.5709999999999997</v>
      </c>
      <c r="AC33" s="14">
        <v>68</v>
      </c>
    </row>
    <row r="34" spans="14:29" x14ac:dyDescent="0.4">
      <c r="U34" s="15" t="s">
        <v>70</v>
      </c>
      <c r="V34" s="14">
        <v>69.8</v>
      </c>
      <c r="W34" s="14">
        <v>85.8</v>
      </c>
      <c r="X34" s="14">
        <v>-16</v>
      </c>
      <c r="Y34" s="14">
        <v>5.6360000000000001</v>
      </c>
      <c r="Z34" s="14">
        <v>5</v>
      </c>
      <c r="AA34" s="14">
        <v>5</v>
      </c>
      <c r="AB34" s="14">
        <v>4.0149999999999997</v>
      </c>
      <c r="AC34" s="14">
        <v>68</v>
      </c>
    </row>
    <row r="35" spans="14:29" x14ac:dyDescent="0.4">
      <c r="U35" s="15" t="s">
        <v>71</v>
      </c>
      <c r="V35" s="14">
        <v>69.8</v>
      </c>
      <c r="W35" s="14">
        <v>87</v>
      </c>
      <c r="X35" s="14">
        <v>-17.2</v>
      </c>
      <c r="Y35" s="14">
        <v>5.6360000000000001</v>
      </c>
      <c r="Z35" s="14">
        <v>5</v>
      </c>
      <c r="AA35" s="14">
        <v>5</v>
      </c>
      <c r="AB35" s="14">
        <v>4.3159999999999998</v>
      </c>
      <c r="AC35" s="14">
        <v>68</v>
      </c>
    </row>
    <row r="36" spans="14:29" x14ac:dyDescent="0.4">
      <c r="U36" s="15" t="s">
        <v>72</v>
      </c>
      <c r="V36" s="14">
        <v>69.8</v>
      </c>
      <c r="W36" s="14">
        <v>80</v>
      </c>
      <c r="X36" s="14">
        <v>-10.199999999999999</v>
      </c>
      <c r="Y36" s="14">
        <v>5.6360000000000001</v>
      </c>
      <c r="Z36" s="14">
        <v>5</v>
      </c>
      <c r="AA36" s="14">
        <v>5</v>
      </c>
      <c r="AB36" s="14">
        <v>2.56</v>
      </c>
      <c r="AC36" s="14">
        <v>68</v>
      </c>
    </row>
    <row r="37" spans="14:29" x14ac:dyDescent="0.4">
      <c r="U37" s="15" t="s">
        <v>73</v>
      </c>
      <c r="V37" s="14">
        <v>69.8</v>
      </c>
      <c r="W37" s="14">
        <v>87.4</v>
      </c>
      <c r="X37" s="14">
        <v>-17.600000000000001</v>
      </c>
      <c r="Y37" s="14">
        <v>5.6360000000000001</v>
      </c>
      <c r="Z37" s="14">
        <v>5</v>
      </c>
      <c r="AA37" s="14">
        <v>5</v>
      </c>
      <c r="AB37" s="14">
        <v>4.4169999999999998</v>
      </c>
      <c r="AC37" s="14">
        <v>68</v>
      </c>
    </row>
    <row r="38" spans="14:29" x14ac:dyDescent="0.4">
      <c r="U38" s="21" t="s">
        <v>125</v>
      </c>
      <c r="V38" s="14">
        <v>69.8</v>
      </c>
      <c r="W38" s="14">
        <v>89.4</v>
      </c>
      <c r="X38" s="14">
        <v>-19.600000000000001</v>
      </c>
      <c r="Y38" s="14">
        <v>5.6360000000000001</v>
      </c>
      <c r="Z38" s="14">
        <v>5</v>
      </c>
      <c r="AA38" s="14">
        <v>5</v>
      </c>
      <c r="AB38" s="14">
        <v>4.9180000000000001</v>
      </c>
      <c r="AC38" s="14">
        <v>68</v>
      </c>
    </row>
    <row r="39" spans="14:29" x14ac:dyDescent="0.4">
      <c r="U39" s="15" t="s">
        <v>74</v>
      </c>
      <c r="V39" s="14">
        <v>69.8</v>
      </c>
      <c r="W39" s="14">
        <v>49.2</v>
      </c>
      <c r="X39" s="14">
        <v>20.6</v>
      </c>
      <c r="Y39" s="14">
        <v>5.6360000000000001</v>
      </c>
      <c r="Z39" s="14">
        <v>5</v>
      </c>
      <c r="AA39" s="14">
        <v>5</v>
      </c>
      <c r="AB39" s="14">
        <v>5.1689999999999996</v>
      </c>
      <c r="AC39" s="14">
        <v>68</v>
      </c>
    </row>
    <row r="40" spans="14:29" x14ac:dyDescent="0.4">
      <c r="U40" s="15" t="s">
        <v>75</v>
      </c>
      <c r="V40" s="14">
        <v>69.8</v>
      </c>
      <c r="W40" s="14">
        <v>53.4</v>
      </c>
      <c r="X40" s="14">
        <v>16.399999999999999</v>
      </c>
      <c r="Y40" s="14">
        <v>5.6360000000000001</v>
      </c>
      <c r="Z40" s="14">
        <v>5</v>
      </c>
      <c r="AA40" s="14">
        <v>5</v>
      </c>
      <c r="AB40" s="14">
        <v>4.1150000000000002</v>
      </c>
      <c r="AC40" s="14">
        <v>68</v>
      </c>
    </row>
    <row r="41" spans="14:29" x14ac:dyDescent="0.4">
      <c r="U41" s="15" t="s">
        <v>76</v>
      </c>
      <c r="V41" s="14">
        <v>69.8</v>
      </c>
      <c r="W41" s="14">
        <v>58.6</v>
      </c>
      <c r="X41" s="14">
        <v>11.2</v>
      </c>
      <c r="Y41" s="14">
        <v>5.6360000000000001</v>
      </c>
      <c r="Z41" s="14">
        <v>5</v>
      </c>
      <c r="AA41" s="14">
        <v>5</v>
      </c>
      <c r="AB41" s="14">
        <v>2.8109999999999999</v>
      </c>
      <c r="AC41" s="14">
        <v>68</v>
      </c>
    </row>
    <row r="42" spans="14:29" x14ac:dyDescent="0.4">
      <c r="U42" s="15" t="s">
        <v>77</v>
      </c>
      <c r="V42" s="14">
        <v>69.8</v>
      </c>
      <c r="W42" s="14">
        <v>56.8</v>
      </c>
      <c r="X42" s="14">
        <v>13</v>
      </c>
      <c r="Y42" s="14">
        <v>5.6360000000000001</v>
      </c>
      <c r="Z42" s="14">
        <v>5</v>
      </c>
      <c r="AA42" s="14">
        <v>5</v>
      </c>
      <c r="AB42" s="14">
        <v>3.262</v>
      </c>
      <c r="AC42" s="14">
        <v>68</v>
      </c>
    </row>
    <row r="43" spans="14:29" x14ac:dyDescent="0.4">
      <c r="U43" s="15" t="s">
        <v>78</v>
      </c>
      <c r="V43" s="14">
        <v>69.8</v>
      </c>
      <c r="W43" s="14">
        <v>61</v>
      </c>
      <c r="X43" s="14">
        <v>8.8000000000000007</v>
      </c>
      <c r="Y43" s="14">
        <v>5.6360000000000001</v>
      </c>
      <c r="Z43" s="14">
        <v>5</v>
      </c>
      <c r="AA43" s="14">
        <v>5</v>
      </c>
      <c r="AB43" s="14">
        <v>2.2080000000000002</v>
      </c>
      <c r="AC43" s="14">
        <v>68</v>
      </c>
    </row>
    <row r="44" spans="14:29" x14ac:dyDescent="0.4">
      <c r="U44" s="15" t="s">
        <v>79</v>
      </c>
      <c r="V44" s="14">
        <v>69.8</v>
      </c>
      <c r="W44" s="14">
        <v>31.8</v>
      </c>
      <c r="X44" s="14">
        <v>38</v>
      </c>
      <c r="Y44" s="14">
        <v>5.6360000000000001</v>
      </c>
      <c r="Z44" s="14">
        <v>5</v>
      </c>
      <c r="AA44" s="14">
        <v>5</v>
      </c>
      <c r="AB44" s="14">
        <v>9.5359999999999996</v>
      </c>
      <c r="AC44" s="14">
        <v>68</v>
      </c>
    </row>
    <row r="45" spans="14:29" x14ac:dyDescent="0.4">
      <c r="U45" s="15" t="s">
        <v>80</v>
      </c>
      <c r="V45" s="14">
        <v>69.8</v>
      </c>
      <c r="W45" s="14">
        <v>19.600000000000001</v>
      </c>
      <c r="X45" s="14">
        <v>50.2</v>
      </c>
      <c r="Y45" s="14">
        <v>5.6360000000000001</v>
      </c>
      <c r="Z45" s="14">
        <v>5</v>
      </c>
      <c r="AA45" s="14">
        <v>5</v>
      </c>
      <c r="AB45" s="14">
        <v>12.6</v>
      </c>
      <c r="AC45" s="14">
        <v>68</v>
      </c>
    </row>
    <row r="48" spans="14:29" x14ac:dyDescent="0.4">
      <c r="N48" s="15"/>
    </row>
  </sheetData>
  <mergeCells count="1">
    <mergeCell ref="D3:S3"/>
  </mergeCells>
  <phoneticPr fontId="1"/>
  <pageMargins left="0.7" right="0.7" top="0.75" bottom="0.75" header="0.3" footer="0.3"/>
  <pageSetup paperSize="9"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0"/>
  <sheetViews>
    <sheetView zoomScale="55" zoomScaleNormal="55" workbookViewId="0">
      <selection activeCell="L42" sqref="L42"/>
    </sheetView>
  </sheetViews>
  <sheetFormatPr defaultColWidth="12.8125" defaultRowHeight="15" x14ac:dyDescent="0.3"/>
  <cols>
    <col min="1" max="5" width="12.8125" style="11"/>
    <col min="6" max="6" width="12.8125" style="11" customWidth="1"/>
    <col min="7" max="7" width="12.8125" style="11"/>
    <col min="8" max="8" width="73.6875" style="11" bestFit="1" customWidth="1"/>
    <col min="9" max="9" width="12.8125" style="11" bestFit="1" customWidth="1"/>
    <col min="10" max="10" width="18.0625" style="11" bestFit="1" customWidth="1"/>
    <col min="11" max="11" width="15.3125" style="11" bestFit="1" customWidth="1"/>
    <col min="12" max="12" width="12.8125" style="11" bestFit="1" customWidth="1"/>
    <col min="13" max="13" width="21.1875" style="11" bestFit="1" customWidth="1"/>
    <col min="14" max="14" width="5.0625" style="11" bestFit="1" customWidth="1"/>
    <col min="15" max="15" width="8.1875" style="11" bestFit="1" customWidth="1"/>
    <col min="16" max="16" width="5.5625" style="11" bestFit="1" customWidth="1"/>
    <col min="17" max="16384" width="12.8125" style="11"/>
  </cols>
  <sheetData>
    <row r="1" spans="1:16" x14ac:dyDescent="0.3">
      <c r="A1" s="22" t="s">
        <v>145</v>
      </c>
    </row>
    <row r="3" spans="1:16" x14ac:dyDescent="0.3">
      <c r="H3" s="26" t="s">
        <v>23</v>
      </c>
      <c r="I3" s="8"/>
    </row>
    <row r="4" spans="1:16" x14ac:dyDescent="0.3">
      <c r="B4" s="8"/>
      <c r="C4" s="30" t="s">
        <v>82</v>
      </c>
      <c r="D4" s="30"/>
      <c r="E4" s="30"/>
      <c r="F4" s="30"/>
      <c r="H4" s="15" t="s">
        <v>24</v>
      </c>
      <c r="I4" s="14">
        <v>17.809999999999999</v>
      </c>
      <c r="J4" s="12"/>
      <c r="K4" s="12"/>
      <c r="L4" s="12"/>
      <c r="M4" s="12"/>
    </row>
    <row r="5" spans="1:16" x14ac:dyDescent="0.3">
      <c r="B5" s="2" t="s">
        <v>2</v>
      </c>
      <c r="C5" s="24" t="s">
        <v>3</v>
      </c>
      <c r="D5" s="4" t="s">
        <v>5</v>
      </c>
      <c r="E5" s="2" t="s">
        <v>9</v>
      </c>
      <c r="F5" s="2" t="s">
        <v>81</v>
      </c>
      <c r="H5" s="15" t="s">
        <v>25</v>
      </c>
      <c r="I5" s="14" t="s">
        <v>88</v>
      </c>
      <c r="J5" s="12"/>
      <c r="K5" s="12"/>
      <c r="L5" s="12"/>
      <c r="M5" s="12"/>
    </row>
    <row r="6" spans="1:16" x14ac:dyDescent="0.3">
      <c r="B6" s="16">
        <v>1</v>
      </c>
      <c r="C6" s="17">
        <v>117.7</v>
      </c>
      <c r="D6" s="17">
        <v>92.5</v>
      </c>
      <c r="E6" s="17">
        <v>45.8</v>
      </c>
      <c r="F6" s="17">
        <v>6.6</v>
      </c>
      <c r="H6" s="15" t="s">
        <v>26</v>
      </c>
      <c r="I6" s="14" t="s">
        <v>27</v>
      </c>
      <c r="J6" s="12"/>
      <c r="K6" s="12"/>
      <c r="L6" s="12"/>
      <c r="M6" s="12"/>
    </row>
    <row r="7" spans="1:16" x14ac:dyDescent="0.3">
      <c r="B7" s="11">
        <v>2</v>
      </c>
      <c r="C7" s="12">
        <v>94.8</v>
      </c>
      <c r="D7" s="12">
        <v>65.5</v>
      </c>
      <c r="E7" s="12">
        <v>11.8</v>
      </c>
      <c r="F7" s="12">
        <v>49.8</v>
      </c>
      <c r="H7" s="15" t="s">
        <v>28</v>
      </c>
      <c r="I7" s="14" t="s">
        <v>29</v>
      </c>
      <c r="J7" s="12"/>
      <c r="K7" s="12"/>
      <c r="L7" s="12"/>
      <c r="M7" s="12"/>
    </row>
    <row r="8" spans="1:16" x14ac:dyDescent="0.3">
      <c r="B8" s="11">
        <v>3</v>
      </c>
      <c r="C8" s="12">
        <v>110.1</v>
      </c>
      <c r="D8" s="12">
        <v>90.3</v>
      </c>
      <c r="E8" s="12">
        <v>65.599999999999994</v>
      </c>
      <c r="F8" s="12">
        <v>29.9</v>
      </c>
      <c r="H8" s="15" t="s">
        <v>30</v>
      </c>
      <c r="I8" s="14">
        <v>0.76959999999999995</v>
      </c>
      <c r="J8" s="12"/>
      <c r="K8" s="12"/>
      <c r="L8" s="12"/>
      <c r="M8" s="12"/>
    </row>
    <row r="9" spans="1:16" x14ac:dyDescent="0.3">
      <c r="B9" s="11">
        <v>4</v>
      </c>
      <c r="C9" s="12">
        <v>104.2</v>
      </c>
      <c r="D9" s="12">
        <v>84</v>
      </c>
      <c r="E9" s="12">
        <v>25.9</v>
      </c>
      <c r="F9" s="12">
        <v>51.2</v>
      </c>
      <c r="H9" s="15"/>
      <c r="I9" s="14"/>
      <c r="J9" s="12"/>
      <c r="K9" s="12"/>
      <c r="L9" s="12"/>
      <c r="M9" s="12"/>
    </row>
    <row r="10" spans="1:16" x14ac:dyDescent="0.3">
      <c r="B10" s="18">
        <v>5</v>
      </c>
      <c r="C10" s="19">
        <v>73.3</v>
      </c>
      <c r="D10" s="19">
        <v>84.3</v>
      </c>
      <c r="E10" s="19">
        <v>1.9</v>
      </c>
      <c r="F10" s="19">
        <v>23.8</v>
      </c>
      <c r="H10" s="15"/>
      <c r="I10" s="12"/>
      <c r="J10" s="12"/>
      <c r="K10" s="12"/>
      <c r="L10" s="12"/>
      <c r="M10" s="12"/>
      <c r="N10" s="12"/>
      <c r="O10" s="12"/>
      <c r="P10" s="12"/>
    </row>
    <row r="11" spans="1:16" x14ac:dyDescent="0.3">
      <c r="B11" s="13" t="s">
        <v>6</v>
      </c>
      <c r="C11" s="20">
        <f>AVERAGE(C6:C10)</f>
        <v>100.02000000000001</v>
      </c>
      <c r="D11" s="20">
        <f>AVERAGE(D6:D10)</f>
        <v>83.320000000000007</v>
      </c>
      <c r="E11" s="20">
        <f>AVERAGE(E6:E10)</f>
        <v>30.2</v>
      </c>
      <c r="F11" s="20">
        <f>AVERAGE(F6:F10)</f>
        <v>32.260000000000005</v>
      </c>
      <c r="H11" s="26" t="s">
        <v>141</v>
      </c>
      <c r="I11" s="28" t="s">
        <v>35</v>
      </c>
      <c r="J11" s="28" t="s">
        <v>36</v>
      </c>
      <c r="K11" s="28" t="s">
        <v>37</v>
      </c>
      <c r="L11" s="28" t="s">
        <v>38</v>
      </c>
      <c r="M11" s="28" t="s">
        <v>106</v>
      </c>
      <c r="N11" s="14"/>
      <c r="O11" s="14"/>
      <c r="P11" s="14"/>
    </row>
    <row r="12" spans="1:16" x14ac:dyDescent="0.3">
      <c r="B12" s="13" t="s">
        <v>7</v>
      </c>
      <c r="C12" s="20">
        <f>STDEV(C6:C10)</f>
        <v>17.123580233117103</v>
      </c>
      <c r="D12" s="20">
        <f>STDEV(D6:D10)</f>
        <v>10.629769517727013</v>
      </c>
      <c r="E12" s="20">
        <f>STDEV(E6:E10)</f>
        <v>25.760725921448717</v>
      </c>
      <c r="F12" s="20">
        <f>STDEV(F6:F10)</f>
        <v>18.721324739451529</v>
      </c>
      <c r="H12" s="21" t="s">
        <v>83</v>
      </c>
      <c r="I12" s="14">
        <v>16.7</v>
      </c>
      <c r="J12" s="14" t="s">
        <v>142</v>
      </c>
      <c r="K12" s="14" t="s">
        <v>32</v>
      </c>
      <c r="L12" s="14" t="s">
        <v>31</v>
      </c>
      <c r="M12" s="14">
        <v>0.51639999999999997</v>
      </c>
      <c r="N12" s="14"/>
      <c r="O12" s="14"/>
      <c r="P12" s="14"/>
    </row>
    <row r="13" spans="1:16" x14ac:dyDescent="0.3">
      <c r="B13" s="13" t="s">
        <v>8</v>
      </c>
      <c r="C13" s="20">
        <f>C12/SQRT(COUNT(C6:C10))</f>
        <v>7.6578978838843073</v>
      </c>
      <c r="D13" s="20">
        <f>D12/SQRT(COUNT(D6:D10))</f>
        <v>4.7537774453585513</v>
      </c>
      <c r="E13" s="20">
        <f>E12/SQRT(COUNT(E6:E10))</f>
        <v>11.520546862020048</v>
      </c>
      <c r="F13" s="20">
        <f>F12/SQRT(COUNT(F6:F10))</f>
        <v>8.3724309492524309</v>
      </c>
      <c r="H13" s="15" t="s">
        <v>84</v>
      </c>
      <c r="I13" s="14">
        <v>69.819999999999993</v>
      </c>
      <c r="J13" s="14" t="s">
        <v>143</v>
      </c>
      <c r="K13" s="14" t="s">
        <v>29</v>
      </c>
      <c r="L13" s="14" t="s">
        <v>33</v>
      </c>
      <c r="M13" s="14">
        <v>1E-4</v>
      </c>
      <c r="N13" s="14"/>
      <c r="O13" s="14"/>
      <c r="P13" s="14"/>
    </row>
    <row r="14" spans="1:16" x14ac:dyDescent="0.3">
      <c r="H14" s="15" t="s">
        <v>85</v>
      </c>
      <c r="I14" s="14">
        <v>67.760000000000005</v>
      </c>
      <c r="J14" s="14" t="s">
        <v>144</v>
      </c>
      <c r="K14" s="14" t="s">
        <v>29</v>
      </c>
      <c r="L14" s="14" t="s">
        <v>33</v>
      </c>
      <c r="M14" s="14">
        <v>2.0000000000000001E-4</v>
      </c>
      <c r="N14" s="14"/>
      <c r="O14" s="14"/>
      <c r="P14" s="14"/>
    </row>
    <row r="15" spans="1:16" x14ac:dyDescent="0.3">
      <c r="H15" s="15"/>
      <c r="I15" s="14"/>
      <c r="J15" s="14"/>
      <c r="K15" s="14"/>
      <c r="L15" s="14"/>
      <c r="M15" s="14"/>
      <c r="N15" s="14"/>
      <c r="O15" s="14"/>
      <c r="P15" s="14"/>
    </row>
    <row r="16" spans="1:16" x14ac:dyDescent="0.3">
      <c r="H16" s="15"/>
      <c r="I16" s="14"/>
      <c r="J16" s="14"/>
      <c r="K16" s="14"/>
      <c r="L16" s="14"/>
      <c r="M16" s="14"/>
      <c r="N16" s="14"/>
      <c r="O16" s="14"/>
      <c r="P16" s="14"/>
    </row>
    <row r="17" spans="8:16" x14ac:dyDescent="0.3">
      <c r="H17" s="26" t="s">
        <v>40</v>
      </c>
      <c r="I17" s="28" t="s">
        <v>41</v>
      </c>
      <c r="J17" s="28" t="s">
        <v>42</v>
      </c>
      <c r="K17" s="28" t="s">
        <v>35</v>
      </c>
      <c r="L17" s="28" t="s">
        <v>43</v>
      </c>
      <c r="M17" s="28" t="s">
        <v>44</v>
      </c>
      <c r="N17" s="28" t="s">
        <v>45</v>
      </c>
      <c r="O17" s="28" t="s">
        <v>46</v>
      </c>
      <c r="P17" s="28" t="s">
        <v>34</v>
      </c>
    </row>
    <row r="18" spans="8:16" x14ac:dyDescent="0.3">
      <c r="H18" s="15" t="s">
        <v>83</v>
      </c>
      <c r="I18" s="14">
        <v>100</v>
      </c>
      <c r="J18" s="14">
        <v>83.32</v>
      </c>
      <c r="K18" s="14">
        <v>16.7</v>
      </c>
      <c r="L18" s="14">
        <v>11.92</v>
      </c>
      <c r="M18" s="14">
        <v>5</v>
      </c>
      <c r="N18" s="14">
        <v>5</v>
      </c>
      <c r="O18" s="14">
        <v>1.982</v>
      </c>
      <c r="P18" s="14">
        <v>16</v>
      </c>
    </row>
    <row r="19" spans="8:16" x14ac:dyDescent="0.3">
      <c r="H19" s="15" t="s">
        <v>84</v>
      </c>
      <c r="I19" s="14">
        <v>100</v>
      </c>
      <c r="J19" s="14">
        <v>30.2</v>
      </c>
      <c r="K19" s="14">
        <v>69.819999999999993</v>
      </c>
      <c r="L19" s="14">
        <v>11.92</v>
      </c>
      <c r="M19" s="14">
        <v>5</v>
      </c>
      <c r="N19" s="14">
        <v>5</v>
      </c>
      <c r="O19" s="14">
        <v>8.2850000000000001</v>
      </c>
      <c r="P19" s="14">
        <v>16</v>
      </c>
    </row>
    <row r="20" spans="8:16" x14ac:dyDescent="0.3">
      <c r="H20" s="15" t="s">
        <v>85</v>
      </c>
      <c r="I20" s="14">
        <v>100</v>
      </c>
      <c r="J20" s="14">
        <v>32.26</v>
      </c>
      <c r="K20" s="14">
        <v>67.760000000000005</v>
      </c>
      <c r="L20" s="14">
        <v>11.92</v>
      </c>
      <c r="M20" s="14">
        <v>5</v>
      </c>
      <c r="N20" s="14">
        <v>5</v>
      </c>
      <c r="O20" s="14">
        <v>8.0410000000000004</v>
      </c>
      <c r="P20" s="14">
        <v>16</v>
      </c>
    </row>
  </sheetData>
  <mergeCells count="1">
    <mergeCell ref="C4:F4"/>
  </mergeCells>
  <phoneticPr fontId="1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Figure 1B</vt:lpstr>
      <vt:lpstr>Figure 1C</vt:lpstr>
      <vt:lpstr>Figure 1D</vt:lpstr>
      <vt:lpstr>Figure 1E</vt:lpstr>
    </vt:vector>
  </TitlesOfParts>
  <Company>NCNP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ueyama morio</dc:creator>
  <cp:lastModifiedBy>藤野雄三</cp:lastModifiedBy>
  <dcterms:created xsi:type="dcterms:W3CDTF">2021-04-16T06:54:55Z</dcterms:created>
  <dcterms:modified xsi:type="dcterms:W3CDTF">2022-10-31T06:15:32Z</dcterms:modified>
</cp:coreProperties>
</file>