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osb\Downloads\"/>
    </mc:Choice>
  </mc:AlternateContent>
  <xr:revisionPtr revIDLastSave="0" documentId="13_ncr:1_{5E905013-AC26-43B3-AA07-6030397CD66F}" xr6:coauthVersionLast="47" xr6:coauthVersionMax="47" xr10:uidLastSave="{00000000-0000-0000-0000-000000000000}"/>
  <bookViews>
    <workbookView xWindow="-98" yWindow="-98" windowWidth="22695" windowHeight="14595" tabRatio="500" xr2:uid="{00000000-000D-0000-FFFF-FFFF00000000}"/>
  </bookViews>
  <sheets>
    <sheet name="Figure 3B" sheetId="7" r:id="rId1"/>
    <sheet name="Figure 3C" sheetId="2" r:id="rId2"/>
    <sheet name="Figure 3E" sheetId="3" r:id="rId3"/>
    <sheet name="Figure 3F" sheetId="4" r:id="rId4"/>
    <sheet name="Figure 3H" sheetId="5" r:id="rId5"/>
    <sheet name="Figure 3I" sheetId="9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9" l="1"/>
  <c r="E16" i="9"/>
  <c r="D15" i="9"/>
  <c r="D16" i="9"/>
  <c r="C15" i="9"/>
  <c r="C16" i="9"/>
  <c r="E14" i="9"/>
  <c r="D14" i="9"/>
  <c r="C14" i="9"/>
  <c r="C9" i="4"/>
  <c r="C10" i="4"/>
  <c r="C8" i="4"/>
  <c r="E64" i="3"/>
  <c r="E62" i="3"/>
  <c r="E65" i="3"/>
  <c r="D64" i="3"/>
  <c r="D62" i="3"/>
  <c r="D65" i="3"/>
  <c r="C64" i="3"/>
  <c r="C62" i="3"/>
  <c r="C65" i="3"/>
  <c r="E63" i="3"/>
  <c r="D63" i="3"/>
  <c r="C63" i="3"/>
  <c r="E43" i="3"/>
  <c r="E41" i="3"/>
  <c r="E44" i="3"/>
  <c r="D43" i="3"/>
  <c r="D41" i="3"/>
  <c r="D44" i="3"/>
  <c r="C43" i="3"/>
  <c r="C41" i="3"/>
  <c r="C44" i="3"/>
  <c r="E42" i="3"/>
  <c r="D42" i="3"/>
  <c r="C42" i="3"/>
  <c r="D14" i="5"/>
  <c r="E14" i="5"/>
  <c r="D15" i="5"/>
  <c r="E15" i="5"/>
  <c r="D16" i="5"/>
  <c r="E16" i="5"/>
  <c r="C15" i="5"/>
  <c r="C16" i="5"/>
  <c r="C14" i="5"/>
  <c r="D23" i="3"/>
  <c r="D21" i="3"/>
  <c r="D24" i="3"/>
  <c r="E23" i="3"/>
  <c r="E21" i="3"/>
  <c r="E24" i="3"/>
  <c r="C23" i="3"/>
  <c r="C21" i="3"/>
  <c r="C24" i="3"/>
  <c r="D22" i="3"/>
  <c r="E22" i="3"/>
  <c r="C22" i="3"/>
  <c r="D18" i="7"/>
  <c r="D19" i="7"/>
  <c r="C18" i="7"/>
  <c r="C19" i="7"/>
  <c r="B18" i="7"/>
  <c r="B19" i="7"/>
  <c r="D17" i="7"/>
  <c r="C17" i="7"/>
  <c r="B17" i="7"/>
  <c r="E8" i="4"/>
  <c r="F8" i="4"/>
  <c r="E9" i="4"/>
  <c r="F9" i="4"/>
  <c r="E10" i="4"/>
  <c r="F10" i="4"/>
  <c r="D9" i="4"/>
  <c r="D10" i="4"/>
  <c r="D8" i="4"/>
  <c r="C16" i="2"/>
  <c r="C17" i="2"/>
  <c r="D16" i="2"/>
  <c r="D17" i="2"/>
  <c r="B16" i="2"/>
  <c r="B17" i="2"/>
  <c r="C15" i="2"/>
  <c r="D15" i="2"/>
  <c r="B15" i="2"/>
</calcChain>
</file>

<file path=xl/sharedStrings.xml><?xml version="1.0" encoding="utf-8"?>
<sst xmlns="http://schemas.openxmlformats.org/spreadsheetml/2006/main" count="399" uniqueCount="96">
  <si>
    <t xml:space="preserve"> FUS</t>
    <phoneticPr fontId="1"/>
  </si>
  <si>
    <t>FUS-RRMmutant</t>
    <phoneticPr fontId="1"/>
  </si>
  <si>
    <t xml:space="preserve"> EGFP</t>
    <phoneticPr fontId="1"/>
  </si>
  <si>
    <t>GMR&gt;(G4C2)89(H)</t>
    <phoneticPr fontId="1"/>
  </si>
  <si>
    <t>ANOVA summary</t>
  </si>
  <si>
    <t>F</t>
  </si>
  <si>
    <t>P value</t>
  </si>
  <si>
    <t>P value summary</t>
  </si>
  <si>
    <t>ns</t>
  </si>
  <si>
    <t>Are differences among means statistically significant? (P &lt; 0.05)</t>
  </si>
  <si>
    <t>No</t>
  </si>
  <si>
    <t>R square</t>
  </si>
  <si>
    <t>DF</t>
  </si>
  <si>
    <t>average</t>
    <phoneticPr fontId="1"/>
  </si>
  <si>
    <t>SD</t>
    <phoneticPr fontId="1"/>
  </si>
  <si>
    <t>SE</t>
    <phoneticPr fontId="1"/>
  </si>
  <si>
    <t>GR</t>
    <phoneticPr fontId="1"/>
  </si>
  <si>
    <t>GA</t>
    <phoneticPr fontId="1"/>
  </si>
  <si>
    <t>GP</t>
    <phoneticPr fontId="1"/>
  </si>
  <si>
    <t>biological replicates (n)</t>
    <phoneticPr fontId="1"/>
  </si>
  <si>
    <t>biological replicates (n)</t>
    <phoneticPr fontId="1"/>
  </si>
  <si>
    <t>***</t>
  </si>
  <si>
    <t>Yes</t>
  </si>
  <si>
    <t>Tukey's multiple comparisons test</t>
  </si>
  <si>
    <t>Mean Diff.</t>
  </si>
  <si>
    <t>95% CI of diff.</t>
  </si>
  <si>
    <t>Significant?</t>
  </si>
  <si>
    <t>Summary</t>
  </si>
  <si>
    <t>**</t>
  </si>
  <si>
    <t>Test details</t>
  </si>
  <si>
    <t>Mean 1</t>
  </si>
  <si>
    <t>Mean 2</t>
  </si>
  <si>
    <t>SE of diff.</t>
  </si>
  <si>
    <t>n1</t>
  </si>
  <si>
    <t>n2</t>
  </si>
  <si>
    <t>q</t>
  </si>
  <si>
    <t>Tukey's multiple comparisons test</t>
    <phoneticPr fontId="1"/>
  </si>
  <si>
    <t>(G4C2)89(H), EGFP vs. (G4C2)89(H), FUS</t>
    <phoneticPr fontId="1"/>
  </si>
  <si>
    <t>(G4C2)89(H), EGFP vs. (G4C2)89(H), FUS-RRMmutant</t>
    <phoneticPr fontId="1"/>
  </si>
  <si>
    <t>(G4C2)89(H), FUS vs. (G4C2)89(H), FUS-RRMmutant</t>
    <phoneticPr fontId="1"/>
  </si>
  <si>
    <t>SD</t>
    <phoneticPr fontId="1"/>
  </si>
  <si>
    <t>SE</t>
    <phoneticPr fontId="1"/>
  </si>
  <si>
    <t>&lt; 0.0001</t>
  </si>
  <si>
    <t>****</t>
  </si>
  <si>
    <t>13.19 to 28.07</t>
  </si>
  <si>
    <t>-7.949 to 6.929</t>
  </si>
  <si>
    <t>-28.58 to -13.70</t>
  </si>
  <si>
    <t>N</t>
    <phoneticPr fontId="1"/>
  </si>
  <si>
    <t>SD</t>
    <phoneticPr fontId="1"/>
  </si>
  <si>
    <t>DsRed</t>
    <phoneticPr fontId="1"/>
  </si>
  <si>
    <t>FUS</t>
    <phoneticPr fontId="1"/>
  </si>
  <si>
    <t>FUS-RRMmutant</t>
    <phoneticPr fontId="1"/>
  </si>
  <si>
    <t>GMR&gt;LDS-(G4C2)44[GR-GFP]</t>
    <phoneticPr fontId="1"/>
  </si>
  <si>
    <t>SD</t>
    <phoneticPr fontId="1"/>
  </si>
  <si>
    <t>SE</t>
    <phoneticPr fontId="1"/>
  </si>
  <si>
    <t>*</t>
  </si>
  <si>
    <t>3.590 to 43.30</t>
  </si>
  <si>
    <t>-16.30 to 23.41</t>
  </si>
  <si>
    <t>-39.74 to -0.03462</t>
  </si>
  <si>
    <t>GMR&gt;LDS-(G4C2)44[GR-GFP], DsRed vs. GMR&gt;LDS-(G4C2)44[GR-GFP], FUS</t>
    <phoneticPr fontId="1"/>
  </si>
  <si>
    <t>GMR&gt;LDS-(G4C2)44[GR-GFP], DsRed vs. GMR&gt;LDS-(G4C2)44[GR-GFP], FUS-RRMmutant</t>
    <phoneticPr fontId="1"/>
  </si>
  <si>
    <t>GMR&gt;LDS-(G4C2)44[GR-GFP], FUS vs. GMR&gt;GMR&gt;LDS-(G4C2)44[GR-GFP], FUS-RRMmutant</t>
    <phoneticPr fontId="1"/>
  </si>
  <si>
    <t>4.782 to 54.33</t>
  </si>
  <si>
    <t>-25.66 to 23.88</t>
  </si>
  <si>
    <t>-55.22 to -5.671</t>
  </si>
  <si>
    <t>Figure. 3E. Immunohistochemical analyses of DPRs in the eye imaginal discs stained with anti-DPR antibodies</t>
    <phoneticPr fontId="1"/>
  </si>
  <si>
    <t>Figure. 3C. Expression levels of  (G4C2)89 RNA  [(G4C2)89/gal4] (average of "GMR&gt;(G4C2)89(H), EGFP"=100)</t>
    <phoneticPr fontId="1"/>
  </si>
  <si>
    <t>-14.76 to 38.68</t>
  </si>
  <si>
    <t>-26.68 to 26.76</t>
  </si>
  <si>
    <t>&gt;0.9999</t>
  </si>
  <si>
    <t>-38.64 to 14.80</t>
  </si>
  <si>
    <t>Adjusted P Value</t>
    <phoneticPr fontId="1"/>
  </si>
  <si>
    <t>&lt;0.0001</t>
  </si>
  <si>
    <t>Significant diff. among means (P &lt; 0.05)?</t>
  </si>
  <si>
    <t>R squared</t>
  </si>
  <si>
    <t>6.171 to 13.11</t>
  </si>
  <si>
    <t>-0.02761 to 6.799</t>
  </si>
  <si>
    <t>-9.670 to -2.844</t>
  </si>
  <si>
    <t>5.957 to 13.64</t>
  </si>
  <si>
    <t>-0.2435 to 7.443</t>
  </si>
  <si>
    <t>-10.04 to -2.357</t>
  </si>
  <si>
    <t>5.090 to 12.31</t>
  </si>
  <si>
    <t>-2.110 to 5.110</t>
  </si>
  <si>
    <t>-10.81 to -3.590</t>
  </si>
  <si>
    <t>Figure. 3F. Immunoassay for poly(GP) levels  (average of "GMR&gt;(G4C2)89(H), EGFP"=100)</t>
    <phoneticPr fontId="1"/>
  </si>
  <si>
    <t>GMR&gt;(G4C2)9</t>
    <phoneticPr fontId="1"/>
  </si>
  <si>
    <t>(G4C2)9 vs. (G4C2)89(H), EGFP</t>
    <phoneticPr fontId="1"/>
  </si>
  <si>
    <t>Adjusted P Value</t>
  </si>
  <si>
    <t>-146.4 to -53.56</t>
  </si>
  <si>
    <t>49.69 to 142.6</t>
  </si>
  <si>
    <t>-82.57 to 10.30</t>
  </si>
  <si>
    <t>-178.7 to -85.83</t>
  </si>
  <si>
    <t>Fig. 3H. Quantification of the GR-GFP protein by using anti-GFP antibody [normalized by expression of Actin] (average of "GMR&gt;LDS-(G4C2)44[GR-GFP], DsRed"=100)</t>
    <phoneticPr fontId="1"/>
  </si>
  <si>
    <t>Figure. 3I. Quantification of the GR-GFP protein by using anti-poly(GR) antibody [normalized by expression of Actin] (average of "GMR&gt;LDS-(G4C2)44[GR-GFP], DsRed"=100)</t>
    <phoneticPr fontId="1"/>
  </si>
  <si>
    <t>Figure. 3B. % of nuclei containing RNA foci in the salivary glands of fly larva</t>
    <phoneticPr fontId="1"/>
  </si>
  <si>
    <r>
      <t>Figure 3</t>
    </r>
    <r>
      <rPr>
        <b/>
        <sz val="12"/>
        <color theme="1"/>
        <rFont val="游ゴシック"/>
        <family val="2"/>
        <charset val="128"/>
      </rPr>
      <t>—</t>
    </r>
    <r>
      <rPr>
        <b/>
        <sz val="12"/>
        <color theme="1"/>
        <rFont val="Arial"/>
        <family val="2"/>
      </rPr>
      <t>source data 1. Statistical data related to Figures 3B, 3C, 3E, 3F, 3H, and 3I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</si>
</sst>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0_ "/>
  </numFmts>
  <fonts count="12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76" fontId="3" fillId="0" borderId="0" xfId="0" applyNumberFormat="1" applyFont="1"/>
    <xf numFmtId="0" fontId="2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/>
    <xf numFmtId="0" fontId="3" fillId="0" borderId="2" xfId="0" applyFont="1" applyBorder="1" applyAlignment="1">
      <alignment horizontal="center" vertical="top"/>
    </xf>
    <xf numFmtId="1" fontId="3" fillId="0" borderId="0" xfId="0" applyNumberFormat="1" applyFont="1"/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9" fillId="0" borderId="0" xfId="0" applyFont="1"/>
    <xf numFmtId="0" fontId="10" fillId="0" borderId="2" xfId="0" applyFont="1" applyBorder="1"/>
    <xf numFmtId="0" fontId="4" fillId="0" borderId="0" xfId="0" applyFont="1"/>
    <xf numFmtId="0" fontId="3" fillId="0" borderId="3" xfId="0" applyFont="1" applyBorder="1" applyAlignment="1">
      <alignment horizontal="right"/>
    </xf>
    <xf numFmtId="2" fontId="2" fillId="0" borderId="0" xfId="0" applyNumberFormat="1" applyFont="1"/>
    <xf numFmtId="176" fontId="2" fillId="0" borderId="0" xfId="0" applyNumberFormat="1" applyFont="1"/>
    <xf numFmtId="177" fontId="2" fillId="0" borderId="0" xfId="0" applyNumberFormat="1" applyFont="1"/>
    <xf numFmtId="11" fontId="2" fillId="0" borderId="0" xfId="0" applyNumberFormat="1" applyFont="1"/>
    <xf numFmtId="0" fontId="10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zoomScale="55" zoomScaleNormal="55" workbookViewId="0"/>
  </sheetViews>
  <sheetFormatPr defaultColWidth="12.8125" defaultRowHeight="15" x14ac:dyDescent="0.4"/>
  <cols>
    <col min="1" max="1" width="21" style="6" bestFit="1" customWidth="1"/>
    <col min="2" max="4" width="18.8125" style="6" customWidth="1"/>
    <col min="5" max="5" width="12.8125" style="6"/>
    <col min="6" max="6" width="73.6875" style="6" bestFit="1" customWidth="1"/>
    <col min="7" max="7" width="12.8125" style="5" bestFit="1" customWidth="1"/>
    <col min="8" max="8" width="18.4375" style="5" bestFit="1" customWidth="1"/>
    <col min="9" max="9" width="15.3125" style="5" bestFit="1" customWidth="1"/>
    <col min="10" max="10" width="12.8125" style="5" bestFit="1" customWidth="1"/>
    <col min="11" max="11" width="21.1875" style="5" bestFit="1" customWidth="1"/>
    <col min="12" max="12" width="5.0625" style="6" bestFit="1" customWidth="1"/>
    <col min="13" max="13" width="9.4375" style="6" bestFit="1" customWidth="1"/>
    <col min="14" max="14" width="5.5625" style="6" bestFit="1" customWidth="1"/>
    <col min="15" max="16384" width="12.8125" style="6"/>
  </cols>
  <sheetData>
    <row r="1" spans="1:14" ht="19.899999999999999" x14ac:dyDescent="0.4">
      <c r="A1" s="31" t="s">
        <v>95</v>
      </c>
    </row>
    <row r="3" spans="1:14" x14ac:dyDescent="0.4">
      <c r="A3" s="6" t="s">
        <v>94</v>
      </c>
    </row>
    <row r="5" spans="1:14" x14ac:dyDescent="0.4">
      <c r="A5" s="11"/>
      <c r="B5" s="32" t="s">
        <v>3</v>
      </c>
      <c r="C5" s="32"/>
      <c r="D5" s="32"/>
      <c r="F5" s="18" t="s">
        <v>4</v>
      </c>
      <c r="G5" s="19"/>
      <c r="H5" s="4"/>
      <c r="I5" s="4"/>
      <c r="J5" s="4"/>
      <c r="K5" s="4"/>
    </row>
    <row r="6" spans="1:14" x14ac:dyDescent="0.4">
      <c r="A6" s="10" t="s">
        <v>20</v>
      </c>
      <c r="B6" s="8" t="s">
        <v>2</v>
      </c>
      <c r="C6" s="8" t="s">
        <v>0</v>
      </c>
      <c r="D6" s="8" t="s">
        <v>1</v>
      </c>
      <c r="F6" s="3" t="s">
        <v>5</v>
      </c>
      <c r="G6" s="4">
        <v>32.32</v>
      </c>
      <c r="H6" s="4"/>
      <c r="I6" s="4"/>
      <c r="J6" s="4"/>
      <c r="K6" s="4"/>
    </row>
    <row r="7" spans="1:14" x14ac:dyDescent="0.4">
      <c r="A7" s="6">
        <v>1</v>
      </c>
      <c r="B7" s="1">
        <v>91.7</v>
      </c>
      <c r="C7" s="1">
        <v>58.8</v>
      </c>
      <c r="D7" s="1">
        <v>86.4</v>
      </c>
      <c r="F7" s="3" t="s">
        <v>6</v>
      </c>
      <c r="G7" s="4" t="s">
        <v>42</v>
      </c>
      <c r="H7" s="4"/>
      <c r="I7" s="4"/>
      <c r="J7" s="4"/>
      <c r="K7" s="4"/>
    </row>
    <row r="8" spans="1:14" x14ac:dyDescent="0.4">
      <c r="A8" s="6">
        <v>2</v>
      </c>
      <c r="B8" s="1">
        <v>82.9</v>
      </c>
      <c r="C8" s="1">
        <v>67.599999999999994</v>
      </c>
      <c r="D8" s="1">
        <v>90.6</v>
      </c>
      <c r="F8" s="3" t="s">
        <v>7</v>
      </c>
      <c r="G8" s="4" t="s">
        <v>43</v>
      </c>
      <c r="H8" s="4"/>
      <c r="I8" s="4"/>
      <c r="J8" s="4"/>
      <c r="K8" s="4"/>
    </row>
    <row r="9" spans="1:14" x14ac:dyDescent="0.4">
      <c r="A9" s="6">
        <v>3</v>
      </c>
      <c r="B9" s="1">
        <v>85.4</v>
      </c>
      <c r="C9" s="1">
        <v>82.6</v>
      </c>
      <c r="D9" s="1">
        <v>95.7</v>
      </c>
      <c r="F9" s="3" t="s">
        <v>9</v>
      </c>
      <c r="G9" s="4" t="s">
        <v>22</v>
      </c>
      <c r="H9" s="4"/>
      <c r="I9" s="4"/>
      <c r="J9" s="4"/>
      <c r="K9" s="4"/>
    </row>
    <row r="10" spans="1:14" x14ac:dyDescent="0.4">
      <c r="A10" s="6">
        <v>4</v>
      </c>
      <c r="B10" s="1">
        <v>98</v>
      </c>
      <c r="C10" s="1">
        <v>77.8</v>
      </c>
      <c r="D10" s="1">
        <v>98</v>
      </c>
      <c r="F10" s="3" t="s">
        <v>11</v>
      </c>
      <c r="G10" s="4">
        <v>0.70540000000000003</v>
      </c>
      <c r="H10" s="4"/>
      <c r="I10" s="4"/>
      <c r="J10" s="4"/>
      <c r="K10" s="4"/>
    </row>
    <row r="11" spans="1:14" x14ac:dyDescent="0.4">
      <c r="A11" s="6">
        <v>5</v>
      </c>
      <c r="B11" s="1">
        <v>100</v>
      </c>
      <c r="C11" s="1">
        <v>76.7</v>
      </c>
      <c r="D11" s="1">
        <v>93.2</v>
      </c>
      <c r="F11" s="3"/>
      <c r="G11" s="4"/>
      <c r="H11" s="4"/>
      <c r="I11" s="4"/>
      <c r="J11" s="4"/>
      <c r="K11" s="4"/>
    </row>
    <row r="12" spans="1:14" x14ac:dyDescent="0.4">
      <c r="A12" s="6">
        <v>6</v>
      </c>
      <c r="B12" s="1">
        <v>96.4</v>
      </c>
      <c r="C12" s="1">
        <v>78.900000000000006</v>
      </c>
      <c r="D12" s="1">
        <v>85</v>
      </c>
    </row>
    <row r="13" spans="1:14" x14ac:dyDescent="0.4">
      <c r="A13" s="6">
        <v>7</v>
      </c>
      <c r="B13" s="1">
        <v>96.7</v>
      </c>
      <c r="C13" s="1">
        <v>58.3</v>
      </c>
      <c r="D13" s="1">
        <v>100</v>
      </c>
      <c r="F13" s="21" t="s">
        <v>23</v>
      </c>
      <c r="G13" s="22" t="s">
        <v>24</v>
      </c>
      <c r="H13" s="22" t="s">
        <v>25</v>
      </c>
      <c r="I13" s="22" t="s">
        <v>26</v>
      </c>
      <c r="J13" s="22" t="s">
        <v>27</v>
      </c>
      <c r="K13" s="22" t="s">
        <v>71</v>
      </c>
      <c r="L13" s="4"/>
      <c r="M13" s="4"/>
      <c r="N13" s="4"/>
    </row>
    <row r="14" spans="1:14" x14ac:dyDescent="0.4">
      <c r="A14" s="6">
        <v>8</v>
      </c>
      <c r="B14" s="1">
        <v>94.6</v>
      </c>
      <c r="C14" s="1">
        <v>67.3</v>
      </c>
      <c r="D14" s="1">
        <v>93.3</v>
      </c>
      <c r="F14" s="3" t="s">
        <v>37</v>
      </c>
      <c r="G14" s="4">
        <v>20.63</v>
      </c>
      <c r="H14" s="4" t="s">
        <v>44</v>
      </c>
      <c r="I14" s="4" t="s">
        <v>22</v>
      </c>
      <c r="J14" s="4" t="s">
        <v>43</v>
      </c>
      <c r="K14" s="4" t="s">
        <v>72</v>
      </c>
      <c r="L14" s="4"/>
      <c r="M14" s="4"/>
      <c r="N14" s="4"/>
    </row>
    <row r="15" spans="1:14" x14ac:dyDescent="0.4">
      <c r="A15" s="6">
        <v>9</v>
      </c>
      <c r="B15" s="1">
        <v>93.2</v>
      </c>
      <c r="C15" s="1">
        <v>72.2</v>
      </c>
      <c r="D15" s="1">
        <v>97.7</v>
      </c>
      <c r="F15" s="3" t="s">
        <v>38</v>
      </c>
      <c r="G15" s="4">
        <v>-0.51</v>
      </c>
      <c r="H15" s="4" t="s">
        <v>45</v>
      </c>
      <c r="I15" s="4" t="s">
        <v>10</v>
      </c>
      <c r="J15" s="4" t="s">
        <v>8</v>
      </c>
      <c r="K15" s="4">
        <v>0.98419999999999996</v>
      </c>
      <c r="L15" s="4"/>
      <c r="M15" s="4"/>
      <c r="N15" s="4"/>
    </row>
    <row r="16" spans="1:14" x14ac:dyDescent="0.4">
      <c r="A16" s="9">
        <v>10</v>
      </c>
      <c r="B16" s="2">
        <v>90</v>
      </c>
      <c r="C16" s="2">
        <v>82.4</v>
      </c>
      <c r="D16" s="2">
        <v>94.1</v>
      </c>
      <c r="F16" s="3" t="s">
        <v>39</v>
      </c>
      <c r="G16" s="4">
        <v>-21.14</v>
      </c>
      <c r="H16" s="4" t="s">
        <v>46</v>
      </c>
      <c r="I16" s="4" t="s">
        <v>22</v>
      </c>
      <c r="J16" s="4" t="s">
        <v>43</v>
      </c>
      <c r="K16" s="4" t="s">
        <v>72</v>
      </c>
      <c r="L16" s="4"/>
      <c r="M16" s="4"/>
      <c r="N16" s="4"/>
    </row>
    <row r="17" spans="1:14" x14ac:dyDescent="0.4">
      <c r="A17" s="5" t="s">
        <v>13</v>
      </c>
      <c r="B17" s="7">
        <f>AVERAGE(B7:B16)</f>
        <v>92.890000000000015</v>
      </c>
      <c r="C17" s="7">
        <f t="shared" ref="C17:D17" si="0">AVERAGE(C7:C16)</f>
        <v>72.260000000000005</v>
      </c>
      <c r="D17" s="7">
        <f t="shared" si="0"/>
        <v>93.4</v>
      </c>
      <c r="F17" s="3"/>
      <c r="G17" s="4"/>
      <c r="H17" s="4"/>
      <c r="I17" s="4"/>
      <c r="J17" s="4"/>
      <c r="K17" s="4"/>
      <c r="L17" s="4"/>
      <c r="M17" s="4"/>
      <c r="N17" s="4"/>
    </row>
    <row r="18" spans="1:14" x14ac:dyDescent="0.4">
      <c r="A18" s="5" t="s">
        <v>14</v>
      </c>
      <c r="B18" s="7">
        <f>STDEV(B7:B16)</f>
        <v>5.4993838038658662</v>
      </c>
      <c r="C18" s="7">
        <f t="shared" ref="C18:D18" si="1">STDEV(C7:C16)</f>
        <v>8.9851977038781801</v>
      </c>
      <c r="D18" s="7">
        <f t="shared" si="1"/>
        <v>4.9039666484274633</v>
      </c>
      <c r="F18" s="3"/>
      <c r="G18" s="4"/>
      <c r="H18" s="4"/>
      <c r="I18" s="4"/>
      <c r="J18" s="4"/>
      <c r="K18" s="4"/>
      <c r="L18" s="4"/>
      <c r="M18" s="4"/>
      <c r="N18" s="4"/>
    </row>
    <row r="19" spans="1:14" x14ac:dyDescent="0.4">
      <c r="A19" s="5" t="s">
        <v>15</v>
      </c>
      <c r="B19" s="7">
        <f>B18/SQRT(COUNT(B7:B16))</f>
        <v>1.7390578547656832</v>
      </c>
      <c r="C19" s="7">
        <f>C18/SQRT(COUNT(C7:C16))</f>
        <v>2.8413689971170184</v>
      </c>
      <c r="D19" s="7">
        <f t="shared" ref="D19" si="2">D18/SQRT(COUNT(D7:D16))</f>
        <v>1.5507704178532966</v>
      </c>
      <c r="F19" s="21" t="s">
        <v>29</v>
      </c>
      <c r="G19" s="22" t="s">
        <v>30</v>
      </c>
      <c r="H19" s="22" t="s">
        <v>31</v>
      </c>
      <c r="I19" s="22" t="s">
        <v>24</v>
      </c>
      <c r="J19" s="22" t="s">
        <v>32</v>
      </c>
      <c r="K19" s="22" t="s">
        <v>33</v>
      </c>
      <c r="L19" s="22" t="s">
        <v>34</v>
      </c>
      <c r="M19" s="22" t="s">
        <v>35</v>
      </c>
      <c r="N19" s="22" t="s">
        <v>12</v>
      </c>
    </row>
    <row r="20" spans="1:14" x14ac:dyDescent="0.4">
      <c r="F20" s="3" t="s">
        <v>37</v>
      </c>
      <c r="G20" s="4">
        <v>92.89</v>
      </c>
      <c r="H20" s="4">
        <v>72.260000000000005</v>
      </c>
      <c r="I20" s="4">
        <v>20.63</v>
      </c>
      <c r="J20" s="4">
        <v>3</v>
      </c>
      <c r="K20" s="4">
        <v>10</v>
      </c>
      <c r="L20" s="4">
        <v>10</v>
      </c>
      <c r="M20" s="4">
        <v>9.7240000000000002</v>
      </c>
      <c r="N20" s="4">
        <v>27</v>
      </c>
    </row>
    <row r="21" spans="1:14" x14ac:dyDescent="0.4">
      <c r="F21" s="3" t="s">
        <v>38</v>
      </c>
      <c r="G21" s="4">
        <v>92.89</v>
      </c>
      <c r="H21" s="4">
        <v>93.4</v>
      </c>
      <c r="I21" s="4">
        <v>-0.51</v>
      </c>
      <c r="J21" s="4">
        <v>3</v>
      </c>
      <c r="K21" s="4">
        <v>10</v>
      </c>
      <c r="L21" s="4">
        <v>10</v>
      </c>
      <c r="M21" s="4">
        <v>0.2404</v>
      </c>
      <c r="N21" s="4">
        <v>27</v>
      </c>
    </row>
    <row r="22" spans="1:14" x14ac:dyDescent="0.4">
      <c r="F22" s="3" t="s">
        <v>39</v>
      </c>
      <c r="G22" s="4">
        <v>72.260000000000005</v>
      </c>
      <c r="H22" s="4">
        <v>93.4</v>
      </c>
      <c r="I22" s="4">
        <v>-21.14</v>
      </c>
      <c r="J22" s="4">
        <v>3</v>
      </c>
      <c r="K22" s="4">
        <v>10</v>
      </c>
      <c r="L22" s="4">
        <v>10</v>
      </c>
      <c r="M22" s="4">
        <v>9.9649999999999999</v>
      </c>
      <c r="N22" s="4">
        <v>27</v>
      </c>
    </row>
  </sheetData>
  <mergeCells count="1">
    <mergeCell ref="B5:D5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zoomScale="70" zoomScaleNormal="70" workbookViewId="0"/>
  </sheetViews>
  <sheetFormatPr defaultColWidth="12.8125" defaultRowHeight="15" x14ac:dyDescent="0.4"/>
  <cols>
    <col min="1" max="1" width="21" style="6" bestFit="1" customWidth="1"/>
    <col min="2" max="4" width="18.8125" style="6" customWidth="1"/>
    <col min="5" max="5" width="12.8125" style="6"/>
    <col min="6" max="6" width="67.3125" style="6" bestFit="1" customWidth="1"/>
    <col min="7" max="7" width="12.3125" style="5" bestFit="1" customWidth="1"/>
    <col min="8" max="8" width="16.6875" style="6" bestFit="1" customWidth="1"/>
    <col min="9" max="9" width="14.3125" style="6" bestFit="1" customWidth="1"/>
    <col min="10" max="10" width="11.6875" style="6" bestFit="1" customWidth="1"/>
    <col min="11" max="11" width="20.0625" style="6" bestFit="1" customWidth="1"/>
    <col min="12" max="12" width="4.1875" style="6" bestFit="1" customWidth="1"/>
    <col min="13" max="13" width="9.9375" style="6" bestFit="1" customWidth="1"/>
    <col min="14" max="14" width="4.4375" style="6" bestFit="1" customWidth="1"/>
    <col min="15" max="16384" width="12.8125" style="6"/>
  </cols>
  <sheetData>
    <row r="1" spans="1:14" x14ac:dyDescent="0.4">
      <c r="A1" s="23" t="s">
        <v>66</v>
      </c>
    </row>
    <row r="3" spans="1:14" x14ac:dyDescent="0.4">
      <c r="A3" s="16"/>
      <c r="B3" s="33" t="s">
        <v>3</v>
      </c>
      <c r="C3" s="33"/>
      <c r="D3" s="33"/>
      <c r="F3" s="18" t="s">
        <v>4</v>
      </c>
      <c r="G3" s="19"/>
      <c r="H3" s="1"/>
      <c r="I3" s="1"/>
      <c r="J3" s="1"/>
      <c r="K3" s="1"/>
    </row>
    <row r="4" spans="1:14" x14ac:dyDescent="0.4">
      <c r="A4" s="10" t="s">
        <v>20</v>
      </c>
      <c r="B4" s="8" t="s">
        <v>2</v>
      </c>
      <c r="C4" s="8" t="s">
        <v>0</v>
      </c>
      <c r="D4" s="8" t="s">
        <v>1</v>
      </c>
      <c r="F4" s="3" t="s">
        <v>5</v>
      </c>
      <c r="G4" s="4">
        <v>0.81869999999999998</v>
      </c>
      <c r="H4" s="1"/>
      <c r="I4" s="1"/>
      <c r="J4" s="1"/>
      <c r="K4" s="1"/>
    </row>
    <row r="5" spans="1:14" x14ac:dyDescent="0.4">
      <c r="A5" s="6">
        <v>1</v>
      </c>
      <c r="B5" s="1">
        <v>111.7</v>
      </c>
      <c r="C5" s="1">
        <v>87.8</v>
      </c>
      <c r="D5" s="1">
        <v>90.8</v>
      </c>
      <c r="F5" s="3" t="s">
        <v>6</v>
      </c>
      <c r="G5" s="4">
        <v>0.45169999999999999</v>
      </c>
      <c r="H5" s="1"/>
      <c r="I5" s="1"/>
      <c r="J5" s="1"/>
      <c r="K5" s="1"/>
    </row>
    <row r="6" spans="1:14" x14ac:dyDescent="0.4">
      <c r="A6" s="6">
        <v>2</v>
      </c>
      <c r="B6" s="1">
        <v>115.1</v>
      </c>
      <c r="C6" s="1">
        <v>62.2</v>
      </c>
      <c r="D6" s="1">
        <v>74.099999999999994</v>
      </c>
      <c r="F6" s="3" t="s">
        <v>7</v>
      </c>
      <c r="G6" s="4" t="s">
        <v>8</v>
      </c>
      <c r="H6" s="1"/>
      <c r="I6" s="1"/>
      <c r="J6" s="1"/>
      <c r="K6" s="1"/>
    </row>
    <row r="7" spans="1:14" x14ac:dyDescent="0.4">
      <c r="A7" s="6">
        <v>3</v>
      </c>
      <c r="B7" s="1">
        <v>104.5</v>
      </c>
      <c r="C7" s="1">
        <v>85.8</v>
      </c>
      <c r="D7" s="1">
        <v>88.7</v>
      </c>
      <c r="F7" s="3" t="s">
        <v>9</v>
      </c>
      <c r="G7" s="4" t="s">
        <v>10</v>
      </c>
      <c r="H7" s="1"/>
      <c r="I7" s="1"/>
      <c r="J7" s="1"/>
      <c r="K7" s="1"/>
    </row>
    <row r="8" spans="1:14" x14ac:dyDescent="0.4">
      <c r="A8" s="6">
        <v>4</v>
      </c>
      <c r="B8" s="1">
        <v>99</v>
      </c>
      <c r="C8" s="1">
        <v>79.8</v>
      </c>
      <c r="D8" s="1">
        <v>85.6</v>
      </c>
      <c r="F8" s="3" t="s">
        <v>11</v>
      </c>
      <c r="G8" s="4">
        <v>5.7169999999999999E-2</v>
      </c>
      <c r="H8" s="1"/>
      <c r="I8" s="1"/>
      <c r="J8" s="1"/>
      <c r="K8" s="1"/>
    </row>
    <row r="9" spans="1:14" x14ac:dyDescent="0.4">
      <c r="A9" s="6">
        <v>5</v>
      </c>
      <c r="B9" s="1">
        <v>69.7</v>
      </c>
      <c r="C9" s="1">
        <v>80.099999999999994</v>
      </c>
      <c r="D9" s="1">
        <v>50.1</v>
      </c>
    </row>
    <row r="10" spans="1:14" x14ac:dyDescent="0.4">
      <c r="A10" s="6">
        <v>6</v>
      </c>
      <c r="B10" s="1">
        <v>137.4</v>
      </c>
      <c r="C10" s="1">
        <v>81.5</v>
      </c>
      <c r="D10" s="1">
        <v>114.7</v>
      </c>
    </row>
    <row r="11" spans="1:14" x14ac:dyDescent="0.4">
      <c r="A11" s="6">
        <v>7</v>
      </c>
      <c r="B11" s="1">
        <v>76.7</v>
      </c>
      <c r="C11" s="1">
        <v>85</v>
      </c>
      <c r="D11" s="1">
        <v>112.3</v>
      </c>
      <c r="F11" s="21" t="s">
        <v>23</v>
      </c>
      <c r="G11" s="22" t="s">
        <v>24</v>
      </c>
      <c r="H11" s="22" t="s">
        <v>25</v>
      </c>
      <c r="I11" s="22" t="s">
        <v>26</v>
      </c>
      <c r="J11" s="22" t="s">
        <v>27</v>
      </c>
      <c r="K11" s="22" t="s">
        <v>71</v>
      </c>
      <c r="L11" s="4"/>
      <c r="M11" s="4"/>
      <c r="N11" s="4"/>
    </row>
    <row r="12" spans="1:14" x14ac:dyDescent="0.4">
      <c r="A12" s="6">
        <v>8</v>
      </c>
      <c r="B12" s="1">
        <v>65.099999999999994</v>
      </c>
      <c r="C12" s="1">
        <v>82.3</v>
      </c>
      <c r="D12" s="1">
        <v>107.8</v>
      </c>
      <c r="F12" s="3" t="s">
        <v>37</v>
      </c>
      <c r="G12" s="4">
        <v>11.96</v>
      </c>
      <c r="H12" s="4" t="s">
        <v>67</v>
      </c>
      <c r="I12" s="4" t="s">
        <v>10</v>
      </c>
      <c r="J12" s="4" t="s">
        <v>8</v>
      </c>
      <c r="K12" s="4">
        <v>0.51629999999999998</v>
      </c>
      <c r="L12" s="4"/>
      <c r="M12" s="4"/>
      <c r="N12" s="4"/>
    </row>
    <row r="13" spans="1:14" x14ac:dyDescent="0.4">
      <c r="A13" s="6">
        <v>9</v>
      </c>
      <c r="B13" s="1">
        <v>97.6</v>
      </c>
      <c r="C13" s="1">
        <v>118.3</v>
      </c>
      <c r="D13" s="1">
        <v>114</v>
      </c>
      <c r="F13" s="3" t="s">
        <v>38</v>
      </c>
      <c r="G13" s="4">
        <v>0.04</v>
      </c>
      <c r="H13" s="4" t="s">
        <v>68</v>
      </c>
      <c r="I13" s="4" t="s">
        <v>10</v>
      </c>
      <c r="J13" s="4" t="s">
        <v>8</v>
      </c>
      <c r="K13" s="4" t="s">
        <v>69</v>
      </c>
      <c r="L13" s="4"/>
      <c r="M13" s="4"/>
      <c r="N13" s="4"/>
    </row>
    <row r="14" spans="1:14" x14ac:dyDescent="0.4">
      <c r="A14" s="9">
        <v>10</v>
      </c>
      <c r="B14" s="2">
        <v>123.2</v>
      </c>
      <c r="C14" s="2">
        <v>117.6</v>
      </c>
      <c r="D14" s="2">
        <v>161.5</v>
      </c>
      <c r="F14" s="3" t="s">
        <v>39</v>
      </c>
      <c r="G14" s="4">
        <v>-11.92</v>
      </c>
      <c r="H14" s="4" t="s">
        <v>70</v>
      </c>
      <c r="I14" s="4" t="s">
        <v>10</v>
      </c>
      <c r="J14" s="4" t="s">
        <v>8</v>
      </c>
      <c r="K14" s="4">
        <v>0.51849999999999996</v>
      </c>
      <c r="L14" s="4"/>
      <c r="M14" s="4"/>
      <c r="N14" s="4"/>
    </row>
    <row r="15" spans="1:14" x14ac:dyDescent="0.4">
      <c r="A15" s="5" t="s">
        <v>13</v>
      </c>
      <c r="B15" s="6">
        <f>AVERAGE(B5:B14)</f>
        <v>100.00000000000001</v>
      </c>
      <c r="C15" s="7">
        <f t="shared" ref="C15:D15" si="0">AVERAGE(C5:C14)</f>
        <v>88.039999999999992</v>
      </c>
      <c r="D15" s="7">
        <f t="shared" si="0"/>
        <v>99.96</v>
      </c>
      <c r="F15" s="3"/>
      <c r="G15" s="4"/>
      <c r="H15" s="4"/>
      <c r="I15" s="4"/>
      <c r="J15" s="4"/>
      <c r="K15" s="4"/>
      <c r="L15" s="4"/>
      <c r="M15" s="4"/>
      <c r="N15" s="4"/>
    </row>
    <row r="16" spans="1:14" x14ac:dyDescent="0.4">
      <c r="A16" s="5" t="s">
        <v>14</v>
      </c>
      <c r="B16" s="7">
        <f>STDEV(B5:B14)</f>
        <v>23.588839168838501</v>
      </c>
      <c r="C16" s="7">
        <f t="shared" ref="C16:D16" si="1">STDEV(C5:C14)</f>
        <v>17.250262477874184</v>
      </c>
      <c r="D16" s="7">
        <f t="shared" si="1"/>
        <v>29.789938644523062</v>
      </c>
      <c r="F16" s="3"/>
      <c r="G16" s="4"/>
      <c r="H16" s="4"/>
      <c r="I16" s="4"/>
      <c r="J16" s="4"/>
      <c r="K16" s="4"/>
      <c r="L16" s="4"/>
      <c r="M16" s="4"/>
      <c r="N16" s="4"/>
    </row>
    <row r="17" spans="1:14" x14ac:dyDescent="0.4">
      <c r="A17" s="5" t="s">
        <v>15</v>
      </c>
      <c r="B17" s="7">
        <f>B16/SQRT(COUNT(B5:B14))</f>
        <v>7.4594459132922823</v>
      </c>
      <c r="C17" s="7">
        <f>C16/SQRT(COUNT(C5:C14))</f>
        <v>5.4550119665822363</v>
      </c>
      <c r="D17" s="7">
        <f t="shared" ref="D17" si="2">D16/SQRT(COUNT(D5:D14))</f>
        <v>9.4204057473361971</v>
      </c>
      <c r="F17" s="21" t="s">
        <v>29</v>
      </c>
      <c r="G17" s="22" t="s">
        <v>30</v>
      </c>
      <c r="H17" s="22" t="s">
        <v>31</v>
      </c>
      <c r="I17" s="22" t="s">
        <v>24</v>
      </c>
      <c r="J17" s="22" t="s">
        <v>32</v>
      </c>
      <c r="K17" s="22" t="s">
        <v>33</v>
      </c>
      <c r="L17" s="22" t="s">
        <v>34</v>
      </c>
      <c r="M17" s="22" t="s">
        <v>35</v>
      </c>
      <c r="N17" s="22" t="s">
        <v>12</v>
      </c>
    </row>
    <row r="18" spans="1:14" x14ac:dyDescent="0.4">
      <c r="F18" s="3" t="s">
        <v>37</v>
      </c>
      <c r="G18" s="4">
        <v>100</v>
      </c>
      <c r="H18" s="4">
        <v>88.04</v>
      </c>
      <c r="I18" s="4">
        <v>11.96</v>
      </c>
      <c r="J18" s="4">
        <v>10.77</v>
      </c>
      <c r="K18" s="4">
        <v>10</v>
      </c>
      <c r="L18" s="4">
        <v>10</v>
      </c>
      <c r="M18" s="4">
        <v>1.57</v>
      </c>
      <c r="N18" s="4">
        <v>27</v>
      </c>
    </row>
    <row r="19" spans="1:14" x14ac:dyDescent="0.4">
      <c r="F19" s="3" t="s">
        <v>38</v>
      </c>
      <c r="G19" s="4">
        <v>100</v>
      </c>
      <c r="H19" s="4">
        <v>99.96</v>
      </c>
      <c r="I19" s="4">
        <v>0.04</v>
      </c>
      <c r="J19" s="4">
        <v>10.77</v>
      </c>
      <c r="K19" s="4">
        <v>10</v>
      </c>
      <c r="L19" s="4">
        <v>10</v>
      </c>
      <c r="M19" s="4">
        <v>5.2500000000000003E-3</v>
      </c>
      <c r="N19" s="4">
        <v>27</v>
      </c>
    </row>
    <row r="20" spans="1:14" x14ac:dyDescent="0.4">
      <c r="F20" s="3" t="s">
        <v>39</v>
      </c>
      <c r="G20" s="4">
        <v>88.04</v>
      </c>
      <c r="H20" s="4">
        <v>99.96</v>
      </c>
      <c r="I20" s="4">
        <v>-11.92</v>
      </c>
      <c r="J20" s="4">
        <v>10.77</v>
      </c>
      <c r="K20" s="4">
        <v>10</v>
      </c>
      <c r="L20" s="4">
        <v>10</v>
      </c>
      <c r="M20" s="4">
        <v>1.5649999999999999</v>
      </c>
      <c r="N20" s="4">
        <v>27</v>
      </c>
    </row>
  </sheetData>
  <mergeCells count="1">
    <mergeCell ref="B3:D3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4"/>
  <sheetViews>
    <sheetView zoomScale="70" zoomScaleNormal="70" workbookViewId="0">
      <selection activeCell="P43" sqref="P43"/>
    </sheetView>
  </sheetViews>
  <sheetFormatPr defaultColWidth="12.8125" defaultRowHeight="15" x14ac:dyDescent="0.4"/>
  <cols>
    <col min="1" max="2" width="12.8125" style="6"/>
    <col min="3" max="6" width="15.8125" style="6" customWidth="1"/>
    <col min="7" max="7" width="54.1875" style="6" bestFit="1" customWidth="1"/>
    <col min="8" max="8" width="11.6875" style="6" bestFit="1" customWidth="1"/>
    <col min="9" max="9" width="18.0625" style="6" bestFit="1" customWidth="1"/>
    <col min="10" max="10" width="13.8125" style="6" bestFit="1" customWidth="1"/>
    <col min="11" max="11" width="11.4375" style="6" bestFit="1" customWidth="1"/>
    <col min="12" max="12" width="19.9375" style="6" bestFit="1" customWidth="1"/>
    <col min="13" max="13" width="4.3125" style="6" bestFit="1" customWidth="1"/>
    <col min="14" max="14" width="7.4375" style="6" bestFit="1" customWidth="1"/>
    <col min="15" max="15" width="4.3125" style="6" bestFit="1" customWidth="1"/>
    <col min="16" max="17" width="15.8125" style="6" customWidth="1"/>
    <col min="18" max="16384" width="12.8125" style="6"/>
  </cols>
  <sheetData>
    <row r="1" spans="1:15" x14ac:dyDescent="0.4">
      <c r="A1" s="6" t="s">
        <v>65</v>
      </c>
    </row>
    <row r="3" spans="1:15" x14ac:dyDescent="0.4">
      <c r="B3" s="24" t="s">
        <v>16</v>
      </c>
      <c r="C3" s="11"/>
      <c r="D3" s="11"/>
      <c r="E3" s="11"/>
      <c r="G3" s="18" t="s">
        <v>4</v>
      </c>
      <c r="H3" s="19"/>
      <c r="I3" s="1"/>
      <c r="J3" s="1"/>
      <c r="K3" s="1"/>
      <c r="L3" s="1"/>
    </row>
    <row r="4" spans="1:15" x14ac:dyDescent="0.4">
      <c r="B4" s="11"/>
      <c r="C4" s="32" t="s">
        <v>3</v>
      </c>
      <c r="D4" s="32"/>
      <c r="E4" s="32"/>
      <c r="F4" s="13"/>
      <c r="G4" s="3" t="s">
        <v>5</v>
      </c>
      <c r="H4" s="4">
        <v>23.56</v>
      </c>
      <c r="I4" s="1"/>
      <c r="J4" s="1"/>
      <c r="K4" s="1"/>
      <c r="L4" s="1"/>
    </row>
    <row r="5" spans="1:15" x14ac:dyDescent="0.4">
      <c r="B5" s="10" t="s">
        <v>19</v>
      </c>
      <c r="C5" s="8" t="s">
        <v>2</v>
      </c>
      <c r="D5" s="8" t="s">
        <v>0</v>
      </c>
      <c r="E5" s="8" t="s">
        <v>1</v>
      </c>
      <c r="F5" s="14"/>
      <c r="G5" s="3" t="s">
        <v>6</v>
      </c>
      <c r="H5" s="4" t="s">
        <v>72</v>
      </c>
      <c r="I5" s="1"/>
      <c r="J5" s="1"/>
      <c r="K5" s="1"/>
      <c r="L5" s="1"/>
    </row>
    <row r="6" spans="1:15" x14ac:dyDescent="0.4">
      <c r="B6" s="15">
        <v>1</v>
      </c>
      <c r="C6" s="12">
        <v>20</v>
      </c>
      <c r="D6" s="12">
        <v>5</v>
      </c>
      <c r="E6" s="12">
        <v>15</v>
      </c>
      <c r="F6" s="1"/>
      <c r="G6" s="3" t="s">
        <v>7</v>
      </c>
      <c r="H6" s="4" t="s">
        <v>43</v>
      </c>
      <c r="I6" s="1"/>
      <c r="J6" s="1"/>
      <c r="K6" s="1"/>
      <c r="L6" s="1"/>
    </row>
    <row r="7" spans="1:15" x14ac:dyDescent="0.4">
      <c r="B7" s="6">
        <v>2</v>
      </c>
      <c r="C7" s="1">
        <v>22</v>
      </c>
      <c r="D7" s="1">
        <v>10</v>
      </c>
      <c r="E7" s="1">
        <v>13</v>
      </c>
      <c r="F7" s="1"/>
      <c r="G7" s="3" t="s">
        <v>73</v>
      </c>
      <c r="H7" s="4" t="s">
        <v>22</v>
      </c>
      <c r="I7" s="1"/>
      <c r="J7" s="1"/>
      <c r="K7" s="1"/>
      <c r="L7" s="1"/>
    </row>
    <row r="8" spans="1:15" x14ac:dyDescent="0.4">
      <c r="B8" s="6">
        <v>3</v>
      </c>
      <c r="C8" s="1">
        <v>18</v>
      </c>
      <c r="D8" s="1">
        <v>7</v>
      </c>
      <c r="E8" s="1">
        <v>16</v>
      </c>
      <c r="F8" s="1"/>
      <c r="G8" s="3" t="s">
        <v>74</v>
      </c>
      <c r="H8" s="4">
        <v>0.54079999999999995</v>
      </c>
      <c r="I8" s="1"/>
      <c r="J8" s="1"/>
      <c r="K8" s="1"/>
      <c r="L8" s="1"/>
    </row>
    <row r="9" spans="1:15" x14ac:dyDescent="0.4">
      <c r="B9" s="6">
        <v>4</v>
      </c>
      <c r="C9" s="1">
        <v>12</v>
      </c>
      <c r="D9" s="1">
        <v>7</v>
      </c>
      <c r="E9" s="1">
        <v>13</v>
      </c>
      <c r="F9" s="1"/>
      <c r="H9" s="5"/>
    </row>
    <row r="10" spans="1:15" x14ac:dyDescent="0.4">
      <c r="B10" s="6">
        <v>5</v>
      </c>
      <c r="C10" s="1">
        <v>10</v>
      </c>
      <c r="D10" s="1">
        <v>13</v>
      </c>
      <c r="E10" s="1">
        <v>17</v>
      </c>
      <c r="F10" s="1"/>
      <c r="H10" s="5"/>
    </row>
    <row r="11" spans="1:15" x14ac:dyDescent="0.4">
      <c r="B11" s="6">
        <v>6</v>
      </c>
      <c r="C11" s="1">
        <v>13</v>
      </c>
      <c r="D11" s="1">
        <v>13</v>
      </c>
      <c r="E11" s="1">
        <v>13</v>
      </c>
      <c r="F11" s="1"/>
      <c r="G11" s="21" t="s">
        <v>23</v>
      </c>
      <c r="H11" s="22" t="s">
        <v>24</v>
      </c>
      <c r="I11" s="22" t="s">
        <v>25</v>
      </c>
      <c r="J11" s="22" t="s">
        <v>26</v>
      </c>
      <c r="K11" s="22" t="s">
        <v>27</v>
      </c>
      <c r="L11" s="22" t="s">
        <v>71</v>
      </c>
      <c r="M11" s="4"/>
      <c r="N11" s="4"/>
      <c r="O11" s="4"/>
    </row>
    <row r="12" spans="1:15" x14ac:dyDescent="0.4">
      <c r="B12" s="6">
        <v>7</v>
      </c>
      <c r="C12" s="1">
        <v>19</v>
      </c>
      <c r="D12" s="1">
        <v>13</v>
      </c>
      <c r="E12" s="1">
        <v>14</v>
      </c>
      <c r="F12" s="1"/>
      <c r="G12" s="3" t="s">
        <v>37</v>
      </c>
      <c r="H12" s="4">
        <v>9.6430000000000007</v>
      </c>
      <c r="I12" s="4" t="s">
        <v>75</v>
      </c>
      <c r="J12" s="4" t="s">
        <v>22</v>
      </c>
      <c r="K12" s="4" t="s">
        <v>43</v>
      </c>
      <c r="L12" s="4" t="s">
        <v>72</v>
      </c>
      <c r="M12" s="4"/>
      <c r="N12" s="4"/>
      <c r="O12" s="4"/>
    </row>
    <row r="13" spans="1:15" x14ac:dyDescent="0.4">
      <c r="B13" s="6">
        <v>8</v>
      </c>
      <c r="C13" s="1">
        <v>23</v>
      </c>
      <c r="D13" s="1">
        <v>7</v>
      </c>
      <c r="E13" s="1">
        <v>14</v>
      </c>
      <c r="F13" s="1"/>
      <c r="G13" s="3" t="s">
        <v>38</v>
      </c>
      <c r="H13" s="4">
        <v>3.3860000000000001</v>
      </c>
      <c r="I13" s="4" t="s">
        <v>76</v>
      </c>
      <c r="J13" s="4" t="s">
        <v>10</v>
      </c>
      <c r="K13" s="4" t="s">
        <v>8</v>
      </c>
      <c r="L13" s="4">
        <v>5.2299999999999999E-2</v>
      </c>
      <c r="M13" s="4"/>
      <c r="N13" s="4"/>
      <c r="O13" s="4"/>
    </row>
    <row r="14" spans="1:15" x14ac:dyDescent="0.4">
      <c r="B14" s="6">
        <v>9</v>
      </c>
      <c r="C14" s="1">
        <v>15</v>
      </c>
      <c r="D14" s="1">
        <v>6</v>
      </c>
      <c r="E14" s="1">
        <v>16</v>
      </c>
      <c r="F14" s="1"/>
      <c r="G14" s="20" t="s">
        <v>39</v>
      </c>
      <c r="H14" s="4">
        <v>-6.2569999999999997</v>
      </c>
      <c r="I14" s="4" t="s">
        <v>77</v>
      </c>
      <c r="J14" s="4" t="s">
        <v>22</v>
      </c>
      <c r="K14" s="4" t="s">
        <v>21</v>
      </c>
      <c r="L14" s="4">
        <v>2.0000000000000001E-4</v>
      </c>
      <c r="M14" s="4"/>
      <c r="N14" s="4"/>
      <c r="O14" s="4"/>
    </row>
    <row r="15" spans="1:15" x14ac:dyDescent="0.4">
      <c r="B15" s="6">
        <v>10</v>
      </c>
      <c r="C15" s="1">
        <v>16</v>
      </c>
      <c r="D15" s="1">
        <v>7</v>
      </c>
      <c r="E15" s="1">
        <v>13</v>
      </c>
      <c r="F15" s="1"/>
      <c r="G15" s="3"/>
      <c r="H15" s="4"/>
      <c r="I15" s="4"/>
      <c r="J15" s="4"/>
      <c r="K15" s="4"/>
      <c r="L15" s="4"/>
      <c r="M15" s="4"/>
      <c r="N15" s="4"/>
      <c r="O15" s="4"/>
    </row>
    <row r="16" spans="1:15" x14ac:dyDescent="0.4">
      <c r="B16" s="6">
        <v>11</v>
      </c>
      <c r="C16" s="1">
        <v>20</v>
      </c>
      <c r="D16" s="1">
        <v>10</v>
      </c>
      <c r="E16" s="1">
        <v>12</v>
      </c>
      <c r="F16" s="1"/>
      <c r="G16" s="3"/>
      <c r="H16" s="4"/>
      <c r="I16" s="4"/>
      <c r="J16" s="4"/>
      <c r="K16" s="4"/>
      <c r="L16" s="4"/>
      <c r="M16" s="4"/>
      <c r="N16" s="4"/>
      <c r="O16" s="4"/>
    </row>
    <row r="17" spans="2:15" x14ac:dyDescent="0.4">
      <c r="B17" s="6">
        <v>12</v>
      </c>
      <c r="C17" s="1">
        <v>23</v>
      </c>
      <c r="D17" s="1">
        <v>9</v>
      </c>
      <c r="E17" s="1">
        <v>15</v>
      </c>
      <c r="F17" s="1"/>
      <c r="G17" s="21" t="s">
        <v>29</v>
      </c>
      <c r="H17" s="22" t="s">
        <v>30</v>
      </c>
      <c r="I17" s="22" t="s">
        <v>31</v>
      </c>
      <c r="J17" s="22" t="s">
        <v>24</v>
      </c>
      <c r="K17" s="22" t="s">
        <v>32</v>
      </c>
      <c r="L17" s="22" t="s">
        <v>33</v>
      </c>
      <c r="M17" s="22" t="s">
        <v>34</v>
      </c>
      <c r="N17" s="22" t="s">
        <v>35</v>
      </c>
      <c r="O17" s="22" t="s">
        <v>12</v>
      </c>
    </row>
    <row r="18" spans="2:15" x14ac:dyDescent="0.4">
      <c r="B18" s="6">
        <v>13</v>
      </c>
      <c r="C18" s="1">
        <v>29</v>
      </c>
      <c r="D18" s="1">
        <v>11</v>
      </c>
      <c r="E18" s="1">
        <v>20</v>
      </c>
      <c r="F18" s="1"/>
      <c r="G18" s="3" t="s">
        <v>37</v>
      </c>
      <c r="H18" s="4">
        <v>18.79</v>
      </c>
      <c r="I18" s="4">
        <v>9.1430000000000007</v>
      </c>
      <c r="J18" s="4">
        <v>9.6430000000000007</v>
      </c>
      <c r="K18" s="4">
        <v>1.4259999999999999</v>
      </c>
      <c r="L18" s="4">
        <v>14</v>
      </c>
      <c r="M18" s="4">
        <v>14</v>
      </c>
      <c r="N18" s="4">
        <v>9.5609999999999999</v>
      </c>
      <c r="O18" s="4">
        <v>40</v>
      </c>
    </row>
    <row r="19" spans="2:15" x14ac:dyDescent="0.4">
      <c r="B19" s="6">
        <v>14</v>
      </c>
      <c r="C19" s="1">
        <v>23</v>
      </c>
      <c r="D19" s="1">
        <v>10</v>
      </c>
      <c r="E19" s="1">
        <v>23</v>
      </c>
      <c r="F19" s="1"/>
      <c r="G19" s="3" t="s">
        <v>38</v>
      </c>
      <c r="H19" s="4">
        <v>18.79</v>
      </c>
      <c r="I19" s="4">
        <v>15.4</v>
      </c>
      <c r="J19" s="4">
        <v>3.3860000000000001</v>
      </c>
      <c r="K19" s="4">
        <v>1.4019999999999999</v>
      </c>
      <c r="L19" s="4">
        <v>14</v>
      </c>
      <c r="M19" s="4">
        <v>15</v>
      </c>
      <c r="N19" s="4">
        <v>3.4140000000000001</v>
      </c>
      <c r="O19" s="4">
        <v>40</v>
      </c>
    </row>
    <row r="20" spans="2:15" x14ac:dyDescent="0.4">
      <c r="B20" s="9">
        <v>15</v>
      </c>
      <c r="C20" s="2"/>
      <c r="D20" s="2"/>
      <c r="E20" s="2">
        <v>17</v>
      </c>
      <c r="F20" s="1"/>
      <c r="G20" s="3" t="s">
        <v>39</v>
      </c>
      <c r="H20" s="4">
        <v>9.1430000000000007</v>
      </c>
      <c r="I20" s="4">
        <v>15.4</v>
      </c>
      <c r="J20" s="4">
        <v>-6.2569999999999997</v>
      </c>
      <c r="K20" s="4">
        <v>1.4019999999999999</v>
      </c>
      <c r="L20" s="4">
        <v>14</v>
      </c>
      <c r="M20" s="4">
        <v>15</v>
      </c>
      <c r="N20" s="4">
        <v>6.31</v>
      </c>
      <c r="O20" s="4">
        <v>40</v>
      </c>
    </row>
    <row r="21" spans="2:15" x14ac:dyDescent="0.4">
      <c r="B21" s="5" t="s">
        <v>47</v>
      </c>
      <c r="C21" s="6">
        <f>COUNT(C6:C20)</f>
        <v>14</v>
      </c>
      <c r="D21" s="6">
        <f>COUNT(D6:D20)</f>
        <v>14</v>
      </c>
      <c r="E21" s="6">
        <f>COUNT(E6:E20)</f>
        <v>15</v>
      </c>
    </row>
    <row r="22" spans="2:15" x14ac:dyDescent="0.4">
      <c r="B22" s="5" t="s">
        <v>13</v>
      </c>
      <c r="C22" s="7">
        <f>AVERAGE(C6:C20)</f>
        <v>18.785714285714285</v>
      </c>
      <c r="D22" s="7">
        <f t="shared" ref="D22:E22" si="0">AVERAGE(D6:D20)</f>
        <v>9.1428571428571423</v>
      </c>
      <c r="E22" s="7">
        <f t="shared" si="0"/>
        <v>15.4</v>
      </c>
      <c r="F22" s="7"/>
    </row>
    <row r="23" spans="2:15" x14ac:dyDescent="0.4">
      <c r="B23" s="5" t="s">
        <v>48</v>
      </c>
      <c r="C23" s="7">
        <f>STDEV(C6:C20)</f>
        <v>5.1913918606236491</v>
      </c>
      <c r="D23" s="7">
        <f t="shared" ref="D23:E23" si="1">STDEV(D6:D20)</f>
        <v>2.7134180220963682</v>
      </c>
      <c r="E23" s="7">
        <f t="shared" si="1"/>
        <v>2.9712912056160738</v>
      </c>
      <c r="F23" s="7"/>
    </row>
    <row r="24" spans="2:15" x14ac:dyDescent="0.4">
      <c r="B24" s="5" t="s">
        <v>41</v>
      </c>
      <c r="C24" s="7">
        <f>C23/SQRT(C21)</f>
        <v>1.3874578359243281</v>
      </c>
      <c r="D24" s="7">
        <f t="shared" ref="D24:E24" si="2">D23/SQRT(D21)</f>
        <v>0.72519147041302956</v>
      </c>
      <c r="E24" s="7">
        <f t="shared" si="2"/>
        <v>0.76718409040557412</v>
      </c>
      <c r="F24" s="7"/>
    </row>
    <row r="25" spans="2:15" x14ac:dyDescent="0.4">
      <c r="B25" s="5"/>
      <c r="C25" s="7"/>
      <c r="D25" s="7"/>
      <c r="E25" s="7"/>
      <c r="F25" s="7"/>
    </row>
    <row r="26" spans="2:15" x14ac:dyDescent="0.4">
      <c r="B26" s="5"/>
      <c r="C26" s="7"/>
      <c r="D26" s="7"/>
      <c r="E26" s="7"/>
      <c r="F26" s="7"/>
    </row>
    <row r="27" spans="2:15" x14ac:dyDescent="0.4">
      <c r="B27" s="5"/>
      <c r="C27" s="7"/>
      <c r="D27" s="7"/>
      <c r="E27" s="7"/>
      <c r="F27" s="7"/>
    </row>
    <row r="28" spans="2:15" x14ac:dyDescent="0.4">
      <c r="B28" s="24" t="s">
        <v>17</v>
      </c>
      <c r="C28" s="11"/>
      <c r="D28" s="11"/>
      <c r="E28" s="11"/>
      <c r="G28" s="18" t="s">
        <v>4</v>
      </c>
      <c r="H28" s="19"/>
      <c r="I28" s="1"/>
      <c r="J28" s="1"/>
      <c r="K28" s="1"/>
      <c r="L28" s="1"/>
    </row>
    <row r="29" spans="2:15" x14ac:dyDescent="0.4">
      <c r="B29" s="11"/>
      <c r="C29" s="32" t="s">
        <v>3</v>
      </c>
      <c r="D29" s="32"/>
      <c r="E29" s="32"/>
      <c r="F29" s="13"/>
      <c r="G29" s="3" t="s">
        <v>5</v>
      </c>
      <c r="H29" s="4">
        <v>20.45</v>
      </c>
      <c r="I29" s="1"/>
      <c r="J29" s="1"/>
      <c r="K29" s="1"/>
      <c r="L29" s="1"/>
    </row>
    <row r="30" spans="2:15" x14ac:dyDescent="0.4">
      <c r="B30" s="10" t="s">
        <v>19</v>
      </c>
      <c r="C30" s="8" t="s">
        <v>2</v>
      </c>
      <c r="D30" s="8" t="s">
        <v>0</v>
      </c>
      <c r="E30" s="8" t="s">
        <v>1</v>
      </c>
      <c r="F30" s="14"/>
      <c r="G30" s="3" t="s">
        <v>6</v>
      </c>
      <c r="H30" s="4" t="s">
        <v>72</v>
      </c>
      <c r="I30" s="1"/>
      <c r="J30" s="1"/>
      <c r="K30" s="1"/>
      <c r="L30" s="1"/>
    </row>
    <row r="31" spans="2:15" x14ac:dyDescent="0.4">
      <c r="B31" s="15">
        <v>1</v>
      </c>
      <c r="C31" s="12">
        <v>17</v>
      </c>
      <c r="D31" s="12">
        <v>10</v>
      </c>
      <c r="E31" s="12">
        <v>17</v>
      </c>
      <c r="F31" s="1"/>
      <c r="G31" s="3" t="s">
        <v>7</v>
      </c>
      <c r="H31" s="4" t="s">
        <v>43</v>
      </c>
      <c r="I31" s="1"/>
      <c r="J31" s="1"/>
      <c r="K31" s="1"/>
      <c r="L31" s="1"/>
    </row>
    <row r="32" spans="2:15" x14ac:dyDescent="0.4">
      <c r="B32" s="6">
        <v>2</v>
      </c>
      <c r="C32" s="1">
        <v>22</v>
      </c>
      <c r="D32" s="1">
        <v>8</v>
      </c>
      <c r="E32" s="1">
        <v>19</v>
      </c>
      <c r="F32" s="1"/>
      <c r="G32" s="3" t="s">
        <v>73</v>
      </c>
      <c r="H32" s="4" t="s">
        <v>22</v>
      </c>
      <c r="I32" s="1"/>
      <c r="J32" s="1"/>
      <c r="K32" s="1"/>
      <c r="L32" s="1"/>
    </row>
    <row r="33" spans="1:15" x14ac:dyDescent="0.4">
      <c r="B33" s="6">
        <v>3</v>
      </c>
      <c r="C33" s="1">
        <v>24</v>
      </c>
      <c r="D33" s="1">
        <v>14</v>
      </c>
      <c r="E33" s="1">
        <v>15</v>
      </c>
      <c r="F33" s="1"/>
      <c r="G33" s="3" t="s">
        <v>74</v>
      </c>
      <c r="H33" s="4">
        <v>0.60240000000000005</v>
      </c>
      <c r="I33" s="1"/>
      <c r="J33" s="1"/>
      <c r="K33" s="1"/>
      <c r="L33" s="1"/>
    </row>
    <row r="34" spans="1:15" x14ac:dyDescent="0.4">
      <c r="B34" s="6">
        <v>4</v>
      </c>
      <c r="C34" s="1">
        <v>21</v>
      </c>
      <c r="D34" s="1">
        <v>15</v>
      </c>
      <c r="E34" s="1">
        <v>24</v>
      </c>
      <c r="F34" s="1"/>
      <c r="H34" s="5"/>
    </row>
    <row r="35" spans="1:15" x14ac:dyDescent="0.4">
      <c r="B35" s="6">
        <v>5</v>
      </c>
      <c r="C35" s="1">
        <v>20</v>
      </c>
      <c r="D35" s="1">
        <v>13</v>
      </c>
      <c r="E35" s="1">
        <v>11</v>
      </c>
      <c r="F35" s="1"/>
      <c r="H35" s="5"/>
    </row>
    <row r="36" spans="1:15" x14ac:dyDescent="0.4">
      <c r="B36" s="6">
        <v>6</v>
      </c>
      <c r="C36" s="1">
        <v>16</v>
      </c>
      <c r="D36" s="1">
        <v>7</v>
      </c>
      <c r="E36" s="1">
        <v>16</v>
      </c>
      <c r="F36" s="1"/>
      <c r="G36" s="21" t="s">
        <v>23</v>
      </c>
      <c r="H36" s="22" t="s">
        <v>24</v>
      </c>
      <c r="I36" s="22" t="s">
        <v>25</v>
      </c>
      <c r="J36" s="22" t="s">
        <v>26</v>
      </c>
      <c r="K36" s="22" t="s">
        <v>27</v>
      </c>
      <c r="L36" s="22" t="s">
        <v>71</v>
      </c>
      <c r="M36" s="4"/>
      <c r="N36" s="4"/>
      <c r="O36" s="4"/>
    </row>
    <row r="37" spans="1:15" x14ac:dyDescent="0.4">
      <c r="A37" s="25"/>
      <c r="B37" s="6">
        <v>7</v>
      </c>
      <c r="C37" s="1">
        <v>26</v>
      </c>
      <c r="D37" s="1">
        <v>11</v>
      </c>
      <c r="E37" s="1">
        <v>23</v>
      </c>
      <c r="F37" s="1"/>
      <c r="G37" s="3" t="s">
        <v>37</v>
      </c>
      <c r="H37" s="4">
        <v>9.8000000000000007</v>
      </c>
      <c r="I37" s="4" t="s">
        <v>78</v>
      </c>
      <c r="J37" s="4" t="s">
        <v>22</v>
      </c>
      <c r="K37" s="4" t="s">
        <v>43</v>
      </c>
      <c r="L37" s="4" t="s">
        <v>72</v>
      </c>
      <c r="M37" s="4"/>
      <c r="N37" s="4"/>
      <c r="O37" s="4"/>
    </row>
    <row r="38" spans="1:15" x14ac:dyDescent="0.4">
      <c r="B38" s="6">
        <v>8</v>
      </c>
      <c r="C38" s="1">
        <v>25</v>
      </c>
      <c r="D38" s="1">
        <v>15</v>
      </c>
      <c r="E38" s="1">
        <v>18</v>
      </c>
      <c r="F38" s="1"/>
      <c r="G38" s="3" t="s">
        <v>38</v>
      </c>
      <c r="H38" s="4">
        <v>3.6</v>
      </c>
      <c r="I38" s="4" t="s">
        <v>79</v>
      </c>
      <c r="J38" s="4" t="s">
        <v>10</v>
      </c>
      <c r="K38" s="4" t="s">
        <v>8</v>
      </c>
      <c r="L38" s="4">
        <v>6.9599999999999995E-2</v>
      </c>
      <c r="M38" s="4"/>
      <c r="N38" s="4"/>
      <c r="O38" s="4"/>
    </row>
    <row r="39" spans="1:15" x14ac:dyDescent="0.4">
      <c r="A39" s="1"/>
      <c r="B39" s="6">
        <v>9</v>
      </c>
      <c r="C39" s="1">
        <v>19</v>
      </c>
      <c r="D39" s="1">
        <v>12</v>
      </c>
      <c r="E39" s="1">
        <v>13</v>
      </c>
      <c r="F39" s="1"/>
      <c r="G39" s="20" t="s">
        <v>39</v>
      </c>
      <c r="H39" s="4">
        <v>-6.2</v>
      </c>
      <c r="I39" s="4" t="s">
        <v>80</v>
      </c>
      <c r="J39" s="4" t="s">
        <v>22</v>
      </c>
      <c r="K39" s="4" t="s">
        <v>28</v>
      </c>
      <c r="L39" s="4">
        <v>1.1999999999999999E-3</v>
      </c>
      <c r="M39" s="4"/>
      <c r="N39" s="4"/>
      <c r="O39" s="4"/>
    </row>
    <row r="40" spans="1:15" x14ac:dyDescent="0.4">
      <c r="A40" s="1"/>
      <c r="B40" s="6">
        <v>10</v>
      </c>
      <c r="C40" s="1">
        <v>22</v>
      </c>
      <c r="D40" s="1">
        <v>9</v>
      </c>
      <c r="E40" s="1">
        <v>20</v>
      </c>
      <c r="F40" s="1"/>
      <c r="G40" s="3"/>
      <c r="H40" s="4"/>
      <c r="I40" s="4"/>
      <c r="J40" s="4"/>
      <c r="K40" s="4"/>
      <c r="L40" s="4"/>
      <c r="M40" s="4"/>
      <c r="N40" s="4"/>
      <c r="O40" s="4"/>
    </row>
    <row r="41" spans="1:15" x14ac:dyDescent="0.4">
      <c r="A41" s="1"/>
      <c r="B41" s="26" t="s">
        <v>47</v>
      </c>
      <c r="C41" s="15">
        <f>COUNT(C31:C40)</f>
        <v>10</v>
      </c>
      <c r="D41" s="15">
        <f>COUNT(D31:D40)</f>
        <v>10</v>
      </c>
      <c r="E41" s="15">
        <f>COUNT(E31:E40)</f>
        <v>10</v>
      </c>
      <c r="F41" s="1"/>
      <c r="G41" s="3"/>
      <c r="H41" s="4"/>
      <c r="I41" s="4"/>
      <c r="J41" s="4"/>
      <c r="K41" s="4"/>
      <c r="L41" s="4"/>
      <c r="M41" s="4"/>
      <c r="N41" s="4"/>
      <c r="O41" s="4"/>
    </row>
    <row r="42" spans="1:15" x14ac:dyDescent="0.4">
      <c r="B42" s="5" t="s">
        <v>13</v>
      </c>
      <c r="C42" s="7">
        <f>AVERAGE(C31:C40)</f>
        <v>21.2</v>
      </c>
      <c r="D42" s="7">
        <f>AVERAGE(D31:D40)</f>
        <v>11.4</v>
      </c>
      <c r="E42" s="7">
        <f>AVERAGE(E31:E40)</f>
        <v>17.600000000000001</v>
      </c>
      <c r="F42" s="1"/>
      <c r="G42" s="21" t="s">
        <v>29</v>
      </c>
      <c r="H42" s="22" t="s">
        <v>30</v>
      </c>
      <c r="I42" s="22" t="s">
        <v>31</v>
      </c>
      <c r="J42" s="22" t="s">
        <v>24</v>
      </c>
      <c r="K42" s="22" t="s">
        <v>32</v>
      </c>
      <c r="L42" s="22" t="s">
        <v>33</v>
      </c>
      <c r="M42" s="22" t="s">
        <v>34</v>
      </c>
      <c r="N42" s="22" t="s">
        <v>35</v>
      </c>
      <c r="O42" s="22" t="s">
        <v>12</v>
      </c>
    </row>
    <row r="43" spans="1:15" x14ac:dyDescent="0.4">
      <c r="B43" s="5" t="s">
        <v>14</v>
      </c>
      <c r="C43" s="7">
        <f>STDEV(C31:C40)</f>
        <v>3.2930904093942646</v>
      </c>
      <c r="D43" s="7">
        <f>STDEV(D31:D40)</f>
        <v>2.8751811537130449</v>
      </c>
      <c r="E43" s="7">
        <f>STDEV(E31:E40)</f>
        <v>4.1150131632029252</v>
      </c>
      <c r="F43" s="1"/>
      <c r="G43" s="3" t="s">
        <v>37</v>
      </c>
      <c r="H43" s="4">
        <v>21.2</v>
      </c>
      <c r="I43" s="4">
        <v>11.4</v>
      </c>
      <c r="J43" s="4">
        <v>9.8000000000000007</v>
      </c>
      <c r="K43" s="4">
        <v>1.55</v>
      </c>
      <c r="L43" s="4">
        <v>10</v>
      </c>
      <c r="M43" s="4">
        <v>10</v>
      </c>
      <c r="N43" s="4">
        <v>8.9410000000000007</v>
      </c>
      <c r="O43" s="4">
        <v>27</v>
      </c>
    </row>
    <row r="44" spans="1:15" x14ac:dyDescent="0.4">
      <c r="B44" s="5" t="s">
        <v>15</v>
      </c>
      <c r="C44" s="7">
        <f>C43/SQRT(C41)</f>
        <v>1.0413666234542225</v>
      </c>
      <c r="D44" s="7">
        <f t="shared" ref="D44:E44" si="3">D43/SQRT(D41)</f>
        <v>0.90921211313239081</v>
      </c>
      <c r="E44" s="7">
        <f t="shared" si="3"/>
        <v>1.3012814197295426</v>
      </c>
      <c r="F44" s="1"/>
      <c r="G44" s="3" t="s">
        <v>38</v>
      </c>
      <c r="H44" s="4">
        <v>21.2</v>
      </c>
      <c r="I44" s="4">
        <v>17.600000000000001</v>
      </c>
      <c r="J44" s="4">
        <v>3.6</v>
      </c>
      <c r="K44" s="4">
        <v>1.55</v>
      </c>
      <c r="L44" s="4">
        <v>10</v>
      </c>
      <c r="M44" s="4">
        <v>10</v>
      </c>
      <c r="N44" s="4">
        <v>3.2839999999999998</v>
      </c>
      <c r="O44" s="4">
        <v>27</v>
      </c>
    </row>
    <row r="45" spans="1:15" x14ac:dyDescent="0.4">
      <c r="B45" s="5"/>
      <c r="C45" s="14"/>
      <c r="D45" s="14"/>
      <c r="E45" s="14"/>
      <c r="F45" s="1"/>
      <c r="G45" s="3" t="s">
        <v>39</v>
      </c>
      <c r="H45" s="4">
        <v>11.4</v>
      </c>
      <c r="I45" s="4">
        <v>17.600000000000001</v>
      </c>
      <c r="J45" s="4">
        <v>-6.2</v>
      </c>
      <c r="K45" s="4">
        <v>1.55</v>
      </c>
      <c r="L45" s="4">
        <v>10</v>
      </c>
      <c r="M45" s="4">
        <v>10</v>
      </c>
      <c r="N45" s="4">
        <v>5.6559999999999997</v>
      </c>
      <c r="O45" s="4">
        <v>27</v>
      </c>
    </row>
    <row r="46" spans="1:15" x14ac:dyDescent="0.4">
      <c r="B46" s="5"/>
      <c r="C46" s="14"/>
      <c r="D46" s="14"/>
      <c r="E46" s="14"/>
      <c r="F46" s="1"/>
      <c r="G46" s="3"/>
      <c r="H46" s="4"/>
      <c r="I46" s="4"/>
      <c r="J46" s="4"/>
      <c r="K46" s="4"/>
      <c r="L46" s="4"/>
      <c r="M46" s="4"/>
      <c r="N46" s="4"/>
      <c r="O46" s="4"/>
    </row>
    <row r="47" spans="1:15" x14ac:dyDescent="0.4">
      <c r="C47" s="1"/>
      <c r="D47" s="1"/>
      <c r="E47" s="1"/>
    </row>
    <row r="48" spans="1:15" x14ac:dyDescent="0.4">
      <c r="C48" s="1"/>
      <c r="D48" s="1"/>
      <c r="E48" s="1"/>
      <c r="F48" s="7"/>
    </row>
    <row r="49" spans="2:15" x14ac:dyDescent="0.4">
      <c r="B49" s="24" t="s">
        <v>18</v>
      </c>
      <c r="C49" s="11"/>
      <c r="D49" s="11"/>
      <c r="E49" s="11"/>
      <c r="F49" s="7"/>
      <c r="G49" s="18" t="s">
        <v>4</v>
      </c>
      <c r="H49" s="19"/>
      <c r="I49" s="1"/>
      <c r="J49" s="1"/>
      <c r="K49" s="1"/>
      <c r="L49" s="1"/>
    </row>
    <row r="50" spans="2:15" x14ac:dyDescent="0.4">
      <c r="B50" s="11"/>
      <c r="C50" s="32" t="s">
        <v>3</v>
      </c>
      <c r="D50" s="32"/>
      <c r="E50" s="32"/>
      <c r="F50" s="7"/>
      <c r="G50" s="3" t="s">
        <v>5</v>
      </c>
      <c r="H50" s="4">
        <v>20.41</v>
      </c>
      <c r="I50" s="1"/>
      <c r="J50" s="1"/>
      <c r="K50" s="1"/>
      <c r="L50" s="1"/>
    </row>
    <row r="51" spans="2:15" x14ac:dyDescent="0.4">
      <c r="B51" s="10" t="s">
        <v>19</v>
      </c>
      <c r="C51" s="8" t="s">
        <v>2</v>
      </c>
      <c r="D51" s="8" t="s">
        <v>0</v>
      </c>
      <c r="E51" s="8" t="s">
        <v>1</v>
      </c>
      <c r="F51" s="14"/>
      <c r="G51" s="3" t="s">
        <v>6</v>
      </c>
      <c r="H51" s="4" t="s">
        <v>72</v>
      </c>
      <c r="I51" s="1"/>
      <c r="J51" s="1"/>
      <c r="K51" s="1"/>
      <c r="L51" s="1"/>
    </row>
    <row r="52" spans="2:15" x14ac:dyDescent="0.4">
      <c r="B52" s="15">
        <v>1</v>
      </c>
      <c r="C52" s="12">
        <v>23</v>
      </c>
      <c r="D52" s="12">
        <v>17</v>
      </c>
      <c r="E52" s="12">
        <v>21</v>
      </c>
      <c r="F52" s="1"/>
      <c r="G52" s="3" t="s">
        <v>7</v>
      </c>
      <c r="H52" s="4" t="s">
        <v>43</v>
      </c>
      <c r="I52" s="1"/>
      <c r="J52" s="1"/>
      <c r="K52" s="1"/>
      <c r="L52" s="1"/>
    </row>
    <row r="53" spans="2:15" x14ac:dyDescent="0.4">
      <c r="B53" s="6">
        <v>2</v>
      </c>
      <c r="C53" s="1">
        <v>20</v>
      </c>
      <c r="D53" s="1">
        <v>11</v>
      </c>
      <c r="E53" s="1">
        <v>22</v>
      </c>
      <c r="F53" s="1"/>
      <c r="G53" s="3" t="s">
        <v>73</v>
      </c>
      <c r="H53" s="4" t="s">
        <v>22</v>
      </c>
      <c r="I53" s="1"/>
      <c r="J53" s="1"/>
      <c r="K53" s="1"/>
      <c r="L53" s="1"/>
    </row>
    <row r="54" spans="2:15" x14ac:dyDescent="0.4">
      <c r="B54" s="6">
        <v>3</v>
      </c>
      <c r="C54" s="1">
        <v>16</v>
      </c>
      <c r="D54" s="1">
        <v>9</v>
      </c>
      <c r="E54" s="1">
        <v>17</v>
      </c>
      <c r="F54" s="1"/>
      <c r="G54" s="3" t="s">
        <v>74</v>
      </c>
      <c r="H54" s="4">
        <v>0.6018</v>
      </c>
      <c r="I54" s="1"/>
      <c r="J54" s="1"/>
      <c r="K54" s="1"/>
      <c r="L54" s="1"/>
    </row>
    <row r="55" spans="2:15" x14ac:dyDescent="0.4">
      <c r="B55" s="6">
        <v>4</v>
      </c>
      <c r="C55" s="1">
        <v>20</v>
      </c>
      <c r="D55" s="1">
        <v>5</v>
      </c>
      <c r="E55" s="1">
        <v>12</v>
      </c>
      <c r="F55" s="1"/>
      <c r="H55" s="5"/>
    </row>
    <row r="56" spans="2:15" x14ac:dyDescent="0.4">
      <c r="B56" s="6">
        <v>5</v>
      </c>
      <c r="C56" s="1">
        <v>19</v>
      </c>
      <c r="D56" s="1">
        <v>7</v>
      </c>
      <c r="E56" s="1">
        <v>11</v>
      </c>
      <c r="F56" s="1"/>
      <c r="H56" s="5"/>
    </row>
    <row r="57" spans="2:15" x14ac:dyDescent="0.4">
      <c r="B57" s="6">
        <v>6</v>
      </c>
      <c r="C57" s="1">
        <v>22</v>
      </c>
      <c r="D57" s="1">
        <v>10</v>
      </c>
      <c r="E57" s="1">
        <v>21</v>
      </c>
      <c r="F57" s="1"/>
      <c r="G57" s="21" t="s">
        <v>23</v>
      </c>
      <c r="H57" s="22" t="s">
        <v>24</v>
      </c>
      <c r="I57" s="22" t="s">
        <v>25</v>
      </c>
      <c r="J57" s="22" t="s">
        <v>26</v>
      </c>
      <c r="K57" s="22" t="s">
        <v>27</v>
      </c>
      <c r="L57" s="22" t="s">
        <v>71</v>
      </c>
      <c r="M57" s="4"/>
      <c r="N57" s="4"/>
      <c r="O57" s="4"/>
    </row>
    <row r="58" spans="2:15" x14ac:dyDescent="0.4">
      <c r="B58" s="6">
        <v>7</v>
      </c>
      <c r="C58" s="1">
        <v>20</v>
      </c>
      <c r="D58" s="1">
        <v>9</v>
      </c>
      <c r="E58" s="1">
        <v>17</v>
      </c>
      <c r="F58" s="1"/>
      <c r="G58" s="3" t="s">
        <v>37</v>
      </c>
      <c r="H58" s="4">
        <v>8.6999999999999993</v>
      </c>
      <c r="I58" s="4" t="s">
        <v>81</v>
      </c>
      <c r="J58" s="4" t="s">
        <v>22</v>
      </c>
      <c r="K58" s="4" t="s">
        <v>43</v>
      </c>
      <c r="L58" s="4" t="s">
        <v>72</v>
      </c>
      <c r="M58" s="4"/>
      <c r="N58" s="4"/>
      <c r="O58" s="4"/>
    </row>
    <row r="59" spans="2:15" x14ac:dyDescent="0.4">
      <c r="B59" s="6">
        <v>8</v>
      </c>
      <c r="C59" s="1">
        <v>19</v>
      </c>
      <c r="D59" s="1">
        <v>12</v>
      </c>
      <c r="E59" s="1">
        <v>18</v>
      </c>
      <c r="F59" s="1"/>
      <c r="G59" s="3" t="s">
        <v>38</v>
      </c>
      <c r="H59" s="4">
        <v>1.5</v>
      </c>
      <c r="I59" s="4" t="s">
        <v>82</v>
      </c>
      <c r="J59" s="4" t="s">
        <v>10</v>
      </c>
      <c r="K59" s="4" t="s">
        <v>8</v>
      </c>
      <c r="L59" s="4">
        <v>0.56469999999999998</v>
      </c>
      <c r="M59" s="4"/>
      <c r="N59" s="4"/>
      <c r="O59" s="4"/>
    </row>
    <row r="60" spans="2:15" x14ac:dyDescent="0.4">
      <c r="B60" s="6">
        <v>9</v>
      </c>
      <c r="C60" s="1">
        <v>17</v>
      </c>
      <c r="D60" s="1">
        <v>10</v>
      </c>
      <c r="E60" s="1">
        <v>18</v>
      </c>
      <c r="F60" s="1"/>
      <c r="G60" s="20" t="s">
        <v>39</v>
      </c>
      <c r="H60" s="4">
        <v>-7.2</v>
      </c>
      <c r="I60" s="4" t="s">
        <v>83</v>
      </c>
      <c r="J60" s="4" t="s">
        <v>22</v>
      </c>
      <c r="K60" s="4" t="s">
        <v>21</v>
      </c>
      <c r="L60" s="4">
        <v>1E-4</v>
      </c>
      <c r="M60" s="4"/>
      <c r="N60" s="4"/>
      <c r="O60" s="4"/>
    </row>
    <row r="61" spans="2:15" x14ac:dyDescent="0.4">
      <c r="B61" s="6">
        <v>10</v>
      </c>
      <c r="C61" s="1">
        <v>16</v>
      </c>
      <c r="D61" s="1">
        <v>15</v>
      </c>
      <c r="E61" s="1">
        <v>20</v>
      </c>
      <c r="F61" s="1"/>
      <c r="G61" s="3"/>
      <c r="H61" s="4"/>
      <c r="I61" s="4"/>
      <c r="J61" s="4"/>
      <c r="K61" s="4"/>
      <c r="L61" s="4"/>
      <c r="M61" s="4"/>
      <c r="N61" s="4"/>
      <c r="O61" s="4"/>
    </row>
    <row r="62" spans="2:15" x14ac:dyDescent="0.4">
      <c r="B62" s="26" t="s">
        <v>47</v>
      </c>
      <c r="C62" s="15">
        <f>COUNT(C52:C61)</f>
        <v>10</v>
      </c>
      <c r="D62" s="15">
        <f>COUNT(D52:D61)</f>
        <v>10</v>
      </c>
      <c r="E62" s="15">
        <f>COUNT(E52:E61)</f>
        <v>10</v>
      </c>
      <c r="G62" s="3"/>
      <c r="H62" s="4"/>
      <c r="I62" s="4"/>
      <c r="J62" s="4"/>
      <c r="K62" s="4"/>
      <c r="L62" s="4"/>
      <c r="M62" s="4"/>
      <c r="N62" s="4"/>
      <c r="O62" s="4"/>
    </row>
    <row r="63" spans="2:15" x14ac:dyDescent="0.4">
      <c r="B63" s="5" t="s">
        <v>13</v>
      </c>
      <c r="C63" s="7">
        <f>AVERAGE(C52:C61)</f>
        <v>19.2</v>
      </c>
      <c r="D63" s="7">
        <f>AVERAGE(D52:D61)</f>
        <v>10.5</v>
      </c>
      <c r="E63" s="7">
        <f>AVERAGE(E52:E61)</f>
        <v>17.7</v>
      </c>
      <c r="G63" s="21" t="s">
        <v>29</v>
      </c>
      <c r="H63" s="22" t="s">
        <v>30</v>
      </c>
      <c r="I63" s="22" t="s">
        <v>31</v>
      </c>
      <c r="J63" s="22" t="s">
        <v>24</v>
      </c>
      <c r="K63" s="22" t="s">
        <v>32</v>
      </c>
      <c r="L63" s="22" t="s">
        <v>33</v>
      </c>
      <c r="M63" s="22" t="s">
        <v>34</v>
      </c>
      <c r="N63" s="22" t="s">
        <v>35</v>
      </c>
      <c r="O63" s="22" t="s">
        <v>12</v>
      </c>
    </row>
    <row r="64" spans="2:15" x14ac:dyDescent="0.4">
      <c r="B64" s="5" t="s">
        <v>14</v>
      </c>
      <c r="C64" s="7">
        <f>STDEV(C52:C61)</f>
        <v>2.3475755815545325</v>
      </c>
      <c r="D64" s="7">
        <f>STDEV(D52:D61)</f>
        <v>3.5355339059327378</v>
      </c>
      <c r="E64" s="7">
        <f>STDEV(E52:E61)</f>
        <v>3.7133393177689644</v>
      </c>
      <c r="G64" s="3" t="s">
        <v>37</v>
      </c>
      <c r="H64" s="4">
        <v>19.2</v>
      </c>
      <c r="I64" s="4">
        <v>10.5</v>
      </c>
      <c r="J64" s="4">
        <v>8.6999999999999993</v>
      </c>
      <c r="K64" s="4">
        <v>1.456</v>
      </c>
      <c r="L64" s="4">
        <v>10</v>
      </c>
      <c r="M64" s="4">
        <v>10</v>
      </c>
      <c r="N64" s="4">
        <v>8.4499999999999993</v>
      </c>
      <c r="O64" s="4">
        <v>27</v>
      </c>
    </row>
    <row r="65" spans="1:15" x14ac:dyDescent="0.4">
      <c r="B65" s="5" t="s">
        <v>15</v>
      </c>
      <c r="C65" s="7">
        <f>C64/SQRT(C62)</f>
        <v>0.74236858171066888</v>
      </c>
      <c r="D65" s="7">
        <f t="shared" ref="D65:E65" si="4">D64/SQRT(D62)</f>
        <v>1.1180339887498949</v>
      </c>
      <c r="E65" s="7">
        <f t="shared" si="4"/>
        <v>1.1742609969205686</v>
      </c>
      <c r="G65" s="3" t="s">
        <v>38</v>
      </c>
      <c r="H65" s="4">
        <v>19.2</v>
      </c>
      <c r="I65" s="4">
        <v>17.7</v>
      </c>
      <c r="J65" s="4">
        <v>1.5</v>
      </c>
      <c r="K65" s="4">
        <v>1.456</v>
      </c>
      <c r="L65" s="4">
        <v>10</v>
      </c>
      <c r="M65" s="4">
        <v>10</v>
      </c>
      <c r="N65" s="4">
        <v>1.4570000000000001</v>
      </c>
      <c r="O65" s="4">
        <v>27</v>
      </c>
    </row>
    <row r="66" spans="1:15" x14ac:dyDescent="0.4">
      <c r="B66" s="5"/>
      <c r="C66" s="7"/>
      <c r="D66" s="7"/>
      <c r="E66" s="7"/>
      <c r="G66" s="3" t="s">
        <v>39</v>
      </c>
      <c r="H66" s="4">
        <v>10.5</v>
      </c>
      <c r="I66" s="4">
        <v>17.7</v>
      </c>
      <c r="J66" s="4">
        <v>-7.2</v>
      </c>
      <c r="K66" s="4">
        <v>1.456</v>
      </c>
      <c r="L66" s="4">
        <v>10</v>
      </c>
      <c r="M66" s="4">
        <v>10</v>
      </c>
      <c r="N66" s="4">
        <v>6.9930000000000003</v>
      </c>
      <c r="O66" s="4">
        <v>27</v>
      </c>
    </row>
    <row r="67" spans="1:15" x14ac:dyDescent="0.4">
      <c r="B67" s="5"/>
      <c r="C67" s="7"/>
      <c r="D67" s="7"/>
      <c r="E67" s="7"/>
      <c r="H67" s="5"/>
    </row>
    <row r="68" spans="1:15" x14ac:dyDescent="0.4">
      <c r="A68" s="7"/>
      <c r="B68" s="5"/>
      <c r="C68" s="7"/>
      <c r="D68" s="7"/>
      <c r="E68" s="7"/>
      <c r="F68" s="7"/>
      <c r="G68" s="7"/>
      <c r="H68" s="5"/>
      <c r="I68" s="7"/>
      <c r="J68" s="7"/>
      <c r="K68" s="7"/>
    </row>
    <row r="69" spans="1:15" x14ac:dyDescent="0.4">
      <c r="A69" s="7"/>
      <c r="F69" s="7"/>
      <c r="G69" s="7"/>
      <c r="H69" s="5"/>
      <c r="I69" s="7"/>
      <c r="J69" s="7"/>
      <c r="K69" s="7"/>
    </row>
    <row r="70" spans="1:15" x14ac:dyDescent="0.4">
      <c r="A70" s="7"/>
      <c r="B70" s="1"/>
      <c r="C70" s="3"/>
      <c r="D70" s="1"/>
      <c r="E70" s="1"/>
      <c r="F70" s="7"/>
      <c r="G70" s="7"/>
      <c r="H70" s="5"/>
      <c r="I70" s="7"/>
      <c r="J70" s="7"/>
      <c r="K70" s="7"/>
    </row>
    <row r="71" spans="1:15" x14ac:dyDescent="0.4">
      <c r="A71" s="7"/>
      <c r="C71" s="4"/>
      <c r="D71" s="27"/>
      <c r="E71" s="1"/>
      <c r="F71" s="7"/>
      <c r="G71" s="7"/>
      <c r="H71" s="5"/>
      <c r="I71" s="7"/>
      <c r="J71" s="7"/>
      <c r="K71" s="7"/>
    </row>
    <row r="72" spans="1:15" x14ac:dyDescent="0.4">
      <c r="A72" s="7"/>
      <c r="C72" s="4"/>
      <c r="D72" s="1"/>
      <c r="E72" s="1"/>
      <c r="F72" s="7"/>
      <c r="G72" s="7"/>
      <c r="H72" s="5"/>
      <c r="I72" s="7"/>
      <c r="J72" s="7"/>
      <c r="K72" s="7"/>
    </row>
    <row r="73" spans="1:15" x14ac:dyDescent="0.4">
      <c r="A73" s="7"/>
      <c r="C73" s="4"/>
      <c r="D73" s="1"/>
      <c r="E73" s="1"/>
      <c r="F73" s="7"/>
      <c r="G73" s="7"/>
      <c r="H73" s="5"/>
      <c r="I73" s="7"/>
      <c r="J73" s="7"/>
      <c r="K73" s="7"/>
    </row>
    <row r="75" spans="1:15" x14ac:dyDescent="0.4">
      <c r="A75" s="1"/>
      <c r="C75" s="34"/>
      <c r="D75" s="34"/>
      <c r="E75" s="34"/>
      <c r="F75" s="1"/>
      <c r="G75" s="1"/>
      <c r="I75" s="3"/>
    </row>
    <row r="76" spans="1:15" x14ac:dyDescent="0.4">
      <c r="A76" s="1"/>
      <c r="B76" s="1"/>
      <c r="C76" s="4"/>
      <c r="D76" s="4"/>
      <c r="E76" s="4"/>
      <c r="F76" s="1"/>
      <c r="I76" s="4"/>
      <c r="J76" s="1"/>
    </row>
    <row r="77" spans="1:15" x14ac:dyDescent="0.4">
      <c r="A77" s="1"/>
      <c r="C77" s="28"/>
      <c r="D77" s="1"/>
      <c r="E77" s="29"/>
      <c r="F77" s="1"/>
      <c r="I77" s="4"/>
      <c r="J77" s="1"/>
    </row>
    <row r="78" spans="1:15" x14ac:dyDescent="0.4">
      <c r="A78" s="1"/>
      <c r="C78" s="28"/>
      <c r="D78" s="30"/>
      <c r="E78" s="29"/>
      <c r="F78" s="1"/>
      <c r="I78" s="4"/>
      <c r="J78" s="1"/>
    </row>
    <row r="79" spans="1:15" x14ac:dyDescent="0.4">
      <c r="C79" s="28"/>
      <c r="D79" s="1"/>
      <c r="E79" s="29"/>
    </row>
    <row r="80" spans="1:15" x14ac:dyDescent="0.4">
      <c r="A80" s="25"/>
      <c r="F80" s="14"/>
      <c r="G80" s="25"/>
      <c r="I80" s="34"/>
      <c r="J80" s="34"/>
      <c r="K80" s="34"/>
    </row>
    <row r="81" spans="1:11" x14ac:dyDescent="0.4">
      <c r="F81" s="4"/>
      <c r="H81" s="1"/>
      <c r="I81" s="4"/>
      <c r="J81" s="4"/>
      <c r="K81" s="4"/>
    </row>
    <row r="82" spans="1:11" x14ac:dyDescent="0.4">
      <c r="A82" s="1"/>
      <c r="F82" s="29"/>
      <c r="G82" s="1"/>
      <c r="I82" s="28"/>
      <c r="J82" s="1"/>
      <c r="K82" s="29"/>
    </row>
    <row r="83" spans="1:11" x14ac:dyDescent="0.4">
      <c r="A83" s="1"/>
      <c r="F83" s="29"/>
      <c r="G83" s="1"/>
      <c r="I83" s="28"/>
      <c r="J83" s="30"/>
      <c r="K83" s="29"/>
    </row>
    <row r="84" spans="1:11" x14ac:dyDescent="0.4">
      <c r="A84" s="1"/>
      <c r="F84" s="29"/>
      <c r="G84" s="1"/>
      <c r="I84" s="28"/>
      <c r="J84" s="1"/>
      <c r="K84" s="29"/>
    </row>
  </sheetData>
  <mergeCells count="5">
    <mergeCell ref="C4:E4"/>
    <mergeCell ref="C50:E50"/>
    <mergeCell ref="C75:E75"/>
    <mergeCell ref="I80:K80"/>
    <mergeCell ref="C29:E29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zoomScale="85" zoomScaleNormal="85" workbookViewId="0">
      <selection activeCell="L13" sqref="L13"/>
    </sheetView>
  </sheetViews>
  <sheetFormatPr defaultColWidth="12.8125" defaultRowHeight="15" x14ac:dyDescent="0.4"/>
  <cols>
    <col min="1" max="1" width="12.8125" style="6"/>
    <col min="2" max="2" width="22" style="6" bestFit="1" customWidth="1"/>
    <col min="3" max="3" width="22" style="6" customWidth="1"/>
    <col min="4" max="6" width="15.8125" style="6" customWidth="1"/>
    <col min="7" max="7" width="12.8125" style="6"/>
    <col min="8" max="8" width="61.1875" style="6" bestFit="1" customWidth="1"/>
    <col min="9" max="9" width="10.875" style="5" bestFit="1" customWidth="1"/>
    <col min="10" max="10" width="15.75" style="5" bestFit="1" customWidth="1"/>
    <col min="11" max="11" width="12.9375" style="5" bestFit="1" customWidth="1"/>
    <col min="12" max="12" width="10.75" style="5" bestFit="1" customWidth="1"/>
    <col min="13" max="13" width="18.125" style="5" bestFit="1" customWidth="1"/>
    <col min="14" max="14" width="3.5" style="5" bestFit="1" customWidth="1"/>
    <col min="15" max="15" width="6.75" style="5" bestFit="1" customWidth="1"/>
    <col min="16" max="16" width="3.875" style="5" bestFit="1" customWidth="1"/>
    <col min="17" max="16384" width="12.8125" style="6"/>
  </cols>
  <sheetData>
    <row r="1" spans="1:16" x14ac:dyDescent="0.4">
      <c r="A1" s="23" t="s">
        <v>84</v>
      </c>
    </row>
    <row r="3" spans="1:16" x14ac:dyDescent="0.4">
      <c r="B3" s="11"/>
      <c r="C3" s="36" t="s">
        <v>85</v>
      </c>
      <c r="D3" s="35" t="s">
        <v>3</v>
      </c>
      <c r="E3" s="32"/>
      <c r="F3" s="32"/>
      <c r="H3" s="18" t="s">
        <v>4</v>
      </c>
      <c r="I3" s="19"/>
      <c r="J3" s="4"/>
      <c r="K3" s="4"/>
      <c r="L3" s="4"/>
      <c r="M3" s="4"/>
    </row>
    <row r="4" spans="1:16" x14ac:dyDescent="0.4">
      <c r="B4" s="10" t="s">
        <v>19</v>
      </c>
      <c r="C4" s="37"/>
      <c r="D4" s="8" t="s">
        <v>2</v>
      </c>
      <c r="E4" s="8" t="s">
        <v>0</v>
      </c>
      <c r="F4" s="8" t="s">
        <v>1</v>
      </c>
      <c r="H4" s="3" t="s">
        <v>5</v>
      </c>
      <c r="I4" s="4">
        <v>44.85</v>
      </c>
      <c r="J4" s="4"/>
      <c r="K4" s="4"/>
      <c r="L4" s="4"/>
      <c r="M4" s="4"/>
    </row>
    <row r="5" spans="1:16" x14ac:dyDescent="0.4">
      <c r="B5" s="15">
        <v>1</v>
      </c>
      <c r="C5" s="15">
        <v>0</v>
      </c>
      <c r="D5" s="12">
        <v>100</v>
      </c>
      <c r="E5" s="12">
        <v>1.59</v>
      </c>
      <c r="F5" s="12">
        <v>105.52</v>
      </c>
      <c r="H5" s="3" t="s">
        <v>6</v>
      </c>
      <c r="I5" s="4" t="s">
        <v>72</v>
      </c>
      <c r="J5" s="4"/>
      <c r="K5" s="4"/>
      <c r="L5" s="4"/>
      <c r="M5" s="4"/>
    </row>
    <row r="6" spans="1:16" x14ac:dyDescent="0.4">
      <c r="B6" s="6">
        <v>2</v>
      </c>
      <c r="C6" s="6">
        <v>0</v>
      </c>
      <c r="D6" s="1">
        <v>100</v>
      </c>
      <c r="E6" s="1">
        <v>6.31</v>
      </c>
      <c r="F6" s="1">
        <v>174.96</v>
      </c>
      <c r="H6" s="3" t="s">
        <v>7</v>
      </c>
      <c r="I6" s="4" t="s">
        <v>43</v>
      </c>
      <c r="J6" s="4"/>
      <c r="K6" s="4"/>
      <c r="L6" s="4"/>
      <c r="M6" s="4"/>
    </row>
    <row r="7" spans="1:16" x14ac:dyDescent="0.4">
      <c r="B7" s="9">
        <v>3</v>
      </c>
      <c r="C7" s="9">
        <v>0</v>
      </c>
      <c r="D7" s="2">
        <v>100</v>
      </c>
      <c r="E7" s="2">
        <v>3.72</v>
      </c>
      <c r="F7" s="2">
        <v>127.93</v>
      </c>
      <c r="H7" s="3" t="s">
        <v>9</v>
      </c>
      <c r="I7" s="4" t="s">
        <v>22</v>
      </c>
      <c r="J7" s="4"/>
      <c r="K7" s="4"/>
      <c r="L7" s="4"/>
      <c r="M7" s="4"/>
    </row>
    <row r="8" spans="1:16" x14ac:dyDescent="0.4">
      <c r="B8" s="5" t="s">
        <v>13</v>
      </c>
      <c r="C8" s="6">
        <f>AVERAGE(C5:C7)</f>
        <v>0</v>
      </c>
      <c r="D8" s="6">
        <f>AVERAGE(D5:D7)</f>
        <v>100</v>
      </c>
      <c r="E8" s="7">
        <f t="shared" ref="E8:F8" si="0">AVERAGE(E5:E7)</f>
        <v>3.8733333333333331</v>
      </c>
      <c r="F8" s="7">
        <f t="shared" si="0"/>
        <v>136.13666666666668</v>
      </c>
      <c r="H8" s="3" t="s">
        <v>11</v>
      </c>
      <c r="I8" s="4">
        <v>0.94389999999999996</v>
      </c>
      <c r="J8" s="4"/>
      <c r="K8" s="4"/>
      <c r="L8" s="4"/>
      <c r="M8" s="4"/>
    </row>
    <row r="9" spans="1:16" x14ac:dyDescent="0.4">
      <c r="B9" s="5" t="s">
        <v>40</v>
      </c>
      <c r="C9" s="6">
        <f>STDEV(C5:C7)</f>
        <v>0</v>
      </c>
      <c r="D9" s="6">
        <f>STDEV(D5:D7)</f>
        <v>0</v>
      </c>
      <c r="E9" s="7">
        <f t="shared" ref="E9:F9" si="1">STDEV(E5:E7)</f>
        <v>2.3637329234355842</v>
      </c>
      <c r="F9" s="7">
        <f t="shared" si="1"/>
        <v>35.439955323523371</v>
      </c>
      <c r="H9" s="3"/>
      <c r="I9" s="4"/>
      <c r="J9" s="4"/>
      <c r="K9" s="4"/>
      <c r="L9" s="4"/>
      <c r="M9" s="4"/>
    </row>
    <row r="10" spans="1:16" x14ac:dyDescent="0.4">
      <c r="B10" s="5" t="s">
        <v>41</v>
      </c>
      <c r="C10" s="6">
        <f>C9/SQRT(COUNT(C5:C7))</f>
        <v>0</v>
      </c>
      <c r="D10" s="6">
        <f>D9/SQRT(COUNT(D5:D7))</f>
        <v>0</v>
      </c>
      <c r="E10" s="7">
        <f t="shared" ref="E10:F10" si="2">E9/SQRT(COUNT(E5:E7))</f>
        <v>1.3647018396379156</v>
      </c>
      <c r="F10" s="7">
        <f t="shared" si="2"/>
        <v>20.461267746104529</v>
      </c>
      <c r="H10" s="3"/>
      <c r="I10" s="4"/>
      <c r="J10" s="4"/>
      <c r="K10" s="4"/>
      <c r="L10" s="4"/>
      <c r="M10" s="4"/>
      <c r="N10" s="4"/>
      <c r="O10" s="4"/>
      <c r="P10" s="4"/>
    </row>
    <row r="11" spans="1:16" x14ac:dyDescent="0.4">
      <c r="H11" s="21" t="s">
        <v>36</v>
      </c>
      <c r="I11" s="22" t="s">
        <v>24</v>
      </c>
      <c r="J11" s="22" t="s">
        <v>25</v>
      </c>
      <c r="K11" s="22" t="s">
        <v>26</v>
      </c>
      <c r="L11" s="22" t="s">
        <v>27</v>
      </c>
      <c r="M11" s="22" t="s">
        <v>87</v>
      </c>
      <c r="N11" s="4"/>
      <c r="O11" s="4"/>
      <c r="P11" s="4"/>
    </row>
    <row r="12" spans="1:16" x14ac:dyDescent="0.4">
      <c r="H12" s="20" t="s">
        <v>86</v>
      </c>
      <c r="I12" s="4">
        <v>-100</v>
      </c>
      <c r="J12" s="4" t="s">
        <v>88</v>
      </c>
      <c r="K12" s="4" t="s">
        <v>22</v>
      </c>
      <c r="L12" s="4" t="s">
        <v>21</v>
      </c>
      <c r="M12" s="4">
        <v>5.9999999999999995E-4</v>
      </c>
      <c r="N12" s="4"/>
      <c r="O12" s="4"/>
      <c r="P12" s="4"/>
    </row>
    <row r="13" spans="1:16" x14ac:dyDescent="0.4">
      <c r="H13" s="3" t="s">
        <v>37</v>
      </c>
      <c r="I13" s="4">
        <v>96.13</v>
      </c>
      <c r="J13" s="4" t="s">
        <v>89</v>
      </c>
      <c r="K13" s="4" t="s">
        <v>22</v>
      </c>
      <c r="L13" s="4" t="s">
        <v>21</v>
      </c>
      <c r="M13" s="4">
        <v>6.9999999999999999E-4</v>
      </c>
      <c r="N13" s="4"/>
      <c r="O13" s="4"/>
      <c r="P13" s="4"/>
    </row>
    <row r="14" spans="1:16" x14ac:dyDescent="0.4">
      <c r="H14" s="3" t="s">
        <v>38</v>
      </c>
      <c r="I14" s="4">
        <v>-36.14</v>
      </c>
      <c r="J14" s="4" t="s">
        <v>90</v>
      </c>
      <c r="K14" s="4" t="s">
        <v>10</v>
      </c>
      <c r="L14" s="4" t="s">
        <v>8</v>
      </c>
      <c r="M14" s="4">
        <v>0.13589999999999999</v>
      </c>
      <c r="N14" s="4"/>
      <c r="O14" s="4"/>
      <c r="P14" s="4"/>
    </row>
    <row r="15" spans="1:16" x14ac:dyDescent="0.4">
      <c r="H15" s="3" t="s">
        <v>39</v>
      </c>
      <c r="I15" s="4">
        <v>-132.30000000000001</v>
      </c>
      <c r="J15" s="4" t="s">
        <v>91</v>
      </c>
      <c r="K15" s="4" t="s">
        <v>22</v>
      </c>
      <c r="L15" s="4" t="s">
        <v>43</v>
      </c>
      <c r="M15" s="4" t="s">
        <v>72</v>
      </c>
      <c r="N15" s="4"/>
      <c r="O15" s="4"/>
      <c r="P15" s="4"/>
    </row>
    <row r="16" spans="1:16" x14ac:dyDescent="0.4">
      <c r="H16" s="3"/>
      <c r="I16" s="4"/>
      <c r="J16" s="4"/>
      <c r="K16" s="4"/>
      <c r="L16" s="4"/>
      <c r="M16" s="4"/>
      <c r="N16" s="4"/>
      <c r="O16" s="4"/>
      <c r="P16" s="4"/>
    </row>
    <row r="17" spans="8:16" x14ac:dyDescent="0.4">
      <c r="H17" s="3"/>
      <c r="I17" s="4"/>
      <c r="J17" s="4"/>
      <c r="K17" s="4"/>
      <c r="L17" s="4"/>
      <c r="M17" s="4"/>
      <c r="N17" s="4"/>
      <c r="O17" s="4"/>
      <c r="P17" s="4"/>
    </row>
    <row r="18" spans="8:16" x14ac:dyDescent="0.4">
      <c r="H18" s="21" t="s">
        <v>29</v>
      </c>
      <c r="I18" s="22" t="s">
        <v>30</v>
      </c>
      <c r="J18" s="22" t="s">
        <v>31</v>
      </c>
      <c r="K18" s="22" t="s">
        <v>24</v>
      </c>
      <c r="L18" s="22" t="s">
        <v>32</v>
      </c>
      <c r="M18" s="22" t="s">
        <v>33</v>
      </c>
      <c r="N18" s="22" t="s">
        <v>34</v>
      </c>
      <c r="O18" s="22" t="s">
        <v>35</v>
      </c>
      <c r="P18" s="22" t="s">
        <v>12</v>
      </c>
    </row>
    <row r="19" spans="8:16" x14ac:dyDescent="0.4">
      <c r="H19" s="20" t="s">
        <v>86</v>
      </c>
      <c r="I19" s="4">
        <v>0</v>
      </c>
      <c r="J19" s="4">
        <v>100</v>
      </c>
      <c r="K19" s="4">
        <v>-100</v>
      </c>
      <c r="L19" s="4">
        <v>14.5</v>
      </c>
      <c r="M19" s="4">
        <v>3</v>
      </c>
      <c r="N19" s="4">
        <v>3</v>
      </c>
      <c r="O19" s="4">
        <v>9.7530000000000001</v>
      </c>
      <c r="P19" s="4">
        <v>8</v>
      </c>
    </row>
    <row r="20" spans="8:16" x14ac:dyDescent="0.4">
      <c r="H20" s="3" t="s">
        <v>37</v>
      </c>
      <c r="I20" s="4">
        <v>100</v>
      </c>
      <c r="J20" s="4">
        <v>3.8730000000000002</v>
      </c>
      <c r="K20" s="4">
        <v>96.13</v>
      </c>
      <c r="L20" s="4">
        <v>14.5</v>
      </c>
      <c r="M20" s="4">
        <v>3</v>
      </c>
      <c r="N20" s="4">
        <v>3</v>
      </c>
      <c r="O20" s="4">
        <v>9.375</v>
      </c>
      <c r="P20" s="4">
        <v>8</v>
      </c>
    </row>
    <row r="21" spans="8:16" x14ac:dyDescent="0.4">
      <c r="H21" s="3" t="s">
        <v>38</v>
      </c>
      <c r="I21" s="4">
        <v>100</v>
      </c>
      <c r="J21" s="4">
        <v>136.1</v>
      </c>
      <c r="K21" s="4">
        <v>-36.14</v>
      </c>
      <c r="L21" s="4">
        <v>14.5</v>
      </c>
      <c r="M21" s="4">
        <v>3</v>
      </c>
      <c r="N21" s="4">
        <v>3</v>
      </c>
      <c r="O21" s="4">
        <v>3.524</v>
      </c>
      <c r="P21" s="4">
        <v>8</v>
      </c>
    </row>
    <row r="22" spans="8:16" x14ac:dyDescent="0.4">
      <c r="H22" s="3" t="s">
        <v>39</v>
      </c>
      <c r="I22" s="4">
        <v>3.8730000000000002</v>
      </c>
      <c r="J22" s="4">
        <v>136.1</v>
      </c>
      <c r="K22" s="4">
        <v>-132.30000000000001</v>
      </c>
      <c r="L22" s="4">
        <v>14.5</v>
      </c>
      <c r="M22" s="4">
        <v>3</v>
      </c>
      <c r="N22" s="4">
        <v>3</v>
      </c>
      <c r="O22" s="4">
        <v>12.9</v>
      </c>
      <c r="P22" s="4">
        <v>8</v>
      </c>
    </row>
  </sheetData>
  <mergeCells count="2">
    <mergeCell ref="D3:F3"/>
    <mergeCell ref="C3:C4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"/>
  <sheetViews>
    <sheetView zoomScale="55" zoomScaleNormal="55" workbookViewId="0">
      <selection activeCell="G54" sqref="G54"/>
    </sheetView>
  </sheetViews>
  <sheetFormatPr defaultColWidth="12.8125" defaultRowHeight="15" x14ac:dyDescent="0.4"/>
  <cols>
    <col min="1" max="6" width="12.8125" style="6"/>
    <col min="7" max="7" width="98.5625" style="6" bestFit="1" customWidth="1"/>
    <col min="8" max="8" width="11.5625" style="5" bestFit="1" customWidth="1"/>
    <col min="9" max="9" width="19.0625" style="5" bestFit="1" customWidth="1"/>
    <col min="10" max="10" width="13.5625" style="5" bestFit="1" customWidth="1"/>
    <col min="11" max="11" width="11.3125" style="5" bestFit="1" customWidth="1"/>
    <col min="12" max="12" width="19.375" style="5" bestFit="1" customWidth="1"/>
    <col min="13" max="13" width="3.9375" style="5" bestFit="1" customWidth="1"/>
    <col min="14" max="14" width="8.375" style="5" bestFit="1" customWidth="1"/>
    <col min="15" max="15" width="4.25" style="5" bestFit="1" customWidth="1"/>
    <col min="16" max="16384" width="12.8125" style="6"/>
  </cols>
  <sheetData>
    <row r="1" spans="1:15" x14ac:dyDescent="0.4">
      <c r="A1" s="23" t="s">
        <v>92</v>
      </c>
    </row>
    <row r="3" spans="1:15" x14ac:dyDescent="0.4">
      <c r="B3" s="11"/>
      <c r="C3" s="32" t="s">
        <v>52</v>
      </c>
      <c r="D3" s="32"/>
      <c r="E3" s="32"/>
      <c r="G3" s="18" t="s">
        <v>4</v>
      </c>
      <c r="H3" s="19"/>
      <c r="I3" s="4"/>
      <c r="J3" s="4"/>
      <c r="K3" s="4"/>
      <c r="L3" s="4"/>
    </row>
    <row r="4" spans="1:15" x14ac:dyDescent="0.4">
      <c r="B4" s="10" t="s">
        <v>20</v>
      </c>
      <c r="C4" s="6" t="s">
        <v>49</v>
      </c>
      <c r="D4" s="6" t="s">
        <v>50</v>
      </c>
      <c r="E4" s="6" t="s">
        <v>51</v>
      </c>
      <c r="G4" s="3" t="s">
        <v>5</v>
      </c>
      <c r="H4" s="4">
        <v>5.0510000000000002</v>
      </c>
      <c r="I4" s="4"/>
      <c r="J4" s="4"/>
      <c r="K4" s="4"/>
      <c r="L4" s="4"/>
    </row>
    <row r="5" spans="1:15" x14ac:dyDescent="0.4">
      <c r="B5" s="15">
        <v>1</v>
      </c>
      <c r="C5" s="12">
        <v>79</v>
      </c>
      <c r="D5" s="12">
        <v>52</v>
      </c>
      <c r="E5" s="12">
        <v>96</v>
      </c>
      <c r="G5" s="3" t="s">
        <v>6</v>
      </c>
      <c r="H5" s="4">
        <v>1.4800000000000001E-2</v>
      </c>
      <c r="I5" s="4"/>
      <c r="J5" s="4"/>
      <c r="K5" s="4"/>
      <c r="L5" s="4"/>
    </row>
    <row r="6" spans="1:15" x14ac:dyDescent="0.4">
      <c r="B6" s="6">
        <v>2</v>
      </c>
      <c r="C6" s="1">
        <v>139</v>
      </c>
      <c r="D6" s="1">
        <v>105</v>
      </c>
      <c r="E6" s="1">
        <v>110</v>
      </c>
      <c r="G6" s="3" t="s">
        <v>7</v>
      </c>
      <c r="H6" s="4" t="s">
        <v>55</v>
      </c>
      <c r="I6" s="4"/>
      <c r="J6" s="4"/>
      <c r="K6" s="4"/>
      <c r="L6" s="4"/>
    </row>
    <row r="7" spans="1:15" x14ac:dyDescent="0.4">
      <c r="B7" s="6">
        <v>3</v>
      </c>
      <c r="C7" s="1">
        <v>82</v>
      </c>
      <c r="D7" s="1">
        <v>70</v>
      </c>
      <c r="E7" s="1">
        <v>101</v>
      </c>
      <c r="G7" s="3" t="s">
        <v>9</v>
      </c>
      <c r="H7" s="4" t="s">
        <v>22</v>
      </c>
      <c r="I7" s="4"/>
      <c r="J7" s="4"/>
      <c r="K7" s="4"/>
      <c r="L7" s="4"/>
    </row>
    <row r="8" spans="1:15" x14ac:dyDescent="0.4">
      <c r="B8" s="6">
        <v>4</v>
      </c>
      <c r="C8" s="1">
        <v>102</v>
      </c>
      <c r="D8" s="1">
        <v>75</v>
      </c>
      <c r="E8" s="1">
        <v>97</v>
      </c>
      <c r="G8" s="3" t="s">
        <v>11</v>
      </c>
      <c r="H8" s="4">
        <v>0.29620000000000002</v>
      </c>
      <c r="I8" s="4"/>
      <c r="J8" s="4"/>
      <c r="K8" s="4"/>
      <c r="L8" s="4"/>
    </row>
    <row r="9" spans="1:15" x14ac:dyDescent="0.4">
      <c r="B9" s="6">
        <v>5</v>
      </c>
      <c r="C9" s="1">
        <v>115</v>
      </c>
      <c r="D9" s="1">
        <v>98</v>
      </c>
      <c r="E9" s="1">
        <v>110</v>
      </c>
      <c r="G9" s="3"/>
      <c r="H9" s="4"/>
      <c r="I9" s="4"/>
      <c r="J9" s="4"/>
      <c r="K9" s="4"/>
      <c r="L9" s="4"/>
    </row>
    <row r="10" spans="1:15" x14ac:dyDescent="0.4">
      <c r="B10" s="6">
        <v>6</v>
      </c>
      <c r="C10" s="1">
        <v>83</v>
      </c>
      <c r="D10" s="1">
        <v>66</v>
      </c>
      <c r="E10" s="1">
        <v>97</v>
      </c>
      <c r="G10" s="3"/>
      <c r="H10" s="4"/>
      <c r="I10" s="4"/>
      <c r="J10" s="4"/>
      <c r="K10" s="4"/>
      <c r="L10" s="4"/>
      <c r="M10" s="4"/>
      <c r="N10" s="4"/>
      <c r="O10" s="4"/>
    </row>
    <row r="11" spans="1:15" x14ac:dyDescent="0.4">
      <c r="B11" s="6">
        <v>7</v>
      </c>
      <c r="C11" s="1">
        <v>108</v>
      </c>
      <c r="D11" s="1">
        <v>84</v>
      </c>
      <c r="E11" s="1">
        <v>95</v>
      </c>
      <c r="G11" s="21" t="s">
        <v>36</v>
      </c>
      <c r="H11" s="22" t="s">
        <v>24</v>
      </c>
      <c r="I11" s="22" t="s">
        <v>25</v>
      </c>
      <c r="J11" s="22" t="s">
        <v>26</v>
      </c>
      <c r="K11" s="22" t="s">
        <v>27</v>
      </c>
      <c r="L11" s="22" t="s">
        <v>87</v>
      </c>
      <c r="M11" s="4"/>
      <c r="N11" s="4"/>
      <c r="O11" s="4"/>
    </row>
    <row r="12" spans="1:15" x14ac:dyDescent="0.4">
      <c r="B12" s="6">
        <v>8</v>
      </c>
      <c r="C12" s="1">
        <v>112</v>
      </c>
      <c r="D12" s="1">
        <v>82</v>
      </c>
      <c r="E12" s="1">
        <v>86</v>
      </c>
      <c r="G12" s="3" t="s">
        <v>59</v>
      </c>
      <c r="H12" s="4">
        <v>23.44</v>
      </c>
      <c r="I12" s="4" t="s">
        <v>56</v>
      </c>
      <c r="J12" s="4" t="s">
        <v>22</v>
      </c>
      <c r="K12" s="4" t="s">
        <v>55</v>
      </c>
      <c r="L12" s="4">
        <v>1.8499999999999999E-2</v>
      </c>
      <c r="M12" s="4"/>
      <c r="N12" s="4"/>
      <c r="O12" s="4"/>
    </row>
    <row r="13" spans="1:15" x14ac:dyDescent="0.4">
      <c r="B13" s="9">
        <v>9</v>
      </c>
      <c r="C13" s="2">
        <v>80</v>
      </c>
      <c r="D13" s="2">
        <v>57</v>
      </c>
      <c r="E13" s="2">
        <v>76</v>
      </c>
      <c r="G13" s="3" t="s">
        <v>60</v>
      </c>
      <c r="H13" s="4">
        <v>3.556</v>
      </c>
      <c r="I13" s="4" t="s">
        <v>57</v>
      </c>
      <c r="J13" s="4" t="s">
        <v>10</v>
      </c>
      <c r="K13" s="4" t="s">
        <v>8</v>
      </c>
      <c r="L13" s="4">
        <v>0.89610000000000001</v>
      </c>
      <c r="M13" s="4"/>
      <c r="N13" s="4"/>
      <c r="O13" s="4"/>
    </row>
    <row r="14" spans="1:15" x14ac:dyDescent="0.4">
      <c r="B14" s="6" t="s">
        <v>13</v>
      </c>
      <c r="C14" s="17">
        <f>AVERAGE(C5:C13)</f>
        <v>100</v>
      </c>
      <c r="D14" s="17">
        <f t="shared" ref="D14:E14" si="0">AVERAGE(D5:D13)</f>
        <v>76.555555555555557</v>
      </c>
      <c r="E14" s="17">
        <f t="shared" si="0"/>
        <v>96.444444444444443</v>
      </c>
      <c r="G14" s="3" t="s">
        <v>61</v>
      </c>
      <c r="H14" s="4">
        <v>-19.89</v>
      </c>
      <c r="I14" s="4" t="s">
        <v>58</v>
      </c>
      <c r="J14" s="4" t="s">
        <v>22</v>
      </c>
      <c r="K14" s="4" t="s">
        <v>55</v>
      </c>
      <c r="L14" s="4">
        <v>4.9500000000000002E-2</v>
      </c>
      <c r="M14" s="4"/>
      <c r="N14" s="4"/>
      <c r="O14" s="4"/>
    </row>
    <row r="15" spans="1:15" x14ac:dyDescent="0.4">
      <c r="B15" s="6" t="s">
        <v>53</v>
      </c>
      <c r="C15" s="17">
        <f>STDEV(C5:C13)</f>
        <v>20.651876428063382</v>
      </c>
      <c r="D15" s="17">
        <f t="shared" ref="D15:E15" si="1">STDEV(D5:D13)</f>
        <v>17.664308018650981</v>
      </c>
      <c r="E15" s="17">
        <f t="shared" si="1"/>
        <v>10.713439119992113</v>
      </c>
      <c r="G15" s="3"/>
      <c r="H15" s="4"/>
      <c r="I15" s="4"/>
      <c r="J15" s="4"/>
      <c r="K15" s="4"/>
      <c r="L15" s="4"/>
      <c r="M15" s="4"/>
      <c r="N15" s="4"/>
      <c r="O15" s="4"/>
    </row>
    <row r="16" spans="1:15" x14ac:dyDescent="0.4">
      <c r="B16" s="6" t="s">
        <v>54</v>
      </c>
      <c r="C16" s="17">
        <f>C15/SQRT(COUNT(C5:C13))</f>
        <v>6.8839588093544606</v>
      </c>
      <c r="D16" s="17">
        <f t="shared" ref="D16:E16" si="2">D15/SQRT(COUNT(D5:D13))</f>
        <v>5.8881026728836607</v>
      </c>
      <c r="E16" s="17">
        <f t="shared" si="2"/>
        <v>3.5711463733307043</v>
      </c>
      <c r="G16" s="3"/>
      <c r="H16" s="4"/>
      <c r="I16" s="4"/>
      <c r="J16" s="4"/>
      <c r="K16" s="4"/>
      <c r="L16" s="4"/>
      <c r="M16" s="4"/>
      <c r="N16" s="4"/>
      <c r="O16" s="4"/>
    </row>
    <row r="17" spans="7:15" x14ac:dyDescent="0.4">
      <c r="G17" s="21" t="s">
        <v>29</v>
      </c>
      <c r="H17" s="22" t="s">
        <v>30</v>
      </c>
      <c r="I17" s="22" t="s">
        <v>31</v>
      </c>
      <c r="J17" s="22" t="s">
        <v>24</v>
      </c>
      <c r="K17" s="22" t="s">
        <v>32</v>
      </c>
      <c r="L17" s="22" t="s">
        <v>33</v>
      </c>
      <c r="M17" s="22" t="s">
        <v>34</v>
      </c>
      <c r="N17" s="22" t="s">
        <v>35</v>
      </c>
      <c r="O17" s="22" t="s">
        <v>12</v>
      </c>
    </row>
    <row r="18" spans="7:15" x14ac:dyDescent="0.4">
      <c r="G18" s="3" t="s">
        <v>59</v>
      </c>
      <c r="H18" s="4">
        <v>100</v>
      </c>
      <c r="I18" s="4">
        <v>76.56</v>
      </c>
      <c r="J18" s="4">
        <v>23.44</v>
      </c>
      <c r="K18" s="4">
        <v>7.95</v>
      </c>
      <c r="L18" s="4">
        <v>9</v>
      </c>
      <c r="M18" s="4">
        <v>9</v>
      </c>
      <c r="N18" s="4">
        <v>4.17</v>
      </c>
      <c r="O18" s="4">
        <v>24</v>
      </c>
    </row>
    <row r="19" spans="7:15" x14ac:dyDescent="0.4">
      <c r="G19" s="3" t="s">
        <v>60</v>
      </c>
      <c r="H19" s="4">
        <v>100</v>
      </c>
      <c r="I19" s="4">
        <v>96.44</v>
      </c>
      <c r="J19" s="4">
        <v>3.556</v>
      </c>
      <c r="K19" s="4">
        <v>7.95</v>
      </c>
      <c r="L19" s="4">
        <v>9</v>
      </c>
      <c r="M19" s="4">
        <v>9</v>
      </c>
      <c r="N19" s="4">
        <v>0.63249999999999995</v>
      </c>
      <c r="O19" s="4">
        <v>24</v>
      </c>
    </row>
    <row r="20" spans="7:15" x14ac:dyDescent="0.4">
      <c r="G20" s="3" t="s">
        <v>61</v>
      </c>
      <c r="H20" s="4">
        <v>76.56</v>
      </c>
      <c r="I20" s="4">
        <v>96.44</v>
      </c>
      <c r="J20" s="4">
        <v>-19.89</v>
      </c>
      <c r="K20" s="4">
        <v>7.95</v>
      </c>
      <c r="L20" s="4">
        <v>9</v>
      </c>
      <c r="M20" s="4">
        <v>9</v>
      </c>
      <c r="N20" s="4">
        <v>3.5379999999999998</v>
      </c>
      <c r="O20" s="4">
        <v>24</v>
      </c>
    </row>
  </sheetData>
  <mergeCells count="1">
    <mergeCell ref="C3:E3"/>
  </mergeCells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ECB3B-4C1E-4F75-A069-95DE84B6CC16}">
  <dimension ref="A1:O20"/>
  <sheetViews>
    <sheetView zoomScale="55" zoomScaleNormal="55" workbookViewId="0">
      <selection activeCell="G46" sqref="G46"/>
    </sheetView>
  </sheetViews>
  <sheetFormatPr defaultColWidth="12.8125" defaultRowHeight="15" x14ac:dyDescent="0.4"/>
  <cols>
    <col min="1" max="6" width="12.8125" style="6"/>
    <col min="7" max="7" width="98.5625" style="6" bestFit="1" customWidth="1"/>
    <col min="8" max="8" width="11.5625" style="5" bestFit="1" customWidth="1"/>
    <col min="9" max="9" width="19.0625" style="5" bestFit="1" customWidth="1"/>
    <col min="10" max="10" width="13.5625" style="5" bestFit="1" customWidth="1"/>
    <col min="11" max="11" width="11.3125" style="5" bestFit="1" customWidth="1"/>
    <col min="12" max="12" width="19.375" style="5" bestFit="1" customWidth="1"/>
    <col min="13" max="13" width="3.9375" style="5" bestFit="1" customWidth="1"/>
    <col min="14" max="14" width="8.375" style="5" bestFit="1" customWidth="1"/>
    <col min="15" max="15" width="4.25" style="5" bestFit="1" customWidth="1"/>
    <col min="16" max="16384" width="12.8125" style="6"/>
  </cols>
  <sheetData>
    <row r="1" spans="1:15" x14ac:dyDescent="0.4">
      <c r="A1" s="23" t="s">
        <v>93</v>
      </c>
    </row>
    <row r="3" spans="1:15" x14ac:dyDescent="0.4">
      <c r="B3" s="11"/>
      <c r="C3" s="32" t="s">
        <v>52</v>
      </c>
      <c r="D3" s="32"/>
      <c r="E3" s="32"/>
      <c r="G3" s="18" t="s">
        <v>4</v>
      </c>
      <c r="H3" s="19"/>
      <c r="I3" s="4"/>
      <c r="J3" s="4"/>
      <c r="K3" s="4"/>
      <c r="L3" s="4"/>
    </row>
    <row r="4" spans="1:15" x14ac:dyDescent="0.4">
      <c r="B4" s="10" t="s">
        <v>19</v>
      </c>
      <c r="C4" s="6" t="s">
        <v>49</v>
      </c>
      <c r="D4" s="6" t="s">
        <v>50</v>
      </c>
      <c r="E4" s="6" t="s">
        <v>1</v>
      </c>
      <c r="G4" s="3" t="s">
        <v>5</v>
      </c>
      <c r="H4" s="4">
        <v>6.101</v>
      </c>
      <c r="I4" s="4"/>
      <c r="J4" s="4"/>
      <c r="K4" s="4"/>
      <c r="L4" s="4"/>
    </row>
    <row r="5" spans="1:15" x14ac:dyDescent="0.4">
      <c r="B5" s="15">
        <v>1</v>
      </c>
      <c r="C5" s="12">
        <v>89</v>
      </c>
      <c r="D5" s="12">
        <v>74</v>
      </c>
      <c r="E5" s="12">
        <v>136</v>
      </c>
      <c r="G5" s="3" t="s">
        <v>6</v>
      </c>
      <c r="H5" s="4">
        <v>7.1999999999999998E-3</v>
      </c>
      <c r="I5" s="4"/>
      <c r="J5" s="4"/>
      <c r="K5" s="4"/>
      <c r="L5" s="4"/>
    </row>
    <row r="6" spans="1:15" x14ac:dyDescent="0.4">
      <c r="B6" s="6">
        <v>2</v>
      </c>
      <c r="C6" s="1">
        <v>106</v>
      </c>
      <c r="D6" s="1">
        <v>99</v>
      </c>
      <c r="E6" s="1">
        <v>142</v>
      </c>
      <c r="G6" s="3" t="s">
        <v>7</v>
      </c>
      <c r="H6" s="4" t="s">
        <v>28</v>
      </c>
      <c r="I6" s="4"/>
      <c r="J6" s="4"/>
      <c r="K6" s="4"/>
      <c r="L6" s="4"/>
    </row>
    <row r="7" spans="1:15" x14ac:dyDescent="0.4">
      <c r="B7" s="6">
        <v>3</v>
      </c>
      <c r="C7" s="1">
        <v>105</v>
      </c>
      <c r="D7" s="1">
        <v>82</v>
      </c>
      <c r="E7" s="1">
        <v>122</v>
      </c>
      <c r="G7" s="3" t="s">
        <v>9</v>
      </c>
      <c r="H7" s="4" t="s">
        <v>22</v>
      </c>
      <c r="I7" s="4"/>
      <c r="J7" s="4"/>
      <c r="K7" s="4"/>
      <c r="L7" s="4"/>
    </row>
    <row r="8" spans="1:15" x14ac:dyDescent="0.4">
      <c r="B8" s="6">
        <v>4</v>
      </c>
      <c r="C8" s="1">
        <v>91</v>
      </c>
      <c r="D8" s="1">
        <v>44</v>
      </c>
      <c r="E8" s="1">
        <v>85</v>
      </c>
      <c r="G8" s="3" t="s">
        <v>11</v>
      </c>
      <c r="H8" s="4">
        <v>0.33700000000000002</v>
      </c>
      <c r="I8" s="4"/>
      <c r="J8" s="4"/>
      <c r="K8" s="4"/>
      <c r="L8" s="4"/>
    </row>
    <row r="9" spans="1:15" x14ac:dyDescent="0.4">
      <c r="B9" s="6">
        <v>5</v>
      </c>
      <c r="C9" s="1">
        <v>124</v>
      </c>
      <c r="D9" s="1">
        <v>94</v>
      </c>
      <c r="E9" s="1">
        <v>117</v>
      </c>
      <c r="G9" s="3"/>
      <c r="H9" s="4"/>
      <c r="I9" s="4"/>
      <c r="J9" s="4"/>
      <c r="K9" s="4"/>
      <c r="L9" s="4"/>
    </row>
    <row r="10" spans="1:15" x14ac:dyDescent="0.4">
      <c r="B10" s="6">
        <v>6</v>
      </c>
      <c r="C10" s="1">
        <v>84</v>
      </c>
      <c r="D10" s="1">
        <v>64</v>
      </c>
      <c r="E10" s="1">
        <v>71</v>
      </c>
      <c r="G10" s="3"/>
      <c r="H10" s="4"/>
      <c r="I10" s="4"/>
      <c r="J10" s="4"/>
      <c r="K10" s="4"/>
      <c r="L10" s="4"/>
      <c r="M10" s="4"/>
      <c r="N10" s="4"/>
      <c r="O10" s="4"/>
    </row>
    <row r="11" spans="1:15" x14ac:dyDescent="0.4">
      <c r="B11" s="6">
        <v>7</v>
      </c>
      <c r="C11" s="1">
        <v>93</v>
      </c>
      <c r="D11" s="1">
        <v>66</v>
      </c>
      <c r="E11" s="1">
        <v>74</v>
      </c>
      <c r="G11" s="21" t="s">
        <v>36</v>
      </c>
      <c r="H11" s="22" t="s">
        <v>24</v>
      </c>
      <c r="I11" s="22" t="s">
        <v>25</v>
      </c>
      <c r="J11" s="22" t="s">
        <v>26</v>
      </c>
      <c r="K11" s="22" t="s">
        <v>27</v>
      </c>
      <c r="L11" s="22" t="s">
        <v>87</v>
      </c>
      <c r="M11" s="4"/>
      <c r="N11" s="4"/>
      <c r="O11" s="4"/>
    </row>
    <row r="12" spans="1:15" x14ac:dyDescent="0.4">
      <c r="B12" s="6">
        <v>8</v>
      </c>
      <c r="C12" s="1">
        <v>99</v>
      </c>
      <c r="D12" s="1">
        <v>57</v>
      </c>
      <c r="E12" s="1">
        <v>68</v>
      </c>
      <c r="G12" s="3" t="s">
        <v>59</v>
      </c>
      <c r="H12" s="4">
        <v>29.56</v>
      </c>
      <c r="I12" s="4" t="s">
        <v>62</v>
      </c>
      <c r="J12" s="4" t="s">
        <v>22</v>
      </c>
      <c r="K12" s="4" t="s">
        <v>55</v>
      </c>
      <c r="L12" s="4">
        <v>1.7299999999999999E-2</v>
      </c>
      <c r="M12" s="4"/>
      <c r="N12" s="4"/>
      <c r="O12" s="4"/>
    </row>
    <row r="13" spans="1:15" x14ac:dyDescent="0.4">
      <c r="B13" s="9">
        <v>9</v>
      </c>
      <c r="C13" s="2">
        <v>108</v>
      </c>
      <c r="D13" s="2">
        <v>53</v>
      </c>
      <c r="E13" s="2">
        <v>92</v>
      </c>
      <c r="G13" s="3" t="s">
        <v>60</v>
      </c>
      <c r="H13" s="4">
        <v>-0.88890000000000002</v>
      </c>
      <c r="I13" s="4" t="s">
        <v>63</v>
      </c>
      <c r="J13" s="4" t="s">
        <v>10</v>
      </c>
      <c r="K13" s="4" t="s">
        <v>8</v>
      </c>
      <c r="L13" s="4">
        <v>0.99560000000000004</v>
      </c>
      <c r="M13" s="4"/>
      <c r="N13" s="4"/>
      <c r="O13" s="4"/>
    </row>
    <row r="14" spans="1:15" x14ac:dyDescent="0.4">
      <c r="B14" s="6" t="s">
        <v>13</v>
      </c>
      <c r="C14" s="17">
        <f>AVERAGE(C5:C13)</f>
        <v>99.888888888888886</v>
      </c>
      <c r="D14" s="17">
        <f t="shared" ref="D14:E14" si="0">AVERAGE(D5:D13)</f>
        <v>70.333333333333329</v>
      </c>
      <c r="E14" s="17">
        <f t="shared" si="0"/>
        <v>100.77777777777777</v>
      </c>
      <c r="G14" s="3" t="s">
        <v>61</v>
      </c>
      <c r="H14" s="4">
        <v>-30.44</v>
      </c>
      <c r="I14" s="4" t="s">
        <v>64</v>
      </c>
      <c r="J14" s="4" t="s">
        <v>22</v>
      </c>
      <c r="K14" s="4" t="s">
        <v>55</v>
      </c>
      <c r="L14" s="4">
        <v>1.4E-2</v>
      </c>
      <c r="M14" s="4"/>
      <c r="N14" s="4"/>
      <c r="O14" s="4"/>
    </row>
    <row r="15" spans="1:15" x14ac:dyDescent="0.4">
      <c r="B15" s="6" t="s">
        <v>14</v>
      </c>
      <c r="C15" s="17">
        <f>STDEV(C5:C13)</f>
        <v>12.29272594305719</v>
      </c>
      <c r="D15" s="17">
        <f t="shared" ref="D15:E15" si="1">STDEV(D5:D13)</f>
        <v>18.580904176062045</v>
      </c>
      <c r="E15" s="17">
        <f t="shared" si="1"/>
        <v>28.84778058091203</v>
      </c>
      <c r="G15" s="3"/>
      <c r="H15" s="4"/>
      <c r="I15" s="4"/>
      <c r="J15" s="4"/>
      <c r="K15" s="4"/>
      <c r="L15" s="4"/>
      <c r="M15" s="4"/>
      <c r="N15" s="4"/>
      <c r="O15" s="4"/>
    </row>
    <row r="16" spans="1:15" x14ac:dyDescent="0.4">
      <c r="B16" s="6" t="s">
        <v>15</v>
      </c>
      <c r="C16" s="17">
        <f>C15/SQRT(COUNT(C5:C13))</f>
        <v>4.0975753143523965</v>
      </c>
      <c r="D16" s="17">
        <f t="shared" ref="D16:E16" si="2">D15/SQRT(COUNT(D5:D13))</f>
        <v>6.1936347253540154</v>
      </c>
      <c r="E16" s="17">
        <f t="shared" si="2"/>
        <v>9.6159268603040093</v>
      </c>
      <c r="G16" s="3"/>
      <c r="H16" s="4"/>
      <c r="I16" s="4"/>
      <c r="J16" s="4"/>
      <c r="K16" s="4"/>
      <c r="L16" s="4"/>
      <c r="M16" s="4"/>
      <c r="N16" s="4"/>
      <c r="O16" s="4"/>
    </row>
    <row r="17" spans="7:15" x14ac:dyDescent="0.4">
      <c r="G17" s="21" t="s">
        <v>29</v>
      </c>
      <c r="H17" s="22" t="s">
        <v>30</v>
      </c>
      <c r="I17" s="22" t="s">
        <v>31</v>
      </c>
      <c r="J17" s="22" t="s">
        <v>24</v>
      </c>
      <c r="K17" s="22" t="s">
        <v>32</v>
      </c>
      <c r="L17" s="22" t="s">
        <v>33</v>
      </c>
      <c r="M17" s="22" t="s">
        <v>34</v>
      </c>
      <c r="N17" s="22" t="s">
        <v>35</v>
      </c>
      <c r="O17" s="22" t="s">
        <v>12</v>
      </c>
    </row>
    <row r="18" spans="7:15" x14ac:dyDescent="0.4">
      <c r="G18" s="3" t="s">
        <v>59</v>
      </c>
      <c r="H18" s="4">
        <v>99.89</v>
      </c>
      <c r="I18" s="4">
        <v>70.33</v>
      </c>
      <c r="J18" s="4">
        <v>29.56</v>
      </c>
      <c r="K18" s="4">
        <v>9.92</v>
      </c>
      <c r="L18" s="4">
        <v>9</v>
      </c>
      <c r="M18" s="4">
        <v>9</v>
      </c>
      <c r="N18" s="4">
        <v>4.2130000000000001</v>
      </c>
      <c r="O18" s="4">
        <v>24</v>
      </c>
    </row>
    <row r="19" spans="7:15" x14ac:dyDescent="0.4">
      <c r="G19" s="3" t="s">
        <v>60</v>
      </c>
      <c r="H19" s="4">
        <v>99.89</v>
      </c>
      <c r="I19" s="4">
        <v>100.8</v>
      </c>
      <c r="J19" s="4">
        <v>-0.88890000000000002</v>
      </c>
      <c r="K19" s="4">
        <v>9.92</v>
      </c>
      <c r="L19" s="4">
        <v>9</v>
      </c>
      <c r="M19" s="4">
        <v>9</v>
      </c>
      <c r="N19" s="4">
        <v>0.12670000000000001</v>
      </c>
      <c r="O19" s="4">
        <v>24</v>
      </c>
    </row>
    <row r="20" spans="7:15" x14ac:dyDescent="0.4">
      <c r="G20" s="3" t="s">
        <v>61</v>
      </c>
      <c r="H20" s="4">
        <v>70.33</v>
      </c>
      <c r="I20" s="4">
        <v>100.8</v>
      </c>
      <c r="J20" s="4">
        <v>-30.44</v>
      </c>
      <c r="K20" s="4">
        <v>9.92</v>
      </c>
      <c r="L20" s="4">
        <v>9</v>
      </c>
      <c r="M20" s="4">
        <v>9</v>
      </c>
      <c r="N20" s="4">
        <v>4.34</v>
      </c>
      <c r="O20" s="4">
        <v>24</v>
      </c>
    </row>
  </sheetData>
  <mergeCells count="1">
    <mergeCell ref="C3:E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Figure 3B</vt:lpstr>
      <vt:lpstr>Figure 3C</vt:lpstr>
      <vt:lpstr>Figure 3E</vt:lpstr>
      <vt:lpstr>Figure 3F</vt:lpstr>
      <vt:lpstr>Figure 3H</vt:lpstr>
      <vt:lpstr>Figure 3I</vt:lpstr>
    </vt:vector>
  </TitlesOfParts>
  <Company>NCNP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 morio</dc:creator>
  <cp:lastModifiedBy>藤野雄三</cp:lastModifiedBy>
  <dcterms:created xsi:type="dcterms:W3CDTF">2021-04-16T06:59:51Z</dcterms:created>
  <dcterms:modified xsi:type="dcterms:W3CDTF">2023-06-07T13:09:53Z</dcterms:modified>
</cp:coreProperties>
</file>