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rosb\Desktop\大学院\FUS論文\202210 eLife\Revised submission\20230420 ディスカッション用\Source data Full submission\"/>
    </mc:Choice>
  </mc:AlternateContent>
  <xr:revisionPtr revIDLastSave="0" documentId="13_ncr:1_{0B1AC4A1-5F1B-4415-83C2-57993BCE9718}" xr6:coauthVersionLast="47" xr6:coauthVersionMax="47" xr10:uidLastSave="{00000000-0000-0000-0000-000000000000}"/>
  <bookViews>
    <workbookView xWindow="44880" yWindow="-120" windowWidth="29040" windowHeight="15840" tabRatio="500" activeTab="4" xr2:uid="{00000000-000D-0000-FFFF-FFFF00000000}"/>
  </bookViews>
  <sheets>
    <sheet name="Figure 4B" sheetId="11" r:id="rId1"/>
    <sheet name="Figure 4D" sheetId="12" r:id="rId2"/>
    <sheet name="Figure 4F" sheetId="7" r:id="rId3"/>
    <sheet name="Figure 4G" sheetId="13" r:id="rId4"/>
    <sheet name="Figure 4I" sheetId="3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3" l="1"/>
  <c r="C11" i="13"/>
  <c r="B10" i="13"/>
  <c r="B11" i="13"/>
  <c r="C9" i="13"/>
  <c r="B9" i="13"/>
  <c r="E16" i="12"/>
  <c r="E17" i="12"/>
  <c r="D16" i="12"/>
  <c r="D17" i="12"/>
  <c r="C16" i="12"/>
  <c r="C17" i="12"/>
  <c r="E15" i="12"/>
  <c r="D15" i="12"/>
  <c r="C15" i="12"/>
  <c r="E18" i="11"/>
  <c r="E19" i="11"/>
  <c r="D18" i="11"/>
  <c r="D19" i="11"/>
  <c r="C18" i="11"/>
  <c r="C19" i="11"/>
  <c r="E17" i="11"/>
  <c r="D17" i="11"/>
  <c r="C17" i="11"/>
  <c r="D59" i="3"/>
  <c r="D57" i="3"/>
  <c r="D60" i="3"/>
  <c r="C59" i="3"/>
  <c r="C57" i="3"/>
  <c r="C60" i="3"/>
  <c r="D58" i="3"/>
  <c r="C58" i="3"/>
  <c r="D38" i="3"/>
  <c r="D36" i="3"/>
  <c r="D39" i="3"/>
  <c r="C38" i="3"/>
  <c r="C36" i="3"/>
  <c r="C39" i="3"/>
  <c r="D37" i="3"/>
  <c r="C37" i="3"/>
  <c r="D18" i="3"/>
  <c r="D16" i="3"/>
  <c r="D19" i="3"/>
  <c r="C18" i="3"/>
  <c r="C16" i="3"/>
  <c r="C19" i="3"/>
  <c r="D17" i="3"/>
  <c r="C17" i="3"/>
  <c r="C16" i="7"/>
  <c r="C17" i="7"/>
  <c r="B16" i="7"/>
  <c r="B17" i="7"/>
  <c r="C15" i="7"/>
  <c r="B15" i="7"/>
</calcChain>
</file>

<file path=xl/sharedStrings.xml><?xml version="1.0" encoding="utf-8"?>
<sst xmlns="http://schemas.openxmlformats.org/spreadsheetml/2006/main" count="240" uniqueCount="87">
  <si>
    <t>GMR&gt;(G4C2)89(H)</t>
    <phoneticPr fontId="1"/>
  </si>
  <si>
    <t>ANOVA summary</t>
  </si>
  <si>
    <t>F</t>
  </si>
  <si>
    <t>P value</t>
  </si>
  <si>
    <t>P value summary</t>
  </si>
  <si>
    <t>ns</t>
  </si>
  <si>
    <t>No</t>
  </si>
  <si>
    <t>DF</t>
  </si>
  <si>
    <t>average</t>
    <phoneticPr fontId="1"/>
  </si>
  <si>
    <t>SD</t>
    <phoneticPr fontId="1"/>
  </si>
  <si>
    <t>SE</t>
    <phoneticPr fontId="1"/>
  </si>
  <si>
    <t>GR</t>
    <phoneticPr fontId="1"/>
  </si>
  <si>
    <t>GA</t>
    <phoneticPr fontId="1"/>
  </si>
  <si>
    <t>GP</t>
    <phoneticPr fontId="1"/>
  </si>
  <si>
    <t>biological replicates (n)</t>
    <phoneticPr fontId="1"/>
  </si>
  <si>
    <t>biological replicates (n)</t>
    <phoneticPr fontId="1"/>
  </si>
  <si>
    <t>Yes</t>
  </si>
  <si>
    <t>Tukey's multiple comparisons test</t>
  </si>
  <si>
    <t>Mean Diff.</t>
  </si>
  <si>
    <t>95% CI of diff.</t>
  </si>
  <si>
    <t>Significant?</t>
  </si>
  <si>
    <t>Summary</t>
  </si>
  <si>
    <t>**</t>
  </si>
  <si>
    <t>Test details</t>
  </si>
  <si>
    <t>Mean 1</t>
  </si>
  <si>
    <t>Mean 2</t>
  </si>
  <si>
    <t>SE of diff.</t>
  </si>
  <si>
    <t>n1</t>
  </si>
  <si>
    <t>n2</t>
  </si>
  <si>
    <t>q</t>
  </si>
  <si>
    <t>SE</t>
    <phoneticPr fontId="1"/>
  </si>
  <si>
    <t>****</t>
  </si>
  <si>
    <t>N</t>
    <phoneticPr fontId="1"/>
  </si>
  <si>
    <t>SD</t>
    <phoneticPr fontId="1"/>
  </si>
  <si>
    <t>*</t>
  </si>
  <si>
    <t>Adjusted P Value</t>
    <phoneticPr fontId="1"/>
  </si>
  <si>
    <t>&lt;0.0001</t>
  </si>
  <si>
    <t>Significant diff. among means (P &lt; 0.05)?</t>
  </si>
  <si>
    <t>R squared</t>
  </si>
  <si>
    <t>GMR&gt;EGFP</t>
    <phoneticPr fontId="1"/>
  </si>
  <si>
    <t>+/+</t>
    <phoneticPr fontId="1"/>
  </si>
  <si>
    <t>+/caz[2]</t>
    <phoneticPr fontId="1"/>
  </si>
  <si>
    <t>4.257 to 11.74</t>
  </si>
  <si>
    <t>caz-IR</t>
    <phoneticPr fontId="1"/>
  </si>
  <si>
    <t>GFP-IR</t>
    <phoneticPr fontId="1"/>
  </si>
  <si>
    <t>Figure. 4B. Quantification of eye size (average of "GMR&gt;EGFP, GFP-IR"=100)</t>
    <phoneticPr fontId="1"/>
  </si>
  <si>
    <t>41.52 to 48.88</t>
  </si>
  <si>
    <t>50.52 to 57.88</t>
  </si>
  <si>
    <t>5.324 to 12.68</t>
  </si>
  <si>
    <t>EGFP, GFP-IR vs. (G4C2)89(H), GFP-IR</t>
    <phoneticPr fontId="1"/>
  </si>
  <si>
    <t>EGFP, GFP-IR vs. (G4C2)89(H), caz-IR</t>
    <phoneticPr fontId="1"/>
  </si>
  <si>
    <t>(G4C2)89(H), GFP-IR vs. (G4C2)89(H), caz-IR</t>
    <phoneticPr fontId="1"/>
  </si>
  <si>
    <t>Figure. 4D. Quantification of eye size (average of "GMR&gt;EGFP, +/+"=100)</t>
    <phoneticPr fontId="1"/>
  </si>
  <si>
    <t>31.76 to 39.24</t>
  </si>
  <si>
    <t>39.76 to 47.24</t>
  </si>
  <si>
    <t>EGFP, +/+ vs. (G4C2)89(H), +/+</t>
    <phoneticPr fontId="1"/>
  </si>
  <si>
    <t>EGFP, +/+ vs. (G4C2)89(H), +/caz[2]</t>
    <phoneticPr fontId="1"/>
  </si>
  <si>
    <t>(G4C2)89(H), +/+ vs. (G4C2)89(H), +/caz[2]</t>
    <phoneticPr fontId="1"/>
  </si>
  <si>
    <t xml:space="preserve">Figure. 4F. % of nuclei containing RNA foci in the salivary glands of fly larva </t>
    <phoneticPr fontId="1"/>
  </si>
  <si>
    <t>Unpaired t test</t>
  </si>
  <si>
    <t>Significantly different? (P &lt; 0.05)</t>
  </si>
  <si>
    <t>One- or two-tailed P value?</t>
  </si>
  <si>
    <t>Two-tailed</t>
  </si>
  <si>
    <t>t, df</t>
  </si>
  <si>
    <t>How big is the difference?</t>
  </si>
  <si>
    <t>Mean ± SEM of column A</t>
  </si>
  <si>
    <t>Mean ± SEM of column B</t>
  </si>
  <si>
    <t>Difference between means</t>
  </si>
  <si>
    <t>95% confidence interval</t>
  </si>
  <si>
    <t>t=5.560, df=18</t>
  </si>
  <si>
    <t>25.05 ± 4.505</t>
  </si>
  <si>
    <t>15.58 to 34.52</t>
  </si>
  <si>
    <t>Figure. 4G. Expression levels of  (G4C2)89 RNA  [(G4C2)89/gal4] (average of "GMR&gt;(G4C2)89(H), GFP-IR"=100)</t>
    <phoneticPr fontId="1"/>
  </si>
  <si>
    <t>t=1.117, df=6</t>
  </si>
  <si>
    <t>-14.75 ± 13.20</t>
  </si>
  <si>
    <t>-47.05 to 17.55</t>
  </si>
  <si>
    <t>t=2.323, df=18</t>
  </si>
  <si>
    <t>5.400 ± 2.324</t>
  </si>
  <si>
    <t>0.5169 to 10.28</t>
  </si>
  <si>
    <t>t=3.175, df=18</t>
  </si>
  <si>
    <t>6.600 ± 2.079</t>
  </si>
  <si>
    <t>2.232 to 10.97</t>
  </si>
  <si>
    <t>t=2.565, df=18</t>
  </si>
  <si>
    <t>6.100 ± 2.378</t>
  </si>
  <si>
    <t>1.104 to 11.10</t>
  </si>
  <si>
    <t>Figure 4—source data 1. Statistical data related to Figures 4B, 4D, 4F, 4G and 4I.</t>
    <phoneticPr fontId="1"/>
  </si>
  <si>
    <t>Figure. 4I. Immunohistochemical analyses of DPRs in the eye imaginal discs stained with anti-DPR antibodies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</si>
</sst>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0_ "/>
  </numFmts>
  <fonts count="11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176" fontId="3" fillId="0" borderId="0" xfId="0" applyNumberFormat="1" applyFont="1"/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/>
    <xf numFmtId="1" fontId="3" fillId="0" borderId="0" xfId="0" applyNumberFormat="1" applyFont="1"/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9" fillId="0" borderId="0" xfId="0" applyFont="1"/>
    <xf numFmtId="0" fontId="10" fillId="0" borderId="2" xfId="0" applyFont="1" applyBorder="1"/>
    <xf numFmtId="0" fontId="4" fillId="0" borderId="0" xfId="0" applyFont="1"/>
    <xf numFmtId="0" fontId="3" fillId="0" borderId="3" xfId="0" applyFont="1" applyBorder="1" applyAlignment="1">
      <alignment horizontal="right"/>
    </xf>
    <xf numFmtId="2" fontId="2" fillId="0" borderId="0" xfId="0" applyNumberFormat="1" applyFont="1"/>
    <xf numFmtId="176" fontId="2" fillId="0" borderId="0" xfId="0" applyNumberFormat="1" applyFont="1"/>
    <xf numFmtId="177" fontId="2" fillId="0" borderId="0" xfId="0" applyNumberFormat="1" applyFont="1"/>
    <xf numFmtId="11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4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41E79-519B-4170-98E2-9E72A1FEC224}">
  <dimension ref="A1:O24"/>
  <sheetViews>
    <sheetView zoomScale="85" zoomScaleNormal="85" workbookViewId="0"/>
  </sheetViews>
  <sheetFormatPr defaultColWidth="12.8125" defaultRowHeight="15" x14ac:dyDescent="0.4"/>
  <cols>
    <col min="1" max="2" width="12.8125" style="6"/>
    <col min="3" max="5" width="15.8125" style="6" customWidth="1"/>
    <col min="6" max="6" width="12.8125" style="6"/>
    <col min="7" max="7" width="58.3125" style="6" bestFit="1" customWidth="1"/>
    <col min="8" max="8" width="14" style="5" bestFit="1" customWidth="1"/>
    <col min="9" max="9" width="15.6875" style="5" bestFit="1" customWidth="1"/>
    <col min="10" max="10" width="12" style="5" bestFit="1" customWidth="1"/>
    <col min="11" max="11" width="16.5" style="5" bestFit="1" customWidth="1"/>
    <col min="12" max="12" width="11.3125" style="5" bestFit="1" customWidth="1"/>
    <col min="13" max="13" width="5.3125" style="5" bestFit="1" customWidth="1"/>
    <col min="14" max="14" width="7.3125" style="5" bestFit="1" customWidth="1"/>
    <col min="15" max="15" width="4.3125" style="5" bestFit="1" customWidth="1"/>
    <col min="16" max="16384" width="12.8125" style="6"/>
  </cols>
  <sheetData>
    <row r="1" spans="1:15" x14ac:dyDescent="0.4">
      <c r="A1" s="38" t="s">
        <v>85</v>
      </c>
    </row>
    <row r="3" spans="1:15" x14ac:dyDescent="0.4">
      <c r="A3" s="21" t="s">
        <v>45</v>
      </c>
    </row>
    <row r="5" spans="1:15" x14ac:dyDescent="0.4">
      <c r="B5" s="10"/>
      <c r="C5" s="29" t="s">
        <v>39</v>
      </c>
      <c r="D5" s="39" t="s">
        <v>0</v>
      </c>
      <c r="E5" s="39"/>
      <c r="G5" s="16" t="s">
        <v>1</v>
      </c>
      <c r="H5" s="17"/>
      <c r="I5" s="1"/>
      <c r="J5" s="1"/>
      <c r="K5" s="1"/>
      <c r="L5" s="1"/>
      <c r="M5" s="6"/>
      <c r="N5" s="6"/>
      <c r="O5" s="6"/>
    </row>
    <row r="6" spans="1:15" x14ac:dyDescent="0.4">
      <c r="B6" s="9" t="s">
        <v>14</v>
      </c>
      <c r="C6" s="31" t="s">
        <v>44</v>
      </c>
      <c r="D6" s="31" t="s">
        <v>44</v>
      </c>
      <c r="E6" s="30" t="s">
        <v>43</v>
      </c>
      <c r="G6" s="3" t="s">
        <v>2</v>
      </c>
      <c r="H6" s="4">
        <v>767.7</v>
      </c>
      <c r="I6" s="1"/>
      <c r="J6" s="1"/>
      <c r="K6" s="1"/>
      <c r="L6" s="1"/>
      <c r="M6" s="6"/>
      <c r="N6" s="6"/>
      <c r="O6" s="6"/>
    </row>
    <row r="7" spans="1:15" x14ac:dyDescent="0.4">
      <c r="B7" s="14">
        <v>1</v>
      </c>
      <c r="C7" s="11">
        <v>100</v>
      </c>
      <c r="D7" s="11">
        <v>52</v>
      </c>
      <c r="E7" s="11">
        <v>42</v>
      </c>
      <c r="G7" s="3" t="s">
        <v>3</v>
      </c>
      <c r="H7" s="4" t="s">
        <v>36</v>
      </c>
      <c r="I7" s="1"/>
      <c r="J7" s="1"/>
      <c r="K7" s="1"/>
      <c r="L7" s="1"/>
      <c r="M7" s="6"/>
      <c r="N7" s="6"/>
      <c r="O7" s="6"/>
    </row>
    <row r="8" spans="1:15" x14ac:dyDescent="0.4">
      <c r="B8" s="6">
        <v>2</v>
      </c>
      <c r="C8" s="1">
        <v>105</v>
      </c>
      <c r="D8" s="1">
        <v>50</v>
      </c>
      <c r="E8" s="1">
        <v>42</v>
      </c>
      <c r="G8" s="3" t="s">
        <v>4</v>
      </c>
      <c r="H8" s="4" t="s">
        <v>31</v>
      </c>
      <c r="I8" s="1"/>
      <c r="J8" s="1"/>
      <c r="K8" s="1"/>
      <c r="L8" s="1"/>
      <c r="M8" s="6"/>
      <c r="N8" s="6"/>
      <c r="O8" s="6"/>
    </row>
    <row r="9" spans="1:15" x14ac:dyDescent="0.4">
      <c r="B9" s="6">
        <v>3</v>
      </c>
      <c r="C9" s="1">
        <v>103</v>
      </c>
      <c r="D9" s="1">
        <v>61</v>
      </c>
      <c r="E9" s="1">
        <v>47</v>
      </c>
      <c r="G9" s="3" t="s">
        <v>37</v>
      </c>
      <c r="H9" s="4" t="s">
        <v>16</v>
      </c>
      <c r="I9" s="1"/>
      <c r="J9" s="1"/>
      <c r="K9" s="1"/>
      <c r="L9" s="1"/>
      <c r="M9" s="6"/>
      <c r="N9" s="6"/>
      <c r="O9" s="6"/>
    </row>
    <row r="10" spans="1:15" x14ac:dyDescent="0.4">
      <c r="B10" s="6">
        <v>4</v>
      </c>
      <c r="C10" s="1">
        <v>98</v>
      </c>
      <c r="D10" s="1">
        <v>62</v>
      </c>
      <c r="E10" s="1">
        <v>46</v>
      </c>
      <c r="G10" s="3" t="s">
        <v>38</v>
      </c>
      <c r="H10" s="4">
        <v>0.98270000000000002</v>
      </c>
      <c r="I10" s="1"/>
      <c r="J10" s="1"/>
      <c r="K10" s="1"/>
      <c r="L10" s="1"/>
      <c r="M10" s="6"/>
      <c r="N10" s="6"/>
      <c r="O10" s="6"/>
    </row>
    <row r="11" spans="1:15" x14ac:dyDescent="0.4">
      <c r="B11" s="6">
        <v>5</v>
      </c>
      <c r="C11" s="1">
        <v>101</v>
      </c>
      <c r="D11" s="1">
        <v>56</v>
      </c>
      <c r="E11" s="1">
        <v>44</v>
      </c>
      <c r="I11" s="6"/>
      <c r="J11" s="6"/>
      <c r="K11" s="6"/>
      <c r="L11" s="6"/>
      <c r="M11" s="6"/>
      <c r="N11" s="6"/>
      <c r="O11" s="6"/>
    </row>
    <row r="12" spans="1:15" x14ac:dyDescent="0.4">
      <c r="B12" s="6">
        <v>6</v>
      </c>
      <c r="C12" s="1">
        <v>98</v>
      </c>
      <c r="D12" s="1">
        <v>49</v>
      </c>
      <c r="E12" s="1">
        <v>45</v>
      </c>
      <c r="I12" s="6"/>
      <c r="J12" s="6"/>
      <c r="K12" s="6"/>
      <c r="L12" s="6"/>
      <c r="M12" s="6"/>
      <c r="N12" s="6"/>
      <c r="O12" s="6"/>
    </row>
    <row r="13" spans="1:15" x14ac:dyDescent="0.4">
      <c r="B13" s="6">
        <v>7</v>
      </c>
      <c r="C13" s="1">
        <v>100</v>
      </c>
      <c r="D13" s="1">
        <v>55</v>
      </c>
      <c r="E13" s="1">
        <v>46</v>
      </c>
      <c r="G13" s="19" t="s">
        <v>17</v>
      </c>
      <c r="H13" s="20" t="s">
        <v>18</v>
      </c>
      <c r="I13" s="20" t="s">
        <v>19</v>
      </c>
      <c r="J13" s="20" t="s">
        <v>20</v>
      </c>
      <c r="K13" s="20" t="s">
        <v>21</v>
      </c>
      <c r="L13" s="20" t="s">
        <v>35</v>
      </c>
      <c r="M13" s="4"/>
      <c r="N13" s="4"/>
      <c r="O13" s="4"/>
    </row>
    <row r="14" spans="1:15" x14ac:dyDescent="0.4">
      <c r="B14" s="6">
        <v>8</v>
      </c>
      <c r="C14" s="1">
        <v>102</v>
      </c>
      <c r="D14" s="1">
        <v>56</v>
      </c>
      <c r="E14" s="1">
        <v>51</v>
      </c>
      <c r="G14" s="18" t="s">
        <v>49</v>
      </c>
      <c r="H14" s="4">
        <v>45.2</v>
      </c>
      <c r="I14" s="4" t="s">
        <v>46</v>
      </c>
      <c r="J14" s="4" t="s">
        <v>16</v>
      </c>
      <c r="K14" s="4" t="s">
        <v>31</v>
      </c>
      <c r="L14" s="4" t="s">
        <v>36</v>
      </c>
      <c r="M14" s="4"/>
      <c r="N14" s="4"/>
      <c r="O14" s="4"/>
    </row>
    <row r="15" spans="1:15" x14ac:dyDescent="0.4">
      <c r="B15" s="6">
        <v>9</v>
      </c>
      <c r="C15" s="1">
        <v>97</v>
      </c>
      <c r="D15" s="1">
        <v>55</v>
      </c>
      <c r="E15" s="1">
        <v>48</v>
      </c>
      <c r="G15" s="18" t="s">
        <v>50</v>
      </c>
      <c r="H15" s="4">
        <v>54.2</v>
      </c>
      <c r="I15" s="4" t="s">
        <v>47</v>
      </c>
      <c r="J15" s="4" t="s">
        <v>16</v>
      </c>
      <c r="K15" s="4" t="s">
        <v>31</v>
      </c>
      <c r="L15" s="4" t="s">
        <v>36</v>
      </c>
      <c r="M15" s="4"/>
      <c r="N15" s="4"/>
      <c r="O15" s="4"/>
    </row>
    <row r="16" spans="1:15" x14ac:dyDescent="0.4">
      <c r="B16" s="8">
        <v>10</v>
      </c>
      <c r="C16" s="2">
        <v>97</v>
      </c>
      <c r="D16" s="2">
        <v>53</v>
      </c>
      <c r="E16" s="2">
        <v>48</v>
      </c>
      <c r="G16" s="18" t="s">
        <v>51</v>
      </c>
      <c r="H16" s="4">
        <v>9</v>
      </c>
      <c r="I16" s="4" t="s">
        <v>48</v>
      </c>
      <c r="J16" s="4" t="s">
        <v>16</v>
      </c>
      <c r="K16" s="4" t="s">
        <v>31</v>
      </c>
      <c r="L16" s="4" t="s">
        <v>36</v>
      </c>
      <c r="M16" s="4"/>
      <c r="N16" s="4"/>
      <c r="O16" s="4"/>
    </row>
    <row r="17" spans="2:15" x14ac:dyDescent="0.4">
      <c r="B17" s="6" t="s">
        <v>8</v>
      </c>
      <c r="C17" s="15">
        <f>AVERAGE(C7:C16)</f>
        <v>100.1</v>
      </c>
      <c r="D17" s="7">
        <f t="shared" ref="D17" si="0">AVERAGE(D7:D16)</f>
        <v>54.9</v>
      </c>
      <c r="E17" s="7">
        <f>AVERAGE(E7:E16)</f>
        <v>45.9</v>
      </c>
      <c r="G17" s="3"/>
      <c r="H17" s="4"/>
      <c r="I17" s="4"/>
      <c r="J17" s="4"/>
      <c r="K17" s="4"/>
      <c r="L17" s="4"/>
      <c r="M17" s="4"/>
      <c r="N17" s="4"/>
      <c r="O17" s="4"/>
    </row>
    <row r="18" spans="2:15" x14ac:dyDescent="0.4">
      <c r="B18" s="6" t="s">
        <v>9</v>
      </c>
      <c r="C18" s="7">
        <f>STDEV(C7:C16)</f>
        <v>2.6853512081497106</v>
      </c>
      <c r="D18" s="7">
        <f t="shared" ref="D18:E18" si="1">STDEV(D7:D16)</f>
        <v>4.2282121254470875</v>
      </c>
      <c r="E18" s="7">
        <f t="shared" si="1"/>
        <v>2.8067379246694513</v>
      </c>
      <c r="G18" s="3"/>
      <c r="H18" s="4"/>
      <c r="I18" s="4"/>
      <c r="J18" s="4"/>
      <c r="K18" s="4"/>
      <c r="L18" s="4"/>
      <c r="M18" s="4"/>
      <c r="N18" s="4"/>
      <c r="O18" s="4"/>
    </row>
    <row r="19" spans="2:15" x14ac:dyDescent="0.4">
      <c r="B19" s="6" t="s">
        <v>10</v>
      </c>
      <c r="C19" s="7">
        <f>C18/SQRT(COUNT(C7:C16))</f>
        <v>0.84918261352379965</v>
      </c>
      <c r="D19" s="7">
        <f t="shared" ref="D19:E19" si="2">D18/SQRT(COUNT(D7:D16))</f>
        <v>1.3370780746754385</v>
      </c>
      <c r="E19" s="7">
        <f t="shared" si="2"/>
        <v>0.8875684637129565</v>
      </c>
      <c r="G19" s="19" t="s">
        <v>23</v>
      </c>
      <c r="H19" s="20" t="s">
        <v>24</v>
      </c>
      <c r="I19" s="20" t="s">
        <v>25</v>
      </c>
      <c r="J19" s="20" t="s">
        <v>18</v>
      </c>
      <c r="K19" s="20" t="s">
        <v>26</v>
      </c>
      <c r="L19" s="20" t="s">
        <v>27</v>
      </c>
      <c r="M19" s="20" t="s">
        <v>28</v>
      </c>
      <c r="N19" s="20" t="s">
        <v>29</v>
      </c>
      <c r="O19" s="20" t="s">
        <v>7</v>
      </c>
    </row>
    <row r="20" spans="2:15" x14ac:dyDescent="0.4">
      <c r="G20" s="18" t="s">
        <v>49</v>
      </c>
      <c r="H20" s="4">
        <v>100.1</v>
      </c>
      <c r="I20" s="4">
        <v>54.9</v>
      </c>
      <c r="J20" s="4">
        <v>45.2</v>
      </c>
      <c r="K20" s="4">
        <v>1.482</v>
      </c>
      <c r="L20" s="4">
        <v>10</v>
      </c>
      <c r="M20" s="4">
        <v>10</v>
      </c>
      <c r="N20" s="4">
        <v>43.12</v>
      </c>
      <c r="O20" s="4">
        <v>27</v>
      </c>
    </row>
    <row r="21" spans="2:15" x14ac:dyDescent="0.4">
      <c r="G21" s="18" t="s">
        <v>50</v>
      </c>
      <c r="H21" s="4">
        <v>100.1</v>
      </c>
      <c r="I21" s="4">
        <v>45.9</v>
      </c>
      <c r="J21" s="4">
        <v>54.2</v>
      </c>
      <c r="K21" s="4">
        <v>1.482</v>
      </c>
      <c r="L21" s="4">
        <v>10</v>
      </c>
      <c r="M21" s="4">
        <v>10</v>
      </c>
      <c r="N21" s="4">
        <v>51.7</v>
      </c>
      <c r="O21" s="4">
        <v>27</v>
      </c>
    </row>
    <row r="22" spans="2:15" x14ac:dyDescent="0.4">
      <c r="G22" s="18" t="s">
        <v>51</v>
      </c>
      <c r="H22" s="4">
        <v>54.9</v>
      </c>
      <c r="I22" s="4">
        <v>45.9</v>
      </c>
      <c r="J22" s="4">
        <v>9</v>
      </c>
      <c r="K22" s="4">
        <v>1.482</v>
      </c>
      <c r="L22" s="4">
        <v>10</v>
      </c>
      <c r="M22" s="4">
        <v>10</v>
      </c>
      <c r="N22" s="4">
        <v>8.5860000000000003</v>
      </c>
      <c r="O22" s="4">
        <v>27</v>
      </c>
    </row>
    <row r="23" spans="2:15" x14ac:dyDescent="0.4">
      <c r="G23" s="3"/>
      <c r="H23" s="4"/>
      <c r="I23" s="4"/>
      <c r="J23" s="4"/>
      <c r="K23" s="4"/>
      <c r="L23" s="4"/>
    </row>
    <row r="24" spans="2:15" x14ac:dyDescent="0.4">
      <c r="G24" s="3"/>
    </row>
  </sheetData>
  <mergeCells count="1">
    <mergeCell ref="D5:E5"/>
  </mergeCells>
  <phoneticPr fontId="1"/>
  <pageMargins left="0.7" right="0.7" top="0.75" bottom="0.75" header="0.3" footer="0.3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4115C-0357-471F-99AF-195C70225749}">
  <dimension ref="A1:O22"/>
  <sheetViews>
    <sheetView zoomScale="85" zoomScaleNormal="85" workbookViewId="0"/>
  </sheetViews>
  <sheetFormatPr defaultColWidth="12.8125" defaultRowHeight="15" x14ac:dyDescent="0.4"/>
  <cols>
    <col min="1" max="2" width="12.8125" style="6"/>
    <col min="3" max="5" width="15.8125" style="6" customWidth="1"/>
    <col min="6" max="6" width="12.8125" style="6"/>
    <col min="7" max="7" width="58.3125" style="6" bestFit="1" customWidth="1"/>
    <col min="8" max="8" width="14" style="5" bestFit="1" customWidth="1"/>
    <col min="9" max="9" width="15.6875" style="5" bestFit="1" customWidth="1"/>
    <col min="10" max="10" width="12" style="5" bestFit="1" customWidth="1"/>
    <col min="11" max="11" width="16.5" style="5" bestFit="1" customWidth="1"/>
    <col min="12" max="12" width="11.3125" style="5" bestFit="1" customWidth="1"/>
    <col min="13" max="13" width="5.3125" style="5" bestFit="1" customWidth="1"/>
    <col min="14" max="14" width="7.3125" style="5" bestFit="1" customWidth="1"/>
    <col min="15" max="15" width="4.3125" style="5" bestFit="1" customWidth="1"/>
    <col min="16" max="16384" width="12.8125" style="6"/>
  </cols>
  <sheetData>
    <row r="1" spans="1:15" x14ac:dyDescent="0.4">
      <c r="A1" s="21" t="s">
        <v>52</v>
      </c>
    </row>
    <row r="3" spans="1:15" x14ac:dyDescent="0.4">
      <c r="B3" s="10"/>
      <c r="C3" s="29" t="s">
        <v>39</v>
      </c>
      <c r="D3" s="39" t="s">
        <v>0</v>
      </c>
      <c r="E3" s="39"/>
      <c r="G3" s="16" t="s">
        <v>1</v>
      </c>
      <c r="H3" s="17"/>
      <c r="I3" s="1"/>
      <c r="J3" s="1"/>
      <c r="K3" s="1"/>
      <c r="L3" s="1"/>
      <c r="M3" s="6"/>
      <c r="N3" s="6"/>
      <c r="O3" s="6"/>
    </row>
    <row r="4" spans="1:15" x14ac:dyDescent="0.4">
      <c r="B4" s="9" t="s">
        <v>14</v>
      </c>
      <c r="C4" s="31" t="s">
        <v>40</v>
      </c>
      <c r="D4" s="31" t="s">
        <v>40</v>
      </c>
      <c r="E4" s="30" t="s">
        <v>41</v>
      </c>
      <c r="G4" s="3" t="s">
        <v>2</v>
      </c>
      <c r="H4" s="4">
        <v>470.4</v>
      </c>
      <c r="I4" s="1"/>
      <c r="J4" s="1"/>
      <c r="K4" s="1"/>
      <c r="L4" s="1"/>
      <c r="M4" s="6"/>
      <c r="N4" s="6"/>
      <c r="O4" s="6"/>
    </row>
    <row r="5" spans="1:15" x14ac:dyDescent="0.4">
      <c r="B5" s="14">
        <v>1</v>
      </c>
      <c r="C5" s="11">
        <v>102</v>
      </c>
      <c r="D5" s="11">
        <v>68</v>
      </c>
      <c r="E5" s="11">
        <v>58</v>
      </c>
      <c r="G5" s="3" t="s">
        <v>3</v>
      </c>
      <c r="H5" s="4" t="s">
        <v>36</v>
      </c>
      <c r="I5" s="1"/>
      <c r="J5" s="1"/>
      <c r="K5" s="1"/>
      <c r="L5" s="1"/>
      <c r="M5" s="6"/>
      <c r="N5" s="6"/>
      <c r="O5" s="6"/>
    </row>
    <row r="6" spans="1:15" x14ac:dyDescent="0.4">
      <c r="B6" s="6">
        <v>2</v>
      </c>
      <c r="C6" s="1">
        <v>96</v>
      </c>
      <c r="D6" s="1">
        <v>55</v>
      </c>
      <c r="E6" s="1">
        <v>56</v>
      </c>
      <c r="G6" s="3" t="s">
        <v>4</v>
      </c>
      <c r="H6" s="4" t="s">
        <v>31</v>
      </c>
      <c r="I6" s="1"/>
      <c r="J6" s="1"/>
      <c r="K6" s="1"/>
      <c r="L6" s="1"/>
      <c r="M6" s="6"/>
      <c r="N6" s="6"/>
      <c r="O6" s="6"/>
    </row>
    <row r="7" spans="1:15" x14ac:dyDescent="0.4">
      <c r="B7" s="6">
        <v>3</v>
      </c>
      <c r="C7" s="1">
        <v>98</v>
      </c>
      <c r="D7" s="1">
        <v>63</v>
      </c>
      <c r="E7" s="1">
        <v>57</v>
      </c>
      <c r="G7" s="3" t="s">
        <v>37</v>
      </c>
      <c r="H7" s="4" t="s">
        <v>16</v>
      </c>
      <c r="I7" s="1"/>
      <c r="J7" s="1"/>
      <c r="K7" s="1"/>
      <c r="L7" s="1"/>
      <c r="M7" s="6"/>
      <c r="N7" s="6"/>
      <c r="O7" s="6"/>
    </row>
    <row r="8" spans="1:15" x14ac:dyDescent="0.4">
      <c r="B8" s="6">
        <v>4</v>
      </c>
      <c r="C8" s="1">
        <v>103</v>
      </c>
      <c r="D8" s="1">
        <v>65</v>
      </c>
      <c r="E8" s="1">
        <v>55</v>
      </c>
      <c r="G8" s="3" t="s">
        <v>38</v>
      </c>
      <c r="H8" s="4">
        <v>0.97209999999999996</v>
      </c>
      <c r="I8" s="1"/>
      <c r="J8" s="1"/>
      <c r="K8" s="1"/>
      <c r="L8" s="1"/>
      <c r="M8" s="6"/>
      <c r="N8" s="6"/>
      <c r="O8" s="6"/>
    </row>
    <row r="9" spans="1:15" x14ac:dyDescent="0.4">
      <c r="B9" s="6">
        <v>5</v>
      </c>
      <c r="C9" s="1">
        <v>104</v>
      </c>
      <c r="D9" s="1">
        <v>65</v>
      </c>
      <c r="E9" s="1">
        <v>55</v>
      </c>
      <c r="I9" s="6"/>
      <c r="J9" s="6"/>
      <c r="K9" s="6"/>
      <c r="L9" s="6"/>
      <c r="M9" s="6"/>
      <c r="N9" s="6"/>
      <c r="O9" s="6"/>
    </row>
    <row r="10" spans="1:15" x14ac:dyDescent="0.4">
      <c r="B10" s="6">
        <v>6</v>
      </c>
      <c r="C10" s="1">
        <v>100</v>
      </c>
      <c r="D10" s="1">
        <v>60</v>
      </c>
      <c r="E10" s="1">
        <v>53</v>
      </c>
      <c r="I10" s="6"/>
      <c r="J10" s="6"/>
      <c r="K10" s="6"/>
      <c r="L10" s="6"/>
      <c r="M10" s="6"/>
      <c r="N10" s="6"/>
      <c r="O10" s="6"/>
    </row>
    <row r="11" spans="1:15" x14ac:dyDescent="0.4">
      <c r="B11" s="6">
        <v>7</v>
      </c>
      <c r="C11" s="1">
        <v>96</v>
      </c>
      <c r="D11" s="1">
        <v>68</v>
      </c>
      <c r="E11" s="1">
        <v>61</v>
      </c>
      <c r="G11" s="19" t="s">
        <v>17</v>
      </c>
      <c r="H11" s="20" t="s">
        <v>18</v>
      </c>
      <c r="I11" s="20" t="s">
        <v>19</v>
      </c>
      <c r="J11" s="20" t="s">
        <v>20</v>
      </c>
      <c r="K11" s="20" t="s">
        <v>21</v>
      </c>
      <c r="L11" s="20" t="s">
        <v>35</v>
      </c>
      <c r="M11" s="4"/>
      <c r="N11" s="4"/>
      <c r="O11" s="4"/>
    </row>
    <row r="12" spans="1:15" x14ac:dyDescent="0.4">
      <c r="B12" s="6">
        <v>8</v>
      </c>
      <c r="C12" s="1">
        <v>101</v>
      </c>
      <c r="D12" s="1">
        <v>69</v>
      </c>
      <c r="E12" s="1">
        <v>59</v>
      </c>
      <c r="G12" s="18" t="s">
        <v>55</v>
      </c>
      <c r="H12" s="4">
        <v>35.5</v>
      </c>
      <c r="I12" s="4" t="s">
        <v>53</v>
      </c>
      <c r="J12" s="4" t="s">
        <v>16</v>
      </c>
      <c r="K12" s="4" t="s">
        <v>31</v>
      </c>
      <c r="L12" s="4" t="s">
        <v>36</v>
      </c>
      <c r="M12" s="4"/>
      <c r="N12" s="4"/>
      <c r="O12" s="4"/>
    </row>
    <row r="13" spans="1:15" x14ac:dyDescent="0.4">
      <c r="B13" s="6">
        <v>9</v>
      </c>
      <c r="C13" s="1">
        <v>103</v>
      </c>
      <c r="D13" s="1">
        <v>67</v>
      </c>
      <c r="E13" s="1">
        <v>54</v>
      </c>
      <c r="G13" s="18" t="s">
        <v>56</v>
      </c>
      <c r="H13" s="4">
        <v>43.5</v>
      </c>
      <c r="I13" s="4" t="s">
        <v>54</v>
      </c>
      <c r="J13" s="4" t="s">
        <v>16</v>
      </c>
      <c r="K13" s="4" t="s">
        <v>31</v>
      </c>
      <c r="L13" s="4" t="s">
        <v>36</v>
      </c>
      <c r="M13" s="4"/>
      <c r="N13" s="4"/>
      <c r="O13" s="4"/>
    </row>
    <row r="14" spans="1:15" x14ac:dyDescent="0.4">
      <c r="B14" s="8">
        <v>10</v>
      </c>
      <c r="C14" s="2">
        <v>96</v>
      </c>
      <c r="D14" s="2">
        <v>64</v>
      </c>
      <c r="E14" s="2">
        <v>56</v>
      </c>
      <c r="G14" s="18" t="s">
        <v>57</v>
      </c>
      <c r="H14" s="4">
        <v>8</v>
      </c>
      <c r="I14" s="4" t="s">
        <v>42</v>
      </c>
      <c r="J14" s="4" t="s">
        <v>16</v>
      </c>
      <c r="K14" s="4" t="s">
        <v>31</v>
      </c>
      <c r="L14" s="4" t="s">
        <v>36</v>
      </c>
      <c r="M14" s="4"/>
      <c r="N14" s="4"/>
      <c r="O14" s="4"/>
    </row>
    <row r="15" spans="1:15" x14ac:dyDescent="0.4">
      <c r="B15" s="6" t="s">
        <v>8</v>
      </c>
      <c r="C15" s="15">
        <f>AVERAGE(C5:C14)</f>
        <v>99.9</v>
      </c>
      <c r="D15" s="7">
        <f t="shared" ref="D15" si="0">AVERAGE(D5:D14)</f>
        <v>64.400000000000006</v>
      </c>
      <c r="E15" s="7">
        <f>AVERAGE(E5:E14)</f>
        <v>56.4</v>
      </c>
      <c r="G15" s="3"/>
      <c r="H15" s="4"/>
      <c r="I15" s="4"/>
      <c r="J15" s="4"/>
      <c r="K15" s="4"/>
      <c r="L15" s="4"/>
      <c r="M15" s="4"/>
      <c r="N15" s="4"/>
      <c r="O15" s="4"/>
    </row>
    <row r="16" spans="1:15" x14ac:dyDescent="0.4">
      <c r="B16" s="6" t="s">
        <v>9</v>
      </c>
      <c r="C16" s="7">
        <f>STDEV(C5:C14)</f>
        <v>3.178049716414141</v>
      </c>
      <c r="D16" s="7">
        <f t="shared" ref="D16:E16" si="1">STDEV(D5:D14)</f>
        <v>4.2739521132865619</v>
      </c>
      <c r="E16" s="7">
        <f t="shared" si="1"/>
        <v>2.412928142780514</v>
      </c>
      <c r="G16" s="3"/>
      <c r="H16" s="4"/>
      <c r="I16" s="4"/>
      <c r="J16" s="4"/>
      <c r="K16" s="4"/>
      <c r="L16" s="4"/>
      <c r="M16" s="4"/>
      <c r="N16" s="4"/>
      <c r="O16" s="4"/>
    </row>
    <row r="17" spans="2:15" x14ac:dyDescent="0.4">
      <c r="B17" s="6" t="s">
        <v>10</v>
      </c>
      <c r="C17" s="7">
        <f>C16/SQRT(COUNT(C5:C14))</f>
        <v>1.0049875621120892</v>
      </c>
      <c r="D17" s="7">
        <f t="shared" ref="D17:E17" si="2">D16/SQRT(COUNT(D5:D14))</f>
        <v>1.3515423288475528</v>
      </c>
      <c r="E17" s="7">
        <f t="shared" si="2"/>
        <v>0.7630348761506397</v>
      </c>
      <c r="G17" s="19" t="s">
        <v>23</v>
      </c>
      <c r="H17" s="20" t="s">
        <v>24</v>
      </c>
      <c r="I17" s="20" t="s">
        <v>25</v>
      </c>
      <c r="J17" s="20" t="s">
        <v>18</v>
      </c>
      <c r="K17" s="20" t="s">
        <v>26</v>
      </c>
      <c r="L17" s="20" t="s">
        <v>27</v>
      </c>
      <c r="M17" s="20" t="s">
        <v>28</v>
      </c>
      <c r="N17" s="20" t="s">
        <v>29</v>
      </c>
      <c r="O17" s="20" t="s">
        <v>7</v>
      </c>
    </row>
    <row r="18" spans="2:15" x14ac:dyDescent="0.4">
      <c r="G18" s="18" t="s">
        <v>55</v>
      </c>
      <c r="H18" s="4">
        <v>99.9</v>
      </c>
      <c r="I18" s="4">
        <v>64.400000000000006</v>
      </c>
      <c r="J18" s="4">
        <v>35.5</v>
      </c>
      <c r="K18" s="4">
        <v>1.51</v>
      </c>
      <c r="L18" s="4">
        <v>10</v>
      </c>
      <c r="M18" s="4">
        <v>10</v>
      </c>
      <c r="N18" s="4">
        <v>33.25</v>
      </c>
      <c r="O18" s="4">
        <v>27</v>
      </c>
    </row>
    <row r="19" spans="2:15" x14ac:dyDescent="0.4">
      <c r="G19" s="18" t="s">
        <v>56</v>
      </c>
      <c r="H19" s="4">
        <v>99.9</v>
      </c>
      <c r="I19" s="4">
        <v>56.4</v>
      </c>
      <c r="J19" s="4">
        <v>43.5</v>
      </c>
      <c r="K19" s="4">
        <v>1.51</v>
      </c>
      <c r="L19" s="4">
        <v>10</v>
      </c>
      <c r="M19" s="4">
        <v>10</v>
      </c>
      <c r="N19" s="4">
        <v>40.75</v>
      </c>
      <c r="O19" s="4">
        <v>27</v>
      </c>
    </row>
    <row r="20" spans="2:15" x14ac:dyDescent="0.4">
      <c r="G20" s="18" t="s">
        <v>57</v>
      </c>
      <c r="H20" s="4">
        <v>64.400000000000006</v>
      </c>
      <c r="I20" s="4">
        <v>56.4</v>
      </c>
      <c r="J20" s="4">
        <v>8</v>
      </c>
      <c r="K20" s="4">
        <v>1.51</v>
      </c>
      <c r="L20" s="4">
        <v>10</v>
      </c>
      <c r="M20" s="4">
        <v>10</v>
      </c>
      <c r="N20" s="4">
        <v>7.4939999999999998</v>
      </c>
      <c r="O20" s="4">
        <v>27</v>
      </c>
    </row>
    <row r="21" spans="2:15" x14ac:dyDescent="0.4">
      <c r="G21" s="3"/>
      <c r="H21" s="4"/>
      <c r="I21" s="4"/>
      <c r="J21" s="4"/>
      <c r="K21" s="4"/>
      <c r="L21" s="4"/>
    </row>
    <row r="22" spans="2:15" x14ac:dyDescent="0.4">
      <c r="G22" s="3"/>
    </row>
  </sheetData>
  <mergeCells count="1">
    <mergeCell ref="D3:E3"/>
  </mergeCells>
  <phoneticPr fontId="1"/>
  <pageMargins left="0.7" right="0.7" top="0.75" bottom="0.75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zoomScale="55" zoomScaleNormal="55" workbookViewId="0">
      <selection activeCell="E30" sqref="E30"/>
    </sheetView>
  </sheetViews>
  <sheetFormatPr defaultColWidth="12.8125" defaultRowHeight="15" x14ac:dyDescent="0.4"/>
  <cols>
    <col min="1" max="1" width="21" style="6" bestFit="1" customWidth="1"/>
    <col min="2" max="3" width="18.8125" style="6" customWidth="1"/>
    <col min="4" max="4" width="12.8125" style="6"/>
    <col min="5" max="5" width="33.25" style="6" bestFit="1" customWidth="1"/>
    <col min="6" max="6" width="15.3125" style="5" bestFit="1" customWidth="1"/>
    <col min="7" max="7" width="18.4375" style="5" bestFit="1" customWidth="1"/>
    <col min="8" max="8" width="15.3125" style="5" bestFit="1" customWidth="1"/>
    <col min="9" max="9" width="12.8125" style="5" bestFit="1" customWidth="1"/>
    <col min="10" max="10" width="21.1875" style="5" bestFit="1" customWidth="1"/>
    <col min="11" max="11" width="5.0625" style="6" bestFit="1" customWidth="1"/>
    <col min="12" max="12" width="9.4375" style="6" bestFit="1" customWidth="1"/>
    <col min="13" max="13" width="5.5625" style="6" bestFit="1" customWidth="1"/>
    <col min="14" max="16384" width="12.8125" style="6"/>
  </cols>
  <sheetData>
    <row r="1" spans="1:10" x14ac:dyDescent="0.4">
      <c r="A1" s="21" t="s">
        <v>58</v>
      </c>
    </row>
    <row r="3" spans="1:10" x14ac:dyDescent="0.4">
      <c r="A3" s="10"/>
      <c r="B3" s="40" t="s">
        <v>0</v>
      </c>
      <c r="C3" s="40"/>
      <c r="E3" s="19" t="s">
        <v>59</v>
      </c>
      <c r="F3" s="33"/>
      <c r="G3" s="4"/>
      <c r="H3" s="4"/>
      <c r="I3" s="4"/>
      <c r="J3" s="4"/>
    </row>
    <row r="4" spans="1:10" x14ac:dyDescent="0.4">
      <c r="A4" s="9" t="s">
        <v>15</v>
      </c>
      <c r="B4" s="32" t="s">
        <v>44</v>
      </c>
      <c r="C4" s="32" t="s">
        <v>43</v>
      </c>
      <c r="E4" s="18" t="s">
        <v>3</v>
      </c>
      <c r="F4" s="34" t="s">
        <v>36</v>
      </c>
      <c r="G4" s="4"/>
      <c r="H4" s="4"/>
      <c r="I4" s="4"/>
      <c r="J4" s="4"/>
    </row>
    <row r="5" spans="1:10" x14ac:dyDescent="0.4">
      <c r="A5" s="6">
        <v>1</v>
      </c>
      <c r="B5" s="1">
        <v>69.400000000000006</v>
      </c>
      <c r="C5" s="1">
        <v>76</v>
      </c>
      <c r="E5" s="18" t="s">
        <v>4</v>
      </c>
      <c r="F5" s="34" t="s">
        <v>31</v>
      </c>
      <c r="G5" s="4"/>
      <c r="H5" s="4"/>
      <c r="I5" s="4"/>
      <c r="J5" s="4"/>
    </row>
    <row r="6" spans="1:10" x14ac:dyDescent="0.4">
      <c r="A6" s="6">
        <v>2</v>
      </c>
      <c r="B6" s="1">
        <v>85.3</v>
      </c>
      <c r="C6" s="1">
        <v>89.5</v>
      </c>
      <c r="E6" s="18" t="s">
        <v>60</v>
      </c>
      <c r="F6" s="34" t="s">
        <v>16</v>
      </c>
      <c r="G6" s="4"/>
      <c r="H6" s="4"/>
      <c r="I6" s="4"/>
      <c r="J6" s="4"/>
    </row>
    <row r="7" spans="1:10" x14ac:dyDescent="0.4">
      <c r="A7" s="6">
        <v>3</v>
      </c>
      <c r="B7" s="1">
        <v>82</v>
      </c>
      <c r="C7" s="1">
        <v>96.2</v>
      </c>
      <c r="E7" s="18" t="s">
        <v>61</v>
      </c>
      <c r="F7" s="34" t="s">
        <v>62</v>
      </c>
      <c r="G7" s="4"/>
      <c r="H7" s="4"/>
      <c r="I7" s="4"/>
      <c r="J7" s="4"/>
    </row>
    <row r="8" spans="1:10" x14ac:dyDescent="0.4">
      <c r="A8" s="6">
        <v>4</v>
      </c>
      <c r="B8" s="1">
        <v>63.2</v>
      </c>
      <c r="C8" s="1">
        <v>100</v>
      </c>
      <c r="E8" s="18" t="s">
        <v>63</v>
      </c>
      <c r="F8" s="34" t="s">
        <v>69</v>
      </c>
      <c r="G8" s="4"/>
      <c r="H8" s="4"/>
      <c r="I8" s="4"/>
      <c r="J8" s="4"/>
    </row>
    <row r="9" spans="1:10" x14ac:dyDescent="0.4">
      <c r="A9" s="6">
        <v>5</v>
      </c>
      <c r="B9" s="1">
        <v>61.9</v>
      </c>
      <c r="C9" s="1">
        <v>90.5</v>
      </c>
      <c r="E9" s="35"/>
      <c r="F9" s="33"/>
      <c r="G9" s="4"/>
      <c r="H9" s="4"/>
      <c r="I9" s="4"/>
      <c r="J9" s="4"/>
    </row>
    <row r="10" spans="1:10" x14ac:dyDescent="0.4">
      <c r="A10" s="6">
        <v>6</v>
      </c>
      <c r="B10" s="1">
        <v>51.1</v>
      </c>
      <c r="C10" s="1">
        <v>78.099999999999994</v>
      </c>
      <c r="E10" s="18" t="s">
        <v>64</v>
      </c>
      <c r="F10" s="34"/>
    </row>
    <row r="11" spans="1:10" x14ac:dyDescent="0.4">
      <c r="A11" s="6">
        <v>7</v>
      </c>
      <c r="B11" s="1">
        <v>58.7</v>
      </c>
      <c r="C11" s="1">
        <v>81.099999999999994</v>
      </c>
      <c r="E11" s="18" t="s">
        <v>65</v>
      </c>
      <c r="F11" s="34">
        <v>64.430000000000007</v>
      </c>
      <c r="G11" s="6"/>
      <c r="H11" s="6"/>
      <c r="I11" s="6"/>
      <c r="J11" s="6"/>
    </row>
    <row r="12" spans="1:10" x14ac:dyDescent="0.4">
      <c r="A12" s="6">
        <v>8</v>
      </c>
      <c r="B12" s="1">
        <v>52.5</v>
      </c>
      <c r="C12" s="1">
        <v>93.8</v>
      </c>
      <c r="E12" s="18" t="s">
        <v>66</v>
      </c>
      <c r="F12" s="34">
        <v>89.48</v>
      </c>
      <c r="G12" s="6"/>
      <c r="H12" s="6"/>
      <c r="I12" s="6"/>
      <c r="J12" s="6"/>
    </row>
    <row r="13" spans="1:10" x14ac:dyDescent="0.4">
      <c r="A13" s="6">
        <v>9</v>
      </c>
      <c r="B13" s="1">
        <v>64.900000000000006</v>
      </c>
      <c r="C13" s="1">
        <v>94.7</v>
      </c>
      <c r="E13" s="18" t="s">
        <v>67</v>
      </c>
      <c r="F13" s="34" t="s">
        <v>70</v>
      </c>
      <c r="G13" s="6"/>
      <c r="H13" s="6"/>
      <c r="I13" s="6"/>
      <c r="J13" s="6"/>
    </row>
    <row r="14" spans="1:10" x14ac:dyDescent="0.4">
      <c r="A14" s="8">
        <v>10</v>
      </c>
      <c r="B14" s="2">
        <v>55.3</v>
      </c>
      <c r="C14" s="2">
        <v>94.9</v>
      </c>
      <c r="E14" s="18" t="s">
        <v>68</v>
      </c>
      <c r="F14" s="34" t="s">
        <v>71</v>
      </c>
      <c r="G14" s="6"/>
      <c r="H14" s="6"/>
      <c r="I14" s="6"/>
      <c r="J14" s="6"/>
    </row>
    <row r="15" spans="1:10" x14ac:dyDescent="0.4">
      <c r="A15" s="5" t="s">
        <v>8</v>
      </c>
      <c r="B15" s="7">
        <f>AVERAGE(B5:B14)</f>
        <v>64.429999999999978</v>
      </c>
      <c r="C15" s="7">
        <f t="shared" ref="C15" si="0">AVERAGE(C5:C14)</f>
        <v>89.47999999999999</v>
      </c>
      <c r="E15" s="18" t="s">
        <v>38</v>
      </c>
      <c r="F15" s="34">
        <v>0.63200000000000001</v>
      </c>
      <c r="G15" s="6"/>
      <c r="H15" s="6"/>
      <c r="I15" s="6"/>
      <c r="J15" s="6"/>
    </row>
    <row r="16" spans="1:10" x14ac:dyDescent="0.4">
      <c r="A16" s="5" t="s">
        <v>9</v>
      </c>
      <c r="B16" s="7">
        <f>STDEV(B5:B14)</f>
        <v>11.610823494577144</v>
      </c>
      <c r="C16" s="7">
        <f t="shared" ref="C16" si="1">STDEV(C5:C14)</f>
        <v>8.2569566629196611</v>
      </c>
      <c r="E16" s="3"/>
      <c r="F16" s="4"/>
      <c r="G16" s="6"/>
      <c r="H16" s="6"/>
      <c r="I16" s="6"/>
      <c r="J16" s="6"/>
    </row>
    <row r="17" spans="1:10" x14ac:dyDescent="0.4">
      <c r="A17" s="5" t="s">
        <v>10</v>
      </c>
      <c r="B17" s="7">
        <f>B16/SQRT(COUNT(B5:B14))</f>
        <v>3.6716647753059455</v>
      </c>
      <c r="C17" s="7">
        <f>C16/SQRT(COUNT(C5:C14))</f>
        <v>2.6110789596129296</v>
      </c>
      <c r="F17" s="6"/>
      <c r="G17" s="6"/>
      <c r="H17" s="6"/>
      <c r="I17" s="6"/>
      <c r="J17" s="6"/>
    </row>
    <row r="18" spans="1:10" x14ac:dyDescent="0.4">
      <c r="F18" s="6"/>
      <c r="G18" s="6"/>
      <c r="H18" s="6"/>
      <c r="I18" s="6"/>
      <c r="J18" s="6"/>
    </row>
    <row r="19" spans="1:10" x14ac:dyDescent="0.4">
      <c r="F19" s="6"/>
      <c r="G19" s="6"/>
      <c r="H19" s="6"/>
      <c r="I19" s="6"/>
      <c r="J19" s="6"/>
    </row>
    <row r="20" spans="1:10" x14ac:dyDescent="0.4">
      <c r="F20" s="6"/>
      <c r="G20" s="6"/>
      <c r="H20" s="6"/>
      <c r="I20" s="6"/>
      <c r="J20" s="6"/>
    </row>
    <row r="21" spans="1:10" x14ac:dyDescent="0.4">
      <c r="G21" s="6"/>
      <c r="H21" s="6"/>
      <c r="I21" s="6"/>
      <c r="J21" s="6"/>
    </row>
  </sheetData>
  <mergeCells count="1">
    <mergeCell ref="B3:C3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5E503-0CFA-401D-8F33-221EDEC99063}">
  <dimension ref="A1:J21"/>
  <sheetViews>
    <sheetView zoomScale="55" zoomScaleNormal="55" workbookViewId="0">
      <selection activeCell="C31" sqref="C31"/>
    </sheetView>
  </sheetViews>
  <sheetFormatPr defaultColWidth="12.8125" defaultRowHeight="15" x14ac:dyDescent="0.4"/>
  <cols>
    <col min="1" max="1" width="21" style="6" bestFit="1" customWidth="1"/>
    <col min="2" max="3" width="18.8125" style="6" customWidth="1"/>
    <col min="4" max="4" width="12.8125" style="6"/>
    <col min="5" max="5" width="33.25" style="6" bestFit="1" customWidth="1"/>
    <col min="6" max="6" width="15.3125" style="5" bestFit="1" customWidth="1"/>
    <col min="7" max="7" width="18.4375" style="5" bestFit="1" customWidth="1"/>
    <col min="8" max="8" width="15.3125" style="5" bestFit="1" customWidth="1"/>
    <col min="9" max="9" width="12.8125" style="5" bestFit="1" customWidth="1"/>
    <col min="10" max="10" width="21.1875" style="5" bestFit="1" customWidth="1"/>
    <col min="11" max="11" width="5.0625" style="6" bestFit="1" customWidth="1"/>
    <col min="12" max="12" width="9.4375" style="6" bestFit="1" customWidth="1"/>
    <col min="13" max="13" width="5.5625" style="6" bestFit="1" customWidth="1"/>
    <col min="14" max="16384" width="12.8125" style="6"/>
  </cols>
  <sheetData>
    <row r="1" spans="1:10" x14ac:dyDescent="0.4">
      <c r="A1" s="21" t="s">
        <v>72</v>
      </c>
    </row>
    <row r="3" spans="1:10" x14ac:dyDescent="0.4">
      <c r="A3" s="10"/>
      <c r="B3" s="40" t="s">
        <v>0</v>
      </c>
      <c r="C3" s="40"/>
      <c r="E3" s="19" t="s">
        <v>59</v>
      </c>
      <c r="F3" s="33"/>
      <c r="G3" s="4"/>
      <c r="H3" s="4"/>
      <c r="I3" s="4"/>
      <c r="J3" s="4"/>
    </row>
    <row r="4" spans="1:10" x14ac:dyDescent="0.4">
      <c r="A4" s="9" t="s">
        <v>14</v>
      </c>
      <c r="B4" s="32" t="s">
        <v>44</v>
      </c>
      <c r="C4" s="32" t="s">
        <v>43</v>
      </c>
      <c r="E4" s="18" t="s">
        <v>3</v>
      </c>
      <c r="F4" s="34">
        <v>0.30649999999999999</v>
      </c>
      <c r="G4" s="4"/>
      <c r="H4" s="4"/>
      <c r="I4" s="4"/>
      <c r="J4" s="4"/>
    </row>
    <row r="5" spans="1:10" x14ac:dyDescent="0.4">
      <c r="A5" s="6">
        <v>1</v>
      </c>
      <c r="B5" s="1">
        <v>71</v>
      </c>
      <c r="C5" s="1">
        <v>82</v>
      </c>
      <c r="E5" s="18" t="s">
        <v>4</v>
      </c>
      <c r="F5" s="34" t="s">
        <v>5</v>
      </c>
      <c r="G5" s="4"/>
      <c r="H5" s="4"/>
      <c r="I5" s="4"/>
      <c r="J5" s="4"/>
    </row>
    <row r="6" spans="1:10" x14ac:dyDescent="0.4">
      <c r="A6" s="6">
        <v>2</v>
      </c>
      <c r="B6" s="1">
        <v>102</v>
      </c>
      <c r="C6" s="1">
        <v>84</v>
      </c>
      <c r="E6" s="18" t="s">
        <v>60</v>
      </c>
      <c r="F6" s="34" t="s">
        <v>6</v>
      </c>
      <c r="G6" s="4"/>
      <c r="H6" s="4"/>
      <c r="I6" s="4"/>
      <c r="J6" s="4"/>
    </row>
    <row r="7" spans="1:10" x14ac:dyDescent="0.4">
      <c r="A7" s="6">
        <v>3</v>
      </c>
      <c r="B7" s="1">
        <v>111</v>
      </c>
      <c r="C7" s="1">
        <v>66</v>
      </c>
      <c r="E7" s="18" t="s">
        <v>61</v>
      </c>
      <c r="F7" s="34" t="s">
        <v>62</v>
      </c>
      <c r="G7" s="4"/>
      <c r="H7" s="4"/>
      <c r="I7" s="4"/>
      <c r="J7" s="4"/>
    </row>
    <row r="8" spans="1:10" x14ac:dyDescent="0.4">
      <c r="A8" s="8">
        <v>4</v>
      </c>
      <c r="B8" s="2">
        <v>115</v>
      </c>
      <c r="C8" s="2">
        <v>108</v>
      </c>
      <c r="E8" s="18" t="s">
        <v>63</v>
      </c>
      <c r="F8" s="34" t="s">
        <v>73</v>
      </c>
      <c r="G8" s="4"/>
      <c r="H8" s="4"/>
      <c r="I8" s="4"/>
      <c r="J8" s="4"/>
    </row>
    <row r="9" spans="1:10" x14ac:dyDescent="0.4">
      <c r="A9" s="5" t="s">
        <v>8</v>
      </c>
      <c r="B9" s="7">
        <f>AVERAGE(B5:B8)</f>
        <v>99.75</v>
      </c>
      <c r="C9" s="7">
        <f>AVERAGE(C5:C8)</f>
        <v>85</v>
      </c>
      <c r="E9" s="35"/>
      <c r="F9" s="33"/>
      <c r="G9" s="4"/>
      <c r="H9" s="4"/>
      <c r="I9" s="4"/>
      <c r="J9" s="4"/>
    </row>
    <row r="10" spans="1:10" x14ac:dyDescent="0.4">
      <c r="A10" s="5" t="s">
        <v>9</v>
      </c>
      <c r="B10" s="7">
        <f>STDEV(B5:B8)</f>
        <v>19.922767545365446</v>
      </c>
      <c r="C10" s="7">
        <f>STDEV(C5:C8)</f>
        <v>17.320508075688775</v>
      </c>
      <c r="E10" s="18" t="s">
        <v>64</v>
      </c>
      <c r="F10" s="34"/>
    </row>
    <row r="11" spans="1:10" x14ac:dyDescent="0.4">
      <c r="A11" s="5" t="s">
        <v>10</v>
      </c>
      <c r="B11" s="7">
        <f>B10/SQRT(COUNT(B5:B8))</f>
        <v>9.9613837726827228</v>
      </c>
      <c r="C11" s="7">
        <f>C10/SQRT(COUNT(C5:C8))</f>
        <v>8.6602540378443873</v>
      </c>
      <c r="E11" s="18" t="s">
        <v>65</v>
      </c>
      <c r="F11" s="34">
        <v>99.75</v>
      </c>
      <c r="G11" s="6"/>
      <c r="H11" s="6"/>
      <c r="I11" s="6"/>
      <c r="J11" s="6"/>
    </row>
    <row r="12" spans="1:10" x14ac:dyDescent="0.4">
      <c r="E12" s="18" t="s">
        <v>66</v>
      </c>
      <c r="F12" s="34">
        <v>85</v>
      </c>
      <c r="G12" s="6"/>
      <c r="H12" s="6"/>
      <c r="I12" s="6"/>
      <c r="J12" s="6"/>
    </row>
    <row r="13" spans="1:10" x14ac:dyDescent="0.4">
      <c r="E13" s="18" t="s">
        <v>67</v>
      </c>
      <c r="F13" s="34" t="s">
        <v>74</v>
      </c>
      <c r="G13" s="6"/>
      <c r="H13" s="6"/>
      <c r="I13" s="6"/>
      <c r="J13" s="6"/>
    </row>
    <row r="14" spans="1:10" x14ac:dyDescent="0.4">
      <c r="E14" s="18" t="s">
        <v>68</v>
      </c>
      <c r="F14" s="34" t="s">
        <v>75</v>
      </c>
      <c r="G14" s="6"/>
      <c r="H14" s="6"/>
      <c r="I14" s="6"/>
      <c r="J14" s="6"/>
    </row>
    <row r="15" spans="1:10" x14ac:dyDescent="0.4">
      <c r="E15" s="18" t="s">
        <v>38</v>
      </c>
      <c r="F15" s="34">
        <v>0.17230000000000001</v>
      </c>
      <c r="G15" s="6"/>
      <c r="H15" s="6"/>
      <c r="I15" s="6"/>
      <c r="J15" s="6"/>
    </row>
    <row r="16" spans="1:10" x14ac:dyDescent="0.4">
      <c r="E16" s="3"/>
      <c r="F16" s="4"/>
      <c r="G16" s="6"/>
      <c r="H16" s="6"/>
      <c r="I16" s="6"/>
      <c r="J16" s="6"/>
    </row>
    <row r="17" spans="6:10" x14ac:dyDescent="0.4">
      <c r="F17" s="6"/>
      <c r="G17" s="6"/>
      <c r="H17" s="6"/>
      <c r="I17" s="6"/>
      <c r="J17" s="6"/>
    </row>
    <row r="18" spans="6:10" x14ac:dyDescent="0.4">
      <c r="F18" s="6"/>
      <c r="G18" s="6"/>
      <c r="H18" s="6"/>
      <c r="I18" s="6"/>
      <c r="J18" s="6"/>
    </row>
    <row r="19" spans="6:10" x14ac:dyDescent="0.4">
      <c r="F19" s="6"/>
      <c r="G19" s="6"/>
      <c r="H19" s="6"/>
      <c r="I19" s="6"/>
      <c r="J19" s="6"/>
    </row>
    <row r="20" spans="6:10" x14ac:dyDescent="0.4">
      <c r="F20" s="6"/>
      <c r="G20" s="6"/>
      <c r="H20" s="6"/>
      <c r="I20" s="6"/>
      <c r="J20" s="6"/>
    </row>
    <row r="21" spans="6:10" x14ac:dyDescent="0.4">
      <c r="G21" s="6"/>
      <c r="H21" s="6"/>
      <c r="I21" s="6"/>
      <c r="J21" s="6"/>
    </row>
  </sheetData>
  <mergeCells count="1">
    <mergeCell ref="B3:C3"/>
  </mergeCells>
  <phoneticPr fontId="1"/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4"/>
  <sheetViews>
    <sheetView tabSelected="1" topLeftCell="A19" zoomScale="70" zoomScaleNormal="70" workbookViewId="0">
      <selection activeCell="K49" sqref="K49"/>
    </sheetView>
  </sheetViews>
  <sheetFormatPr defaultColWidth="12.8125" defaultRowHeight="15" x14ac:dyDescent="0.4"/>
  <cols>
    <col min="1" max="2" width="12.8125" style="6"/>
    <col min="3" max="5" width="15.8125" style="6" customWidth="1"/>
    <col min="6" max="6" width="31.25" style="6" bestFit="1" customWidth="1"/>
    <col min="7" max="7" width="15.4375" style="6" bestFit="1" customWidth="1"/>
    <col min="8" max="8" width="18.0625" style="6" bestFit="1" customWidth="1"/>
    <col min="9" max="9" width="13.8125" style="6" bestFit="1" customWidth="1"/>
    <col min="10" max="10" width="11.4375" style="6" bestFit="1" customWidth="1"/>
    <col min="11" max="11" width="19.9375" style="6" bestFit="1" customWidth="1"/>
    <col min="12" max="12" width="4.3125" style="6" bestFit="1" customWidth="1"/>
    <col min="13" max="13" width="7.4375" style="6" bestFit="1" customWidth="1"/>
    <col min="14" max="14" width="4.3125" style="6" bestFit="1" customWidth="1"/>
    <col min="15" max="16" width="15.8125" style="6" customWidth="1"/>
    <col min="17" max="16384" width="12.8125" style="6"/>
  </cols>
  <sheetData>
    <row r="1" spans="1:11" x14ac:dyDescent="0.4">
      <c r="A1" s="6" t="s">
        <v>86</v>
      </c>
    </row>
    <row r="3" spans="1:11" x14ac:dyDescent="0.4">
      <c r="B3" s="22" t="s">
        <v>11</v>
      </c>
      <c r="C3" s="10"/>
      <c r="D3" s="10"/>
      <c r="F3" s="19" t="s">
        <v>59</v>
      </c>
      <c r="G3" s="33"/>
      <c r="H3" s="1"/>
      <c r="I3" s="1"/>
      <c r="J3" s="1"/>
      <c r="K3" s="1"/>
    </row>
    <row r="4" spans="1:11" x14ac:dyDescent="0.4">
      <c r="B4" s="10"/>
      <c r="C4" s="40" t="s">
        <v>0</v>
      </c>
      <c r="D4" s="40"/>
      <c r="E4" s="12"/>
      <c r="F4" s="18" t="s">
        <v>3</v>
      </c>
      <c r="G4" s="34">
        <v>3.2099999999999997E-2</v>
      </c>
      <c r="H4" s="1"/>
      <c r="I4" s="1"/>
      <c r="J4" s="1"/>
      <c r="K4" s="1"/>
    </row>
    <row r="5" spans="1:11" x14ac:dyDescent="0.4">
      <c r="B5" s="9" t="s">
        <v>14</v>
      </c>
      <c r="C5" s="32" t="s">
        <v>44</v>
      </c>
      <c r="D5" s="32" t="s">
        <v>43</v>
      </c>
      <c r="E5" s="13"/>
      <c r="F5" s="18" t="s">
        <v>4</v>
      </c>
      <c r="G5" s="34" t="s">
        <v>34</v>
      </c>
      <c r="H5" s="1"/>
      <c r="I5" s="1"/>
      <c r="J5" s="1"/>
      <c r="K5" s="1"/>
    </row>
    <row r="6" spans="1:11" x14ac:dyDescent="0.4">
      <c r="B6" s="14">
        <v>1</v>
      </c>
      <c r="C6" s="11">
        <v>19</v>
      </c>
      <c r="D6" s="11">
        <v>36</v>
      </c>
      <c r="E6" s="1"/>
      <c r="F6" s="18" t="s">
        <v>60</v>
      </c>
      <c r="G6" s="34" t="s">
        <v>16</v>
      </c>
      <c r="H6" s="1"/>
      <c r="I6" s="1"/>
      <c r="J6" s="1"/>
      <c r="K6" s="1"/>
    </row>
    <row r="7" spans="1:11" x14ac:dyDescent="0.4">
      <c r="B7" s="6">
        <v>2</v>
      </c>
      <c r="C7" s="1">
        <v>11</v>
      </c>
      <c r="D7" s="1">
        <v>17</v>
      </c>
      <c r="E7" s="1"/>
      <c r="F7" s="18" t="s">
        <v>61</v>
      </c>
      <c r="G7" s="34" t="s">
        <v>62</v>
      </c>
      <c r="H7" s="1"/>
      <c r="I7" s="1"/>
      <c r="J7" s="1"/>
      <c r="K7" s="1"/>
    </row>
    <row r="8" spans="1:11" x14ac:dyDescent="0.4">
      <c r="B8" s="6">
        <v>3</v>
      </c>
      <c r="C8" s="1">
        <v>12</v>
      </c>
      <c r="D8" s="1">
        <v>28</v>
      </c>
      <c r="E8" s="1"/>
      <c r="F8" s="18" t="s">
        <v>63</v>
      </c>
      <c r="G8" s="34" t="s">
        <v>76</v>
      </c>
      <c r="H8" s="1"/>
      <c r="I8" s="1"/>
      <c r="J8" s="1"/>
      <c r="K8" s="1"/>
    </row>
    <row r="9" spans="1:11" x14ac:dyDescent="0.4">
      <c r="B9" s="6">
        <v>4</v>
      </c>
      <c r="C9" s="1">
        <v>20</v>
      </c>
      <c r="D9" s="1">
        <v>24</v>
      </c>
      <c r="E9" s="1"/>
      <c r="F9" s="16" t="s">
        <v>64</v>
      </c>
      <c r="G9" s="33"/>
    </row>
    <row r="10" spans="1:11" x14ac:dyDescent="0.4">
      <c r="B10" s="6">
        <v>5</v>
      </c>
      <c r="C10" s="1">
        <v>22</v>
      </c>
      <c r="D10" s="1">
        <v>24</v>
      </c>
      <c r="E10" s="1"/>
      <c r="F10" s="18" t="s">
        <v>65</v>
      </c>
      <c r="G10" s="34">
        <v>18.3</v>
      </c>
    </row>
    <row r="11" spans="1:11" x14ac:dyDescent="0.4">
      <c r="B11" s="6">
        <v>6</v>
      </c>
      <c r="C11" s="1">
        <v>20</v>
      </c>
      <c r="D11" s="1">
        <v>29</v>
      </c>
      <c r="E11" s="1"/>
      <c r="F11" s="18" t="s">
        <v>66</v>
      </c>
      <c r="G11" s="34">
        <v>23.7</v>
      </c>
    </row>
    <row r="12" spans="1:11" x14ac:dyDescent="0.4">
      <c r="B12" s="6">
        <v>7</v>
      </c>
      <c r="C12" s="1">
        <v>25</v>
      </c>
      <c r="D12" s="1">
        <v>22</v>
      </c>
      <c r="E12" s="1"/>
      <c r="F12" s="18" t="s">
        <v>67</v>
      </c>
      <c r="G12" s="34" t="s">
        <v>77</v>
      </c>
    </row>
    <row r="13" spans="1:11" x14ac:dyDescent="0.4">
      <c r="B13" s="6">
        <v>8</v>
      </c>
      <c r="C13" s="1">
        <v>21</v>
      </c>
      <c r="D13" s="1">
        <v>20</v>
      </c>
      <c r="E13" s="1"/>
      <c r="F13" s="18" t="s">
        <v>68</v>
      </c>
      <c r="G13" s="34" t="s">
        <v>78</v>
      </c>
    </row>
    <row r="14" spans="1:11" x14ac:dyDescent="0.4">
      <c r="B14" s="6">
        <v>9</v>
      </c>
      <c r="C14" s="1">
        <v>17</v>
      </c>
      <c r="D14" s="1">
        <v>19</v>
      </c>
      <c r="E14" s="1"/>
      <c r="F14" s="18" t="s">
        <v>38</v>
      </c>
      <c r="G14" s="34">
        <v>0.23069999999999999</v>
      </c>
    </row>
    <row r="15" spans="1:11" x14ac:dyDescent="0.4">
      <c r="B15" s="8">
        <v>10</v>
      </c>
      <c r="C15" s="2">
        <v>16</v>
      </c>
      <c r="D15" s="2">
        <v>18</v>
      </c>
      <c r="E15" s="1"/>
      <c r="F15" s="3"/>
      <c r="G15" s="4"/>
    </row>
    <row r="16" spans="1:11" x14ac:dyDescent="0.4">
      <c r="B16" s="5" t="s">
        <v>32</v>
      </c>
      <c r="C16" s="6">
        <f>COUNT(C6:C15)</f>
        <v>10</v>
      </c>
      <c r="D16" s="6">
        <f>COUNT(D6:D15)</f>
        <v>10</v>
      </c>
      <c r="E16" s="1"/>
      <c r="F16" s="36"/>
      <c r="G16" s="37"/>
    </row>
    <row r="17" spans="2:7" x14ac:dyDescent="0.4">
      <c r="B17" s="5" t="s">
        <v>8</v>
      </c>
      <c r="C17" s="7">
        <f>AVERAGE(C6:C15)</f>
        <v>18.3</v>
      </c>
      <c r="D17" s="7">
        <f>AVERAGE(D6:D15)</f>
        <v>23.7</v>
      </c>
      <c r="E17" s="1"/>
      <c r="F17" s="3"/>
      <c r="G17" s="4"/>
    </row>
    <row r="18" spans="2:7" x14ac:dyDescent="0.4">
      <c r="B18" s="5" t="s">
        <v>33</v>
      </c>
      <c r="C18" s="7">
        <f>STDEV(C6:C15)</f>
        <v>4.3728963196286985</v>
      </c>
      <c r="D18" s="7">
        <f>STDEV(D6:D15)</f>
        <v>5.9076221950967751</v>
      </c>
      <c r="E18" s="1"/>
      <c r="F18" s="3"/>
      <c r="G18" s="4"/>
    </row>
    <row r="19" spans="2:7" x14ac:dyDescent="0.4">
      <c r="B19" s="5" t="s">
        <v>30</v>
      </c>
      <c r="C19" s="7">
        <f>C18/SQRT(C16)</f>
        <v>1.3828312341794358</v>
      </c>
      <c r="D19" s="7">
        <f t="shared" ref="D19" si="0">D18/SQRT(D16)</f>
        <v>1.8681541692269414</v>
      </c>
      <c r="E19" s="1"/>
      <c r="F19" s="3"/>
      <c r="G19" s="4"/>
    </row>
    <row r="20" spans="2:7" x14ac:dyDescent="0.4">
      <c r="B20" s="5"/>
      <c r="C20" s="7"/>
      <c r="D20" s="7"/>
      <c r="E20" s="1"/>
    </row>
    <row r="21" spans="2:7" x14ac:dyDescent="0.4">
      <c r="B21" s="5"/>
      <c r="C21" s="7"/>
      <c r="D21" s="7"/>
    </row>
    <row r="22" spans="2:7" x14ac:dyDescent="0.4">
      <c r="B22" s="5"/>
      <c r="C22" s="7"/>
      <c r="D22" s="7"/>
      <c r="E22" s="7"/>
    </row>
    <row r="23" spans="2:7" x14ac:dyDescent="0.4">
      <c r="B23" s="22" t="s">
        <v>12</v>
      </c>
      <c r="C23" s="10"/>
      <c r="D23" s="10"/>
      <c r="E23" s="7"/>
      <c r="F23" s="19" t="s">
        <v>59</v>
      </c>
      <c r="G23" s="33"/>
    </row>
    <row r="24" spans="2:7" x14ac:dyDescent="0.4">
      <c r="B24" s="10"/>
      <c r="C24" s="40" t="s">
        <v>0</v>
      </c>
      <c r="D24" s="40"/>
      <c r="E24" s="7"/>
      <c r="F24" s="18" t="s">
        <v>3</v>
      </c>
      <c r="G24" s="34">
        <v>5.1999999999999998E-3</v>
      </c>
    </row>
    <row r="25" spans="2:7" x14ac:dyDescent="0.4">
      <c r="B25" s="9" t="s">
        <v>14</v>
      </c>
      <c r="C25" s="32" t="s">
        <v>44</v>
      </c>
      <c r="D25" s="32" t="s">
        <v>43</v>
      </c>
      <c r="E25" s="7"/>
      <c r="F25" s="18" t="s">
        <v>4</v>
      </c>
      <c r="G25" s="34" t="s">
        <v>22</v>
      </c>
    </row>
    <row r="26" spans="2:7" x14ac:dyDescent="0.4">
      <c r="B26" s="14">
        <v>1</v>
      </c>
      <c r="C26" s="11">
        <v>17</v>
      </c>
      <c r="D26" s="11">
        <v>28</v>
      </c>
      <c r="E26" s="7"/>
      <c r="F26" s="18" t="s">
        <v>60</v>
      </c>
      <c r="G26" s="34" t="s">
        <v>16</v>
      </c>
    </row>
    <row r="27" spans="2:7" x14ac:dyDescent="0.4">
      <c r="B27" s="6">
        <v>2</v>
      </c>
      <c r="C27" s="1">
        <v>12</v>
      </c>
      <c r="D27" s="1">
        <v>12</v>
      </c>
      <c r="E27" s="7"/>
      <c r="F27" s="18" t="s">
        <v>61</v>
      </c>
      <c r="G27" s="34" t="s">
        <v>62</v>
      </c>
    </row>
    <row r="28" spans="2:7" x14ac:dyDescent="0.4">
      <c r="B28" s="6">
        <v>3</v>
      </c>
      <c r="C28" s="1">
        <v>10</v>
      </c>
      <c r="D28" s="1">
        <v>20</v>
      </c>
      <c r="F28" s="18" t="s">
        <v>63</v>
      </c>
      <c r="G28" s="34" t="s">
        <v>79</v>
      </c>
    </row>
    <row r="29" spans="2:7" x14ac:dyDescent="0.4">
      <c r="B29" s="6">
        <v>4</v>
      </c>
      <c r="C29" s="1">
        <v>16</v>
      </c>
      <c r="D29" s="1">
        <v>20</v>
      </c>
      <c r="E29" s="12"/>
      <c r="F29" s="16" t="s">
        <v>64</v>
      </c>
      <c r="G29" s="33"/>
    </row>
    <row r="30" spans="2:7" x14ac:dyDescent="0.4">
      <c r="B30" s="6">
        <v>5</v>
      </c>
      <c r="C30" s="1">
        <v>19</v>
      </c>
      <c r="D30" s="1">
        <v>24</v>
      </c>
      <c r="E30" s="13"/>
      <c r="F30" s="18" t="s">
        <v>65</v>
      </c>
      <c r="G30" s="34">
        <v>16.3</v>
      </c>
    </row>
    <row r="31" spans="2:7" x14ac:dyDescent="0.4">
      <c r="B31" s="6">
        <v>6</v>
      </c>
      <c r="C31" s="1">
        <v>18</v>
      </c>
      <c r="D31" s="1">
        <v>28</v>
      </c>
      <c r="E31" s="1"/>
      <c r="F31" s="18" t="s">
        <v>66</v>
      </c>
      <c r="G31" s="34">
        <v>22.9</v>
      </c>
    </row>
    <row r="32" spans="2:7" x14ac:dyDescent="0.4">
      <c r="B32" s="6">
        <v>7</v>
      </c>
      <c r="C32" s="1">
        <v>24</v>
      </c>
      <c r="D32" s="1">
        <v>23</v>
      </c>
      <c r="E32" s="1"/>
      <c r="F32" s="18" t="s">
        <v>67</v>
      </c>
      <c r="G32" s="34" t="s">
        <v>80</v>
      </c>
    </row>
    <row r="33" spans="1:7" x14ac:dyDescent="0.4">
      <c r="B33" s="6">
        <v>8</v>
      </c>
      <c r="C33" s="1">
        <v>16</v>
      </c>
      <c r="D33" s="1">
        <v>25</v>
      </c>
      <c r="E33" s="1"/>
      <c r="F33" s="18" t="s">
        <v>68</v>
      </c>
      <c r="G33" s="34" t="s">
        <v>81</v>
      </c>
    </row>
    <row r="34" spans="1:7" x14ac:dyDescent="0.4">
      <c r="B34" s="6">
        <v>9</v>
      </c>
      <c r="C34" s="1">
        <v>16</v>
      </c>
      <c r="D34" s="1">
        <v>30</v>
      </c>
      <c r="E34" s="1"/>
      <c r="F34" s="18" t="s">
        <v>38</v>
      </c>
      <c r="G34" s="34">
        <v>0.3589</v>
      </c>
    </row>
    <row r="35" spans="1:7" x14ac:dyDescent="0.4">
      <c r="B35" s="6">
        <v>10</v>
      </c>
      <c r="C35" s="1">
        <v>15</v>
      </c>
      <c r="D35" s="1">
        <v>19</v>
      </c>
      <c r="E35" s="1"/>
    </row>
    <row r="36" spans="1:7" x14ac:dyDescent="0.4">
      <c r="B36" s="24" t="s">
        <v>32</v>
      </c>
      <c r="C36" s="14">
        <f>COUNT(C26:C35)</f>
        <v>10</v>
      </c>
      <c r="D36" s="14">
        <f>COUNT(D26:D35)</f>
        <v>10</v>
      </c>
      <c r="E36" s="1"/>
    </row>
    <row r="37" spans="1:7" x14ac:dyDescent="0.4">
      <c r="A37" s="23"/>
      <c r="B37" s="5" t="s">
        <v>8</v>
      </c>
      <c r="C37" s="7">
        <f>AVERAGE(C26:C35)</f>
        <v>16.3</v>
      </c>
      <c r="D37" s="7">
        <f>AVERAGE(D26:D35)</f>
        <v>22.9</v>
      </c>
      <c r="E37" s="1"/>
    </row>
    <row r="38" spans="1:7" x14ac:dyDescent="0.4">
      <c r="B38" s="5" t="s">
        <v>9</v>
      </c>
      <c r="C38" s="7">
        <f>STDEV(C26:C35)</f>
        <v>3.8020462326956972</v>
      </c>
      <c r="D38" s="7">
        <f>STDEV(D26:D35)</f>
        <v>5.3634565968847578</v>
      </c>
      <c r="E38" s="1"/>
    </row>
    <row r="39" spans="1:7" x14ac:dyDescent="0.4">
      <c r="A39" s="1"/>
      <c r="B39" s="5" t="s">
        <v>10</v>
      </c>
      <c r="C39" s="7">
        <f>C38/SQRT(C36)</f>
        <v>1.202312586458095</v>
      </c>
      <c r="D39" s="7">
        <f t="shared" ref="D39" si="1">D38/SQRT(D36)</f>
        <v>1.6960738977611389</v>
      </c>
      <c r="E39" s="1"/>
    </row>
    <row r="40" spans="1:7" x14ac:dyDescent="0.4">
      <c r="A40" s="1"/>
      <c r="B40" s="5"/>
      <c r="C40" s="13"/>
      <c r="D40" s="13"/>
      <c r="E40" s="1"/>
    </row>
    <row r="41" spans="1:7" x14ac:dyDescent="0.4">
      <c r="A41" s="1"/>
      <c r="B41" s="5"/>
      <c r="C41" s="13"/>
      <c r="D41" s="13"/>
      <c r="E41" s="1"/>
    </row>
    <row r="42" spans="1:7" x14ac:dyDescent="0.4">
      <c r="C42" s="1"/>
      <c r="D42" s="1"/>
      <c r="E42" s="1"/>
    </row>
    <row r="43" spans="1:7" x14ac:dyDescent="0.4">
      <c r="C43" s="1"/>
      <c r="D43" s="1"/>
      <c r="E43" s="1"/>
    </row>
    <row r="44" spans="1:7" x14ac:dyDescent="0.4">
      <c r="B44" s="22" t="s">
        <v>13</v>
      </c>
      <c r="C44" s="10"/>
      <c r="D44" s="10"/>
      <c r="E44" s="1"/>
      <c r="F44" s="19" t="s">
        <v>59</v>
      </c>
      <c r="G44" s="33"/>
    </row>
    <row r="45" spans="1:7" x14ac:dyDescent="0.4">
      <c r="B45" s="10"/>
      <c r="C45" s="40" t="s">
        <v>0</v>
      </c>
      <c r="D45" s="40"/>
      <c r="E45" s="1"/>
      <c r="F45" s="18" t="s">
        <v>3</v>
      </c>
      <c r="G45" s="34">
        <v>1.95E-2</v>
      </c>
    </row>
    <row r="46" spans="1:7" x14ac:dyDescent="0.4">
      <c r="B46" s="9" t="s">
        <v>14</v>
      </c>
      <c r="C46" s="32" t="s">
        <v>44</v>
      </c>
      <c r="D46" s="32" t="s">
        <v>43</v>
      </c>
      <c r="E46" s="1"/>
      <c r="F46" s="18" t="s">
        <v>4</v>
      </c>
      <c r="G46" s="34" t="s">
        <v>34</v>
      </c>
    </row>
    <row r="47" spans="1:7" x14ac:dyDescent="0.4">
      <c r="B47" s="14">
        <v>1</v>
      </c>
      <c r="C47" s="11">
        <v>9</v>
      </c>
      <c r="D47" s="11">
        <v>30</v>
      </c>
      <c r="F47" s="18" t="s">
        <v>60</v>
      </c>
      <c r="G47" s="34" t="s">
        <v>16</v>
      </c>
    </row>
    <row r="48" spans="1:7" x14ac:dyDescent="0.4">
      <c r="B48" s="6">
        <v>2</v>
      </c>
      <c r="C48" s="1">
        <v>11</v>
      </c>
      <c r="D48" s="1">
        <v>16</v>
      </c>
      <c r="E48" s="7"/>
      <c r="F48" s="18" t="s">
        <v>61</v>
      </c>
      <c r="G48" s="34" t="s">
        <v>62</v>
      </c>
    </row>
    <row r="49" spans="2:7" x14ac:dyDescent="0.4">
      <c r="B49" s="6">
        <v>3</v>
      </c>
      <c r="C49" s="1">
        <v>9</v>
      </c>
      <c r="D49" s="1">
        <v>22</v>
      </c>
      <c r="E49" s="7"/>
      <c r="F49" s="18" t="s">
        <v>63</v>
      </c>
      <c r="G49" s="34" t="s">
        <v>82</v>
      </c>
    </row>
    <row r="50" spans="2:7" x14ac:dyDescent="0.4">
      <c r="B50" s="6">
        <v>4</v>
      </c>
      <c r="C50" s="1">
        <v>18</v>
      </c>
      <c r="D50" s="1">
        <v>26</v>
      </c>
      <c r="E50" s="7"/>
      <c r="F50" s="16" t="s">
        <v>64</v>
      </c>
      <c r="G50" s="33"/>
    </row>
    <row r="51" spans="2:7" x14ac:dyDescent="0.4">
      <c r="B51" s="6">
        <v>5</v>
      </c>
      <c r="C51" s="1">
        <v>17</v>
      </c>
      <c r="D51" s="1">
        <v>22</v>
      </c>
      <c r="E51" s="13"/>
      <c r="F51" s="18" t="s">
        <v>65</v>
      </c>
      <c r="G51" s="34">
        <v>16</v>
      </c>
    </row>
    <row r="52" spans="2:7" x14ac:dyDescent="0.4">
      <c r="B52" s="6">
        <v>6</v>
      </c>
      <c r="C52" s="1">
        <v>17</v>
      </c>
      <c r="D52" s="1">
        <v>30</v>
      </c>
      <c r="E52" s="1"/>
      <c r="F52" s="18" t="s">
        <v>66</v>
      </c>
      <c r="G52" s="34">
        <v>22.1</v>
      </c>
    </row>
    <row r="53" spans="2:7" x14ac:dyDescent="0.4">
      <c r="B53" s="6">
        <v>7</v>
      </c>
      <c r="C53" s="1">
        <v>18</v>
      </c>
      <c r="D53" s="1">
        <v>26</v>
      </c>
      <c r="E53" s="1"/>
      <c r="F53" s="18" t="s">
        <v>67</v>
      </c>
      <c r="G53" s="34" t="s">
        <v>83</v>
      </c>
    </row>
    <row r="54" spans="2:7" x14ac:dyDescent="0.4">
      <c r="B54" s="6">
        <v>8</v>
      </c>
      <c r="C54" s="1">
        <v>22</v>
      </c>
      <c r="D54" s="1">
        <v>19</v>
      </c>
      <c r="E54" s="1"/>
      <c r="F54" s="18" t="s">
        <v>68</v>
      </c>
      <c r="G54" s="34" t="s">
        <v>84</v>
      </c>
    </row>
    <row r="55" spans="2:7" x14ac:dyDescent="0.4">
      <c r="B55" s="6">
        <v>9</v>
      </c>
      <c r="C55" s="1">
        <v>21</v>
      </c>
      <c r="D55" s="1">
        <v>17</v>
      </c>
      <c r="E55" s="1"/>
      <c r="F55" s="18" t="s">
        <v>38</v>
      </c>
      <c r="G55" s="34">
        <v>0.26769999999999999</v>
      </c>
    </row>
    <row r="56" spans="2:7" x14ac:dyDescent="0.4">
      <c r="B56" s="6">
        <v>10</v>
      </c>
      <c r="C56" s="1">
        <v>18</v>
      </c>
      <c r="D56" s="1">
        <v>13</v>
      </c>
      <c r="E56" s="1"/>
    </row>
    <row r="57" spans="2:7" x14ac:dyDescent="0.4">
      <c r="B57" s="24" t="s">
        <v>32</v>
      </c>
      <c r="C57" s="14">
        <f>COUNT(C47:C56)</f>
        <v>10</v>
      </c>
      <c r="D57" s="14">
        <f>COUNT(D47:D56)</f>
        <v>10</v>
      </c>
      <c r="E57" s="1"/>
    </row>
    <row r="58" spans="2:7" x14ac:dyDescent="0.4">
      <c r="B58" s="5" t="s">
        <v>8</v>
      </c>
      <c r="C58" s="7">
        <f>AVERAGE(C47:C56)</f>
        <v>16</v>
      </c>
      <c r="D58" s="7">
        <f>AVERAGE(D47:D56)</f>
        <v>22.1</v>
      </c>
      <c r="E58" s="1"/>
    </row>
    <row r="59" spans="2:7" x14ac:dyDescent="0.4">
      <c r="B59" s="5" t="s">
        <v>9</v>
      </c>
      <c r="C59" s="7">
        <f>STDEV(C47:C56)</f>
        <v>4.6904157598234297</v>
      </c>
      <c r="D59" s="7">
        <f>STDEV(D47:D56)</f>
        <v>5.8774522069043149</v>
      </c>
      <c r="E59" s="1"/>
    </row>
    <row r="60" spans="2:7" x14ac:dyDescent="0.4">
      <c r="B60" s="5" t="s">
        <v>10</v>
      </c>
      <c r="C60" s="7">
        <f>C59/SQRT(C57)</f>
        <v>1.4832396974191326</v>
      </c>
      <c r="D60" s="7">
        <f t="shared" ref="D60" si="2">D59/SQRT(D57)</f>
        <v>1.8586135812600852</v>
      </c>
      <c r="E60" s="1"/>
    </row>
    <row r="61" spans="2:7" x14ac:dyDescent="0.4">
      <c r="B61" s="5"/>
      <c r="C61" s="7"/>
      <c r="D61" s="7"/>
      <c r="E61" s="1"/>
    </row>
    <row r="62" spans="2:7" x14ac:dyDescent="0.4">
      <c r="B62" s="5"/>
      <c r="C62" s="7"/>
      <c r="D62" s="7"/>
    </row>
    <row r="63" spans="2:7" x14ac:dyDescent="0.4">
      <c r="B63" s="5"/>
      <c r="C63" s="7"/>
      <c r="D63" s="7"/>
    </row>
    <row r="65" spans="1:10" x14ac:dyDescent="0.4">
      <c r="B65" s="1"/>
      <c r="C65" s="3"/>
      <c r="D65" s="1"/>
    </row>
    <row r="66" spans="1:10" x14ac:dyDescent="0.4">
      <c r="C66" s="4"/>
      <c r="D66" s="25"/>
    </row>
    <row r="67" spans="1:10" x14ac:dyDescent="0.4">
      <c r="C67" s="4"/>
      <c r="D67" s="1"/>
    </row>
    <row r="68" spans="1:10" x14ac:dyDescent="0.4">
      <c r="A68" s="7"/>
      <c r="C68" s="4"/>
      <c r="D68" s="1"/>
      <c r="E68" s="7"/>
    </row>
    <row r="69" spans="1:10" x14ac:dyDescent="0.4">
      <c r="A69" s="7"/>
      <c r="E69" s="7"/>
      <c r="F69" s="7"/>
      <c r="G69" s="5"/>
    </row>
    <row r="70" spans="1:10" x14ac:dyDescent="0.4">
      <c r="A70" s="7"/>
      <c r="C70" s="41"/>
      <c r="D70" s="41"/>
      <c r="E70" s="7"/>
      <c r="F70" s="7"/>
      <c r="G70" s="5"/>
    </row>
    <row r="71" spans="1:10" x14ac:dyDescent="0.4">
      <c r="A71" s="7"/>
      <c r="B71" s="1"/>
      <c r="C71" s="4"/>
      <c r="D71" s="4"/>
      <c r="E71" s="7"/>
    </row>
    <row r="72" spans="1:10" x14ac:dyDescent="0.4">
      <c r="A72" s="7"/>
      <c r="C72" s="26"/>
      <c r="D72" s="1"/>
      <c r="E72" s="7"/>
      <c r="F72" s="1"/>
      <c r="H72" s="7"/>
      <c r="I72" s="7"/>
      <c r="J72" s="7"/>
    </row>
    <row r="73" spans="1:10" x14ac:dyDescent="0.4">
      <c r="A73" s="7"/>
      <c r="C73" s="26"/>
      <c r="D73" s="28"/>
      <c r="E73" s="7"/>
      <c r="H73" s="7"/>
      <c r="I73" s="7"/>
      <c r="J73" s="7"/>
    </row>
    <row r="74" spans="1:10" x14ac:dyDescent="0.4">
      <c r="C74" s="26"/>
      <c r="D74" s="1"/>
    </row>
    <row r="75" spans="1:10" x14ac:dyDescent="0.4">
      <c r="A75" s="1"/>
      <c r="E75" s="1"/>
      <c r="H75" s="3"/>
    </row>
    <row r="76" spans="1:10" x14ac:dyDescent="0.4">
      <c r="A76" s="1"/>
      <c r="E76" s="1"/>
      <c r="H76" s="4"/>
      <c r="I76" s="1"/>
    </row>
    <row r="77" spans="1:10" x14ac:dyDescent="0.4">
      <c r="A77" s="1"/>
      <c r="E77" s="1"/>
      <c r="F77" s="23"/>
      <c r="H77" s="4"/>
      <c r="I77" s="1"/>
    </row>
    <row r="78" spans="1:10" x14ac:dyDescent="0.4">
      <c r="A78" s="1"/>
      <c r="E78" s="1"/>
      <c r="G78" s="1"/>
      <c r="H78" s="4"/>
      <c r="I78" s="1"/>
    </row>
    <row r="79" spans="1:10" x14ac:dyDescent="0.4">
      <c r="F79" s="1"/>
    </row>
    <row r="80" spans="1:10" x14ac:dyDescent="0.4">
      <c r="A80" s="23"/>
      <c r="E80" s="13"/>
      <c r="F80" s="1"/>
      <c r="H80" s="41"/>
      <c r="I80" s="41"/>
      <c r="J80" s="41"/>
    </row>
    <row r="81" spans="1:10" x14ac:dyDescent="0.4">
      <c r="E81" s="4"/>
      <c r="F81" s="1"/>
      <c r="H81" s="4"/>
      <c r="I81" s="4"/>
      <c r="J81" s="4"/>
    </row>
    <row r="82" spans="1:10" x14ac:dyDescent="0.4">
      <c r="A82" s="1"/>
      <c r="E82" s="27"/>
      <c r="H82" s="26"/>
      <c r="I82" s="1"/>
      <c r="J82" s="27"/>
    </row>
    <row r="83" spans="1:10" x14ac:dyDescent="0.4">
      <c r="A83" s="1"/>
      <c r="E83" s="27"/>
      <c r="H83" s="26"/>
      <c r="I83" s="28"/>
      <c r="J83" s="27"/>
    </row>
    <row r="84" spans="1:10" x14ac:dyDescent="0.4">
      <c r="A84" s="1"/>
      <c r="E84" s="27"/>
      <c r="H84" s="26"/>
      <c r="I84" s="1"/>
      <c r="J84" s="27"/>
    </row>
  </sheetData>
  <mergeCells count="5">
    <mergeCell ref="C70:D70"/>
    <mergeCell ref="H80:J80"/>
    <mergeCell ref="C4:D4"/>
    <mergeCell ref="C24:D24"/>
    <mergeCell ref="C45:D45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Figure 4B</vt:lpstr>
      <vt:lpstr>Figure 4D</vt:lpstr>
      <vt:lpstr>Figure 4F</vt:lpstr>
      <vt:lpstr>Figure 4G</vt:lpstr>
      <vt:lpstr>Figure 4I</vt:lpstr>
    </vt:vector>
  </TitlesOfParts>
  <Company>NCNP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ueyama morio</dc:creator>
  <cp:lastModifiedBy>藤野雄三</cp:lastModifiedBy>
  <dcterms:created xsi:type="dcterms:W3CDTF">2021-04-16T06:59:51Z</dcterms:created>
  <dcterms:modified xsi:type="dcterms:W3CDTF">2023-04-19T16:07:39Z</dcterms:modified>
</cp:coreProperties>
</file>