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osb\Desktop\大学院\FUS論文\202210 eLife\Revised submission\Source data Full submission\"/>
    </mc:Choice>
  </mc:AlternateContent>
  <xr:revisionPtr revIDLastSave="0" documentId="13_ncr:1_{B5B676C2-EFA6-4B70-A73F-4F56ED00A745}" xr6:coauthVersionLast="47" xr6:coauthVersionMax="47" xr10:uidLastSave="{00000000-0000-0000-0000-000000000000}"/>
  <bookViews>
    <workbookView xWindow="44880" yWindow="-120" windowWidth="29040" windowHeight="15840" tabRatio="500" xr2:uid="{00000000-000D-0000-FFFF-FFFF00000000}"/>
  </bookViews>
  <sheets>
    <sheet name="Figure 6B" sheetId="1" r:id="rId1"/>
    <sheet name="Figure 6C" sheetId="6" r:id="rId2"/>
    <sheet name="Figure 6D" sheetId="7" r:id="rId3"/>
    <sheet name="Figure 6F" sheetId="8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8" l="1"/>
  <c r="F16" i="8"/>
  <c r="E18" i="8"/>
  <c r="E19" i="8"/>
  <c r="F18" i="8"/>
  <c r="F19" i="8"/>
  <c r="D18" i="8"/>
  <c r="D16" i="8"/>
  <c r="D19" i="8"/>
  <c r="G18" i="8"/>
  <c r="G16" i="8"/>
  <c r="G19" i="8"/>
  <c r="D17" i="8"/>
  <c r="E17" i="8"/>
  <c r="F17" i="8"/>
  <c r="G17" i="8"/>
  <c r="C17" i="8"/>
  <c r="C18" i="8"/>
  <c r="C16" i="8"/>
  <c r="C19" i="8"/>
  <c r="I11" i="7"/>
  <c r="I12" i="7"/>
  <c r="H11" i="7"/>
  <c r="H12" i="7"/>
  <c r="G11" i="7"/>
  <c r="G12" i="7"/>
  <c r="F11" i="7"/>
  <c r="F12" i="7"/>
  <c r="E11" i="7"/>
  <c r="E12" i="7"/>
  <c r="D11" i="7"/>
  <c r="D12" i="7"/>
  <c r="C11" i="7"/>
  <c r="C12" i="7"/>
  <c r="I10" i="7"/>
  <c r="H10" i="7"/>
  <c r="G10" i="7"/>
  <c r="F10" i="7"/>
  <c r="E10" i="7"/>
  <c r="D10" i="7"/>
  <c r="C10" i="7"/>
  <c r="J16" i="6"/>
  <c r="J17" i="6"/>
  <c r="I16" i="6"/>
  <c r="I17" i="6"/>
  <c r="H16" i="6"/>
  <c r="H17" i="6"/>
  <c r="G16" i="6"/>
  <c r="G17" i="6"/>
  <c r="F16" i="6"/>
  <c r="F17" i="6"/>
  <c r="E16" i="6"/>
  <c r="E17" i="6"/>
  <c r="D16" i="6"/>
  <c r="D17" i="6"/>
  <c r="C16" i="6"/>
  <c r="C17" i="6"/>
  <c r="J15" i="6"/>
  <c r="I15" i="6"/>
  <c r="H15" i="6"/>
  <c r="G15" i="6"/>
  <c r="F15" i="6"/>
  <c r="E15" i="6"/>
  <c r="D15" i="6"/>
  <c r="C15" i="6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D19" i="1"/>
  <c r="E19" i="1"/>
  <c r="F19" i="1"/>
  <c r="G19" i="1"/>
  <c r="H19" i="1"/>
  <c r="I19" i="1"/>
  <c r="J19" i="1"/>
  <c r="C18" i="1"/>
  <c r="C19" i="1"/>
  <c r="C17" i="1"/>
</calcChain>
</file>

<file path=xl/sharedStrings.xml><?xml version="1.0" encoding="utf-8"?>
<sst xmlns="http://schemas.openxmlformats.org/spreadsheetml/2006/main" count="290" uniqueCount="87">
  <si>
    <t>GMR&gt;EGFP</t>
    <phoneticPr fontId="1"/>
  </si>
  <si>
    <t>GMR&gt;(G4C2)89(H)</t>
    <phoneticPr fontId="1"/>
  </si>
  <si>
    <t>biological replicates (n)</t>
    <phoneticPr fontId="1"/>
  </si>
  <si>
    <t>EGFP</t>
    <phoneticPr fontId="1"/>
  </si>
  <si>
    <t>EGFP</t>
    <phoneticPr fontId="1"/>
  </si>
  <si>
    <t>average</t>
    <phoneticPr fontId="1"/>
  </si>
  <si>
    <t>SD</t>
    <phoneticPr fontId="1"/>
  </si>
  <si>
    <t>SE</t>
    <phoneticPr fontId="1"/>
  </si>
  <si>
    <t>ANOVA summary</t>
  </si>
  <si>
    <t>F</t>
  </si>
  <si>
    <t>P value</t>
  </si>
  <si>
    <t>P value summary</t>
  </si>
  <si>
    <t>****</t>
  </si>
  <si>
    <t>Are differences among means statistically significant? (P &lt; 0.05)</t>
  </si>
  <si>
    <t>Yes</t>
  </si>
  <si>
    <t>R square</t>
  </si>
  <si>
    <t>ns</t>
  </si>
  <si>
    <t>No</t>
  </si>
  <si>
    <t>***</t>
  </si>
  <si>
    <t>DF</t>
  </si>
  <si>
    <t>Mean Diff.</t>
  </si>
  <si>
    <t>95% CI of diff.</t>
  </si>
  <si>
    <t>Significant?</t>
  </si>
  <si>
    <t>Summary</t>
  </si>
  <si>
    <t>Test details</t>
  </si>
  <si>
    <t>Mean 1</t>
  </si>
  <si>
    <t>Mean 2</t>
  </si>
  <si>
    <t>SE of diff.</t>
  </si>
  <si>
    <t>n1</t>
  </si>
  <si>
    <t>n2</t>
  </si>
  <si>
    <t>q</t>
  </si>
  <si>
    <t>GMR&gt;(G4C2)89(H), EGFP vs. GMR&gt;EGFP, EGFP</t>
    <phoneticPr fontId="1"/>
  </si>
  <si>
    <t>*</t>
  </si>
  <si>
    <t>&lt;0.0001</t>
  </si>
  <si>
    <t>Tukey's multiple comparisons test</t>
  </si>
  <si>
    <t>&gt;0.9999</t>
  </si>
  <si>
    <t>Adjusted P Value</t>
  </si>
  <si>
    <t>Figure. 6B. Quantification of eye size (average of "GMR&gt;EGFP, EGFP"=100)</t>
    <phoneticPr fontId="1"/>
  </si>
  <si>
    <t>EWSR1</t>
    <phoneticPr fontId="1"/>
  </si>
  <si>
    <t>DDX3X</t>
    <phoneticPr fontId="1"/>
  </si>
  <si>
    <t>DDX5</t>
    <phoneticPr fontId="1"/>
  </si>
  <si>
    <t>DDX17</t>
    <phoneticPr fontId="1"/>
  </si>
  <si>
    <t>DHX9</t>
    <phoneticPr fontId="1"/>
  </si>
  <si>
    <t>DHX36</t>
    <phoneticPr fontId="1"/>
  </si>
  <si>
    <t>GMR&gt;(G4C2)89(H), EGFP vs. GMR&gt;(G4C2)89(H), EWSR1</t>
    <phoneticPr fontId="1"/>
  </si>
  <si>
    <t>GMR&gt;(G4C2)89(H), EGFP vs. GMR&gt;(G4C2)89(H), DDX3X</t>
    <phoneticPr fontId="1"/>
  </si>
  <si>
    <t>GMR&gt;(G4C2)89(H), EGFP vs. GMR&gt;(G4C2)89(H), DDX5</t>
    <phoneticPr fontId="1"/>
  </si>
  <si>
    <t>GMR&gt;(G4C2)89(H), EGFP vs. GMR&gt;(G4C2)89(H), DDX17</t>
    <phoneticPr fontId="1"/>
  </si>
  <si>
    <t>GMR&gt;(G4C2)89(H), EGFP vs.GMR&gt;(G4C2)89(H), DHX9</t>
    <phoneticPr fontId="1"/>
  </si>
  <si>
    <t>GMR&gt;(G4C2)89(H), EGFP vs. GMR&gt;(G4C2)89(H), DHX36</t>
    <phoneticPr fontId="1"/>
  </si>
  <si>
    <t>54.76 to 68.04</t>
  </si>
  <si>
    <t>-28.54 to -15.26</t>
  </si>
  <si>
    <t>-26.64 to -13.36</t>
  </si>
  <si>
    <t>-23.64 to -10.36</t>
  </si>
  <si>
    <t>-18.74 to -5.463</t>
  </si>
  <si>
    <t>-43.24 to -29.96</t>
  </si>
  <si>
    <t>-18.04 to -4.763</t>
  </si>
  <si>
    <t>Figure. 6C. Quantification of eye pigmentation (average of "GMR&gt;EGFP, EGFP"=100)</t>
    <phoneticPr fontId="1"/>
  </si>
  <si>
    <t>62.69 to 70.91</t>
  </si>
  <si>
    <t>-5.111 to 3.111</t>
  </si>
  <si>
    <t>-13.91 to -5.689</t>
  </si>
  <si>
    <t>-14.71 to -6.489</t>
  </si>
  <si>
    <t>-13.31 to -5.089</t>
  </si>
  <si>
    <t>-24.21 to -15.99</t>
  </si>
  <si>
    <t>-12.31 to -4.089</t>
  </si>
  <si>
    <t>Figure. 6D. Expression levels of  (G4C2)89 RNA  [(G4C2)89/gal4] (average of "GMR&gt;(G4C2)89(H), EGFP"=100)</t>
    <phoneticPr fontId="1"/>
  </si>
  <si>
    <t>-25.97 to 32.37</t>
  </si>
  <si>
    <t>-29.17 to 29.17</t>
  </si>
  <si>
    <t>-17.17 to 41.17</t>
  </si>
  <si>
    <t>-18.17 to 40.17</t>
  </si>
  <si>
    <t>15.83 to 74.17</t>
  </si>
  <si>
    <t>3.625 to 61.97</t>
  </si>
  <si>
    <t>Figure 6—source data 2. Statistical data related to Figures 6B, 6C, 6D, and 6F.</t>
    <phoneticPr fontId="1"/>
  </si>
  <si>
    <t xml:space="preserve"> EGFP</t>
    <phoneticPr fontId="1"/>
  </si>
  <si>
    <t>Significant diff. among means (P &lt; 0.05)?</t>
  </si>
  <si>
    <t>R squared</t>
  </si>
  <si>
    <t>Adjusted P Value</t>
    <phoneticPr fontId="1"/>
  </si>
  <si>
    <t>N</t>
    <phoneticPr fontId="1"/>
  </si>
  <si>
    <t>GA</t>
    <phoneticPr fontId="1"/>
  </si>
  <si>
    <t>Figure. 6F. Immunohistochemical analyses of poly(GA) in the eye imaginal discs stained with anti-GA antibody</t>
    <phoneticPr fontId="1"/>
  </si>
  <si>
    <t>(G4C2)89(H), EGFP vs. (G4C2)89(H), EWSR1</t>
  </si>
  <si>
    <t>10.70 to 17.50</t>
  </si>
  <si>
    <t>(G4C2)89(H), EGFP vs. (G4C2)89(H), DDX3X</t>
  </si>
  <si>
    <t>12.50 to 19.30</t>
  </si>
  <si>
    <t>(G4C2)89(H), EGFP vs. (G4C2)89(H), DDX5</t>
  </si>
  <si>
    <t>4.504 to 11.30</t>
  </si>
  <si>
    <t>(G4C2)89(H), EGFP vs. (G4C2)89(H), DDX17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</si>
</sst>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80" formatCode="0.0000_ "/>
  </numFmts>
  <fonts count="8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" fontId="3" fillId="0" borderId="2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1" fontId="3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0" borderId="1" xfId="0" applyFont="1" applyBorder="1"/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176" fontId="2" fillId="0" borderId="0" xfId="0" applyNumberFormat="1" applyFont="1"/>
    <xf numFmtId="0" fontId="6" fillId="0" borderId="0" xfId="0" applyFont="1"/>
    <xf numFmtId="0" fontId="2" fillId="0" borderId="2" xfId="0" applyFont="1" applyBorder="1" applyAlignment="1">
      <alignment horizontal="right"/>
    </xf>
    <xf numFmtId="2" fontId="3" fillId="0" borderId="0" xfId="0" applyNumberFormat="1" applyFont="1"/>
    <xf numFmtId="0" fontId="6" fillId="0" borderId="0" xfId="0" applyFont="1" applyAlignment="1">
      <alignment horizontal="center"/>
    </xf>
    <xf numFmtId="176" fontId="3" fillId="0" borderId="0" xfId="0" applyNumberFormat="1" applyFont="1"/>
    <xf numFmtId="180" fontId="3" fillId="0" borderId="0" xfId="0" applyNumberFormat="1" applyFont="1"/>
    <xf numFmtId="11" fontId="3" fillId="0" borderId="0" xfId="0" applyNumberFormat="1" applyFont="1"/>
  </cellXfs>
  <cellStyles count="3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zoomScale="55" zoomScaleNormal="55" workbookViewId="0"/>
  </sheetViews>
  <sheetFormatPr defaultColWidth="12.8125" defaultRowHeight="15" x14ac:dyDescent="0.4"/>
  <cols>
    <col min="1" max="10" width="12.8125" style="7"/>
    <col min="11" max="11" width="12.8125" style="1"/>
    <col min="12" max="12" width="73.6875" style="7" bestFit="1" customWidth="1"/>
    <col min="13" max="13" width="12.8125" style="8" bestFit="1" customWidth="1"/>
    <col min="14" max="14" width="18.4375" style="8" bestFit="1" customWidth="1"/>
    <col min="15" max="15" width="13.9375" style="8" bestFit="1" customWidth="1"/>
    <col min="16" max="16" width="12.8125" style="8" bestFit="1" customWidth="1"/>
    <col min="17" max="17" width="19.8125" style="8" bestFit="1" customWidth="1"/>
    <col min="18" max="18" width="5.0625" style="8" bestFit="1" customWidth="1"/>
    <col min="19" max="19" width="9.4375" style="8" bestFit="1" customWidth="1"/>
    <col min="20" max="20" width="5.5625" style="8" bestFit="1" customWidth="1"/>
    <col min="21" max="16384" width="12.8125" style="1"/>
  </cols>
  <sheetData>
    <row r="1" spans="1:20" x14ac:dyDescent="0.4">
      <c r="A1" s="20" t="s">
        <v>72</v>
      </c>
    </row>
    <row r="3" spans="1:20" x14ac:dyDescent="0.4">
      <c r="A3" s="7" t="s">
        <v>37</v>
      </c>
    </row>
    <row r="4" spans="1:20" x14ac:dyDescent="0.4">
      <c r="L4" s="14" t="s">
        <v>8</v>
      </c>
      <c r="M4" s="15"/>
      <c r="N4" s="9"/>
      <c r="O4" s="9"/>
      <c r="P4" s="9"/>
      <c r="Q4" s="9"/>
    </row>
    <row r="5" spans="1:20" x14ac:dyDescent="0.4">
      <c r="B5" s="2"/>
      <c r="C5" s="2" t="s">
        <v>0</v>
      </c>
      <c r="D5" s="21" t="s">
        <v>1</v>
      </c>
      <c r="E5" s="21"/>
      <c r="F5" s="21"/>
      <c r="G5" s="21"/>
      <c r="H5" s="21"/>
      <c r="I5" s="21"/>
      <c r="J5" s="21"/>
      <c r="L5" s="10" t="s">
        <v>9</v>
      </c>
      <c r="M5" s="9">
        <v>157.19999999999999</v>
      </c>
      <c r="N5" s="9"/>
      <c r="O5" s="9"/>
      <c r="P5" s="9"/>
      <c r="Q5" s="9"/>
    </row>
    <row r="6" spans="1:20" x14ac:dyDescent="0.4">
      <c r="B6" s="3" t="s">
        <v>2</v>
      </c>
      <c r="C6" s="4" t="s">
        <v>3</v>
      </c>
      <c r="D6" s="5" t="s">
        <v>4</v>
      </c>
      <c r="E6" s="5" t="s">
        <v>38</v>
      </c>
      <c r="F6" s="6" t="s">
        <v>39</v>
      </c>
      <c r="G6" s="2" t="s">
        <v>40</v>
      </c>
      <c r="H6" s="2" t="s">
        <v>41</v>
      </c>
      <c r="I6" s="2" t="s">
        <v>42</v>
      </c>
      <c r="J6" s="2" t="s">
        <v>43</v>
      </c>
      <c r="L6" s="10" t="s">
        <v>10</v>
      </c>
      <c r="M6" s="9" t="s">
        <v>33</v>
      </c>
      <c r="N6" s="9"/>
      <c r="O6" s="9"/>
      <c r="P6" s="9"/>
      <c r="Q6" s="9"/>
    </row>
    <row r="7" spans="1:20" x14ac:dyDescent="0.4">
      <c r="B7" s="11">
        <v>1</v>
      </c>
      <c r="C7" s="17">
        <v>102.67019999999999</v>
      </c>
      <c r="D7" s="17">
        <v>39.755189999999999</v>
      </c>
      <c r="E7" s="17">
        <v>61.513420000000004</v>
      </c>
      <c r="F7" s="17">
        <v>58.851900000000001</v>
      </c>
      <c r="G7" s="17">
        <v>60.555540000000001</v>
      </c>
      <c r="H7" s="17">
        <v>53.339730000000003</v>
      </c>
      <c r="I7" s="17">
        <v>75.049310000000006</v>
      </c>
      <c r="J7" s="17">
        <v>54.650219999999997</v>
      </c>
      <c r="L7" s="10" t="s">
        <v>11</v>
      </c>
      <c r="M7" s="9" t="s">
        <v>12</v>
      </c>
      <c r="N7" s="9"/>
      <c r="O7" s="9"/>
      <c r="P7" s="9"/>
      <c r="Q7" s="9"/>
    </row>
    <row r="8" spans="1:20" x14ac:dyDescent="0.4">
      <c r="B8" s="7">
        <v>2</v>
      </c>
      <c r="C8" s="18">
        <v>97.607529999999997</v>
      </c>
      <c r="D8" s="18">
        <v>37.79486</v>
      </c>
      <c r="E8" s="18">
        <v>60.56635</v>
      </c>
      <c r="F8" s="18">
        <v>63.423760000000001</v>
      </c>
      <c r="G8" s="18">
        <v>55.994489999999999</v>
      </c>
      <c r="H8" s="18">
        <v>53.831499999999998</v>
      </c>
      <c r="I8" s="18">
        <v>76.254419999999996</v>
      </c>
      <c r="J8" s="18">
        <v>48.286900000000003</v>
      </c>
      <c r="L8" s="10" t="s">
        <v>13</v>
      </c>
      <c r="M8" s="9" t="s">
        <v>14</v>
      </c>
      <c r="N8" s="9"/>
      <c r="O8" s="9"/>
      <c r="P8" s="9"/>
      <c r="Q8" s="9"/>
    </row>
    <row r="9" spans="1:20" x14ac:dyDescent="0.4">
      <c r="B9" s="7">
        <v>3</v>
      </c>
      <c r="C9" s="18">
        <v>94.770889999999994</v>
      </c>
      <c r="D9" s="18">
        <v>36.696480000000001</v>
      </c>
      <c r="E9" s="18">
        <v>57.910240000000002</v>
      </c>
      <c r="F9" s="18">
        <v>55.2136</v>
      </c>
      <c r="G9" s="18">
        <v>54.336779999999997</v>
      </c>
      <c r="H9" s="18">
        <v>59.251800000000003</v>
      </c>
      <c r="I9" s="18">
        <v>68.275279999999995</v>
      </c>
      <c r="J9" s="18">
        <v>49.310980000000001</v>
      </c>
      <c r="L9" s="10" t="s">
        <v>15</v>
      </c>
      <c r="M9" s="9">
        <v>0.93859999999999999</v>
      </c>
      <c r="N9" s="9"/>
      <c r="O9" s="9"/>
      <c r="P9" s="9"/>
      <c r="Q9" s="9"/>
    </row>
    <row r="10" spans="1:20" x14ac:dyDescent="0.4">
      <c r="B10" s="7">
        <v>4</v>
      </c>
      <c r="C10" s="18">
        <v>96.211889999999997</v>
      </c>
      <c r="D10" s="18">
        <v>37.254449999999999</v>
      </c>
      <c r="E10" s="18">
        <v>57.662999999999997</v>
      </c>
      <c r="F10" s="18">
        <v>54.507010000000001</v>
      </c>
      <c r="G10" s="18">
        <v>60.477179999999997</v>
      </c>
      <c r="H10" s="18">
        <v>46.74944</v>
      </c>
      <c r="I10" s="18">
        <v>79.083470000000005</v>
      </c>
      <c r="J10" s="18">
        <v>46.288739999999997</v>
      </c>
      <c r="L10" s="10"/>
      <c r="M10" s="9"/>
      <c r="N10" s="9"/>
      <c r="O10" s="9"/>
      <c r="P10" s="9"/>
      <c r="Q10" s="9"/>
    </row>
    <row r="11" spans="1:20" x14ac:dyDescent="0.4">
      <c r="B11" s="7">
        <v>5</v>
      </c>
      <c r="C11" s="18">
        <v>103.5913</v>
      </c>
      <c r="D11" s="18">
        <v>40.11186</v>
      </c>
      <c r="E11" s="18">
        <v>57.785939999999997</v>
      </c>
      <c r="F11" s="18">
        <v>58.900539999999999</v>
      </c>
      <c r="G11" s="18">
        <v>53.350540000000002</v>
      </c>
      <c r="H11" s="18">
        <v>43.227319999999999</v>
      </c>
      <c r="I11" s="18">
        <v>70.380179999999996</v>
      </c>
      <c r="J11" s="18">
        <v>51.290230000000001</v>
      </c>
      <c r="L11" s="10"/>
      <c r="M11" s="9"/>
      <c r="N11" s="9"/>
      <c r="O11" s="9"/>
      <c r="P11" s="9"/>
      <c r="Q11" s="9"/>
      <c r="R11" s="9"/>
      <c r="S11" s="9"/>
      <c r="T11" s="9"/>
    </row>
    <row r="12" spans="1:20" x14ac:dyDescent="0.4">
      <c r="B12" s="7">
        <v>6</v>
      </c>
      <c r="C12" s="18">
        <v>97.701729999999998</v>
      </c>
      <c r="D12" s="18">
        <v>37.831339999999997</v>
      </c>
      <c r="E12" s="18">
        <v>55.759410000000003</v>
      </c>
      <c r="F12" s="18">
        <v>55.525680000000001</v>
      </c>
      <c r="G12" s="18">
        <v>54.92718</v>
      </c>
      <c r="H12" s="18">
        <v>42.339700000000001</v>
      </c>
      <c r="I12" s="18">
        <v>58.11694</v>
      </c>
      <c r="J12" s="18">
        <v>51.844149999999999</v>
      </c>
      <c r="L12" s="14" t="s">
        <v>34</v>
      </c>
      <c r="M12" s="15" t="s">
        <v>20</v>
      </c>
      <c r="N12" s="15" t="s">
        <v>21</v>
      </c>
      <c r="O12" s="15" t="s">
        <v>22</v>
      </c>
      <c r="P12" s="15" t="s">
        <v>23</v>
      </c>
      <c r="Q12" s="15" t="s">
        <v>36</v>
      </c>
      <c r="R12" s="9"/>
      <c r="S12" s="9"/>
      <c r="T12" s="9"/>
    </row>
    <row r="13" spans="1:20" x14ac:dyDescent="0.4">
      <c r="B13" s="7">
        <v>7</v>
      </c>
      <c r="C13" s="18">
        <v>103.52500000000001</v>
      </c>
      <c r="D13" s="18">
        <v>40.086199999999998</v>
      </c>
      <c r="E13" s="18">
        <v>62.038960000000003</v>
      </c>
      <c r="F13" s="18">
        <v>57.267150000000001</v>
      </c>
      <c r="G13" s="18">
        <v>54.944740000000003</v>
      </c>
      <c r="H13" s="18">
        <v>65.542169999999999</v>
      </c>
      <c r="I13" s="18">
        <v>83.351349999999996</v>
      </c>
      <c r="J13" s="18">
        <v>48.270690000000002</v>
      </c>
      <c r="L13" s="10" t="s">
        <v>31</v>
      </c>
      <c r="M13" s="9">
        <v>61.4</v>
      </c>
      <c r="N13" s="9" t="s">
        <v>50</v>
      </c>
      <c r="O13" s="9" t="s">
        <v>14</v>
      </c>
      <c r="P13" s="9" t="s">
        <v>12</v>
      </c>
      <c r="Q13" s="9" t="s">
        <v>33</v>
      </c>
      <c r="R13" s="9"/>
      <c r="S13" s="9"/>
      <c r="T13" s="9"/>
    </row>
    <row r="14" spans="1:20" x14ac:dyDescent="0.4">
      <c r="B14" s="7">
        <v>8</v>
      </c>
      <c r="C14" s="18">
        <v>95.653630000000007</v>
      </c>
      <c r="D14" s="18">
        <v>37.038290000000003</v>
      </c>
      <c r="E14" s="18">
        <v>62.014650000000003</v>
      </c>
      <c r="F14" s="18">
        <v>58.949170000000002</v>
      </c>
      <c r="G14" s="18">
        <v>54.723179999999999</v>
      </c>
      <c r="H14" s="18">
        <v>49.312330000000003</v>
      </c>
      <c r="I14" s="18">
        <v>83.925529999999995</v>
      </c>
      <c r="J14" s="18">
        <v>50.379640000000002</v>
      </c>
      <c r="L14" s="10" t="s">
        <v>44</v>
      </c>
      <c r="M14" s="9">
        <v>-21.9</v>
      </c>
      <c r="N14" s="9" t="s">
        <v>51</v>
      </c>
      <c r="O14" s="9" t="s">
        <v>14</v>
      </c>
      <c r="P14" s="9" t="s">
        <v>12</v>
      </c>
      <c r="Q14" s="9" t="s">
        <v>33</v>
      </c>
      <c r="R14" s="9"/>
      <c r="S14" s="9"/>
      <c r="T14" s="9"/>
    </row>
    <row r="15" spans="1:20" x14ac:dyDescent="0.4">
      <c r="B15" s="7">
        <v>9</v>
      </c>
      <c r="C15" s="18">
        <v>102.3039</v>
      </c>
      <c r="D15" s="18">
        <v>39.613340000000001</v>
      </c>
      <c r="E15" s="18">
        <v>66.94453</v>
      </c>
      <c r="F15" s="18">
        <v>61.803890000000003</v>
      </c>
      <c r="G15" s="18">
        <v>57.598149999999997</v>
      </c>
      <c r="H15" s="18">
        <v>46.762949999999996</v>
      </c>
      <c r="I15" s="18">
        <v>77.486559999999997</v>
      </c>
      <c r="J15" s="18">
        <v>55.529739999999997</v>
      </c>
      <c r="L15" s="10" t="s">
        <v>45</v>
      </c>
      <c r="M15" s="9">
        <v>-20</v>
      </c>
      <c r="N15" s="9" t="s">
        <v>52</v>
      </c>
      <c r="O15" s="9" t="s">
        <v>14</v>
      </c>
      <c r="P15" s="9" t="s">
        <v>12</v>
      </c>
      <c r="Q15" s="9" t="s">
        <v>33</v>
      </c>
      <c r="R15" s="9"/>
      <c r="S15" s="9"/>
      <c r="T15" s="9"/>
    </row>
    <row r="16" spans="1:20" x14ac:dyDescent="0.4">
      <c r="B16" s="12">
        <v>10</v>
      </c>
      <c r="C16" s="19">
        <v>105.9639</v>
      </c>
      <c r="D16" s="19">
        <v>41.030560000000001</v>
      </c>
      <c r="E16" s="19">
        <v>63.262990000000002</v>
      </c>
      <c r="F16" s="19">
        <v>63.408900000000003</v>
      </c>
      <c r="G16" s="19">
        <v>51.457749999999997</v>
      </c>
      <c r="H16" s="19">
        <v>48.763809999999999</v>
      </c>
      <c r="I16" s="19">
        <v>83.581019999999995</v>
      </c>
      <c r="J16" s="19">
        <v>47.168259999999997</v>
      </c>
      <c r="L16" s="10" t="s">
        <v>46</v>
      </c>
      <c r="M16" s="9">
        <v>-17</v>
      </c>
      <c r="N16" s="9" t="s">
        <v>53</v>
      </c>
      <c r="O16" s="9" t="s">
        <v>14</v>
      </c>
      <c r="P16" s="9" t="s">
        <v>12</v>
      </c>
      <c r="Q16" s="9" t="s">
        <v>33</v>
      </c>
      <c r="R16" s="9"/>
      <c r="S16" s="9"/>
      <c r="T16" s="9"/>
    </row>
    <row r="17" spans="2:20" x14ac:dyDescent="0.4">
      <c r="B17" s="8" t="s">
        <v>5</v>
      </c>
      <c r="C17" s="13">
        <f>AVERAGE(C7:C16)</f>
        <v>99.999996999999979</v>
      </c>
      <c r="D17" s="13">
        <f t="shared" ref="D17:J17" si="0">AVERAGE(D7:D16)</f>
        <v>38.721257000000001</v>
      </c>
      <c r="E17" s="13">
        <f t="shared" si="0"/>
        <v>60.545948999999993</v>
      </c>
      <c r="F17" s="13">
        <f t="shared" si="0"/>
        <v>58.785160000000005</v>
      </c>
      <c r="G17" s="13">
        <f t="shared" si="0"/>
        <v>55.836553000000002</v>
      </c>
      <c r="H17" s="13">
        <f t="shared" si="0"/>
        <v>50.912074999999994</v>
      </c>
      <c r="I17" s="13">
        <f t="shared" si="0"/>
        <v>75.550405999999981</v>
      </c>
      <c r="J17" s="13">
        <f t="shared" si="0"/>
        <v>50.301955</v>
      </c>
      <c r="L17" s="10" t="s">
        <v>47</v>
      </c>
      <c r="M17" s="9">
        <v>-12.1</v>
      </c>
      <c r="N17" s="9" t="s">
        <v>54</v>
      </c>
      <c r="O17" s="9" t="s">
        <v>14</v>
      </c>
      <c r="P17" s="9" t="s">
        <v>12</v>
      </c>
      <c r="Q17" s="9" t="s">
        <v>33</v>
      </c>
      <c r="R17" s="9"/>
      <c r="S17" s="9"/>
      <c r="T17" s="9"/>
    </row>
    <row r="18" spans="2:20" x14ac:dyDescent="0.4">
      <c r="B18" s="8" t="s">
        <v>6</v>
      </c>
      <c r="C18" s="13">
        <f>STDEV(C7:C16)</f>
        <v>4.0127483763183509</v>
      </c>
      <c r="D18" s="13">
        <f t="shared" ref="D18:J18" si="1">STDEV(D7:D16)</f>
        <v>1.5537889974228229</v>
      </c>
      <c r="E18" s="13">
        <f t="shared" si="1"/>
        <v>3.323881492193026</v>
      </c>
      <c r="F18" s="13">
        <f t="shared" si="1"/>
        <v>3.2666692329785842</v>
      </c>
      <c r="G18" s="13">
        <f t="shared" si="1"/>
        <v>2.9325341688529387</v>
      </c>
      <c r="H18" s="13">
        <f t="shared" si="1"/>
        <v>7.2438886997482257</v>
      </c>
      <c r="I18" s="13">
        <f t="shared" si="1"/>
        <v>8.1380491038963889</v>
      </c>
      <c r="J18" s="13">
        <f t="shared" si="1"/>
        <v>3.0676209921343491</v>
      </c>
      <c r="L18" s="10" t="s">
        <v>48</v>
      </c>
      <c r="M18" s="9">
        <v>-36.6</v>
      </c>
      <c r="N18" s="9" t="s">
        <v>55</v>
      </c>
      <c r="O18" s="9" t="s">
        <v>14</v>
      </c>
      <c r="P18" s="9" t="s">
        <v>12</v>
      </c>
      <c r="Q18" s="9" t="s">
        <v>33</v>
      </c>
      <c r="R18" s="9"/>
      <c r="S18" s="9"/>
      <c r="T18" s="9"/>
    </row>
    <row r="19" spans="2:20" x14ac:dyDescent="0.4">
      <c r="B19" s="8" t="s">
        <v>7</v>
      </c>
      <c r="C19" s="13">
        <f>C18/SQRT(COUNT(C7:C16))</f>
        <v>1.2689424546308457</v>
      </c>
      <c r="D19" s="13">
        <f t="shared" ref="D19:J19" si="2">D18/SQRT(COUNT(D7:D16))</f>
        <v>0.49135122351656163</v>
      </c>
      <c r="E19" s="13">
        <f t="shared" si="2"/>
        <v>1.0511036187809142</v>
      </c>
      <c r="F19" s="13">
        <f t="shared" si="2"/>
        <v>1.0330115138607552</v>
      </c>
      <c r="G19" s="13">
        <f t="shared" si="2"/>
        <v>0.92734872898440934</v>
      </c>
      <c r="H19" s="13">
        <f t="shared" si="2"/>
        <v>2.2907187407959984</v>
      </c>
      <c r="I19" s="13">
        <f t="shared" si="2"/>
        <v>2.5734770878604847</v>
      </c>
      <c r="J19" s="13">
        <f t="shared" si="2"/>
        <v>0.97006693332900118</v>
      </c>
      <c r="L19" s="10" t="s">
        <v>49</v>
      </c>
      <c r="M19" s="9">
        <v>-11.4</v>
      </c>
      <c r="N19" s="9" t="s">
        <v>56</v>
      </c>
      <c r="O19" s="9" t="s">
        <v>14</v>
      </c>
      <c r="P19" s="9" t="s">
        <v>12</v>
      </c>
      <c r="Q19" s="9" t="s">
        <v>33</v>
      </c>
      <c r="R19" s="9"/>
      <c r="S19" s="9"/>
      <c r="T19" s="9"/>
    </row>
    <row r="20" spans="2:20" x14ac:dyDescent="0.4">
      <c r="L20" s="10"/>
      <c r="M20" s="9"/>
      <c r="N20" s="9"/>
      <c r="O20" s="9"/>
      <c r="P20" s="9"/>
      <c r="Q20" s="9"/>
      <c r="R20" s="9"/>
      <c r="S20" s="9"/>
      <c r="T20" s="9"/>
    </row>
    <row r="21" spans="2:20" x14ac:dyDescent="0.4">
      <c r="L21" s="10"/>
      <c r="M21" s="9"/>
      <c r="N21" s="9"/>
      <c r="O21" s="9"/>
      <c r="P21" s="9"/>
      <c r="Q21" s="9"/>
      <c r="R21" s="9"/>
      <c r="S21" s="9"/>
      <c r="T21" s="9"/>
    </row>
    <row r="22" spans="2:20" x14ac:dyDescent="0.4">
      <c r="L22" s="14" t="s">
        <v>24</v>
      </c>
      <c r="M22" s="16" t="s">
        <v>25</v>
      </c>
      <c r="N22" s="16" t="s">
        <v>26</v>
      </c>
      <c r="O22" s="16" t="s">
        <v>20</v>
      </c>
      <c r="P22" s="16" t="s">
        <v>27</v>
      </c>
      <c r="Q22" s="16" t="s">
        <v>28</v>
      </c>
      <c r="R22" s="16" t="s">
        <v>29</v>
      </c>
      <c r="S22" s="16" t="s">
        <v>30</v>
      </c>
      <c r="T22" s="16" t="s">
        <v>19</v>
      </c>
    </row>
    <row r="23" spans="2:20" x14ac:dyDescent="0.4">
      <c r="L23" s="10" t="s">
        <v>31</v>
      </c>
      <c r="M23" s="9">
        <v>100.2</v>
      </c>
      <c r="N23" s="9">
        <v>38.799999999999997</v>
      </c>
      <c r="O23" s="9">
        <v>61.4</v>
      </c>
      <c r="P23" s="9">
        <v>2.1259999999999999</v>
      </c>
      <c r="Q23" s="9">
        <v>10</v>
      </c>
      <c r="R23" s="9">
        <v>10</v>
      </c>
      <c r="S23" s="9">
        <v>40.840000000000003</v>
      </c>
      <c r="T23" s="9">
        <v>72</v>
      </c>
    </row>
    <row r="24" spans="2:20" x14ac:dyDescent="0.4">
      <c r="L24" s="10" t="s">
        <v>44</v>
      </c>
      <c r="M24" s="9">
        <v>38.799999999999997</v>
      </c>
      <c r="N24" s="9">
        <v>60.7</v>
      </c>
      <c r="O24" s="9">
        <v>-21.9</v>
      </c>
      <c r="P24" s="9">
        <v>2.1259999999999999</v>
      </c>
      <c r="Q24" s="9">
        <v>10</v>
      </c>
      <c r="R24" s="9">
        <v>10</v>
      </c>
      <c r="S24" s="9">
        <v>14.57</v>
      </c>
      <c r="T24" s="9">
        <v>72</v>
      </c>
    </row>
    <row r="25" spans="2:20" x14ac:dyDescent="0.4">
      <c r="L25" s="10" t="s">
        <v>45</v>
      </c>
      <c r="M25" s="9">
        <v>38.799999999999997</v>
      </c>
      <c r="N25" s="9">
        <v>58.8</v>
      </c>
      <c r="O25" s="9">
        <v>-20</v>
      </c>
      <c r="P25" s="9">
        <v>2.1259999999999999</v>
      </c>
      <c r="Q25" s="9">
        <v>10</v>
      </c>
      <c r="R25" s="9">
        <v>10</v>
      </c>
      <c r="S25" s="9">
        <v>13.3</v>
      </c>
      <c r="T25" s="9">
        <v>72</v>
      </c>
    </row>
    <row r="26" spans="2:20" x14ac:dyDescent="0.4">
      <c r="L26" s="10" t="s">
        <v>46</v>
      </c>
      <c r="M26" s="9">
        <v>38.799999999999997</v>
      </c>
      <c r="N26" s="9">
        <v>55.8</v>
      </c>
      <c r="O26" s="9">
        <v>-17</v>
      </c>
      <c r="P26" s="9">
        <v>2.1259999999999999</v>
      </c>
      <c r="Q26" s="9">
        <v>10</v>
      </c>
      <c r="R26" s="9">
        <v>10</v>
      </c>
      <c r="S26" s="9">
        <v>11.31</v>
      </c>
      <c r="T26" s="9">
        <v>72</v>
      </c>
    </row>
    <row r="27" spans="2:20" x14ac:dyDescent="0.4">
      <c r="L27" s="10" t="s">
        <v>47</v>
      </c>
      <c r="M27" s="9">
        <v>38.799999999999997</v>
      </c>
      <c r="N27" s="9">
        <v>50.9</v>
      </c>
      <c r="O27" s="9">
        <v>-12.1</v>
      </c>
      <c r="P27" s="9">
        <v>2.1259999999999999</v>
      </c>
      <c r="Q27" s="9">
        <v>10</v>
      </c>
      <c r="R27" s="9">
        <v>10</v>
      </c>
      <c r="S27" s="9">
        <v>8.048</v>
      </c>
      <c r="T27" s="9">
        <v>72</v>
      </c>
    </row>
    <row r="28" spans="2:20" x14ac:dyDescent="0.4">
      <c r="L28" s="10" t="s">
        <v>48</v>
      </c>
      <c r="M28" s="9">
        <v>38.799999999999997</v>
      </c>
      <c r="N28" s="9">
        <v>75.400000000000006</v>
      </c>
      <c r="O28" s="9">
        <v>-36.6</v>
      </c>
      <c r="P28" s="9">
        <v>2.1259999999999999</v>
      </c>
      <c r="Q28" s="9">
        <v>10</v>
      </c>
      <c r="R28" s="9">
        <v>10</v>
      </c>
      <c r="S28" s="9">
        <v>24.34</v>
      </c>
      <c r="T28" s="9">
        <v>72</v>
      </c>
    </row>
    <row r="29" spans="2:20" x14ac:dyDescent="0.4">
      <c r="L29" s="10" t="s">
        <v>49</v>
      </c>
      <c r="M29" s="9">
        <v>38.799999999999997</v>
      </c>
      <c r="N29" s="9">
        <v>50.2</v>
      </c>
      <c r="O29" s="9">
        <v>-11.4</v>
      </c>
      <c r="P29" s="9">
        <v>2.1259999999999999</v>
      </c>
      <c r="Q29" s="9">
        <v>10</v>
      </c>
      <c r="R29" s="9">
        <v>10</v>
      </c>
      <c r="S29" s="9">
        <v>7.5830000000000002</v>
      </c>
      <c r="T29" s="9">
        <v>72</v>
      </c>
    </row>
  </sheetData>
  <mergeCells count="1">
    <mergeCell ref="D5:J5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D70C-E9C8-43EA-A8D1-D073A62A3E4C}">
  <dimension ref="A1:T27"/>
  <sheetViews>
    <sheetView zoomScale="55" zoomScaleNormal="55" workbookViewId="0">
      <selection activeCell="F43" sqref="F43"/>
    </sheetView>
  </sheetViews>
  <sheetFormatPr defaultColWidth="12.8125" defaultRowHeight="15" x14ac:dyDescent="0.4"/>
  <cols>
    <col min="1" max="10" width="12.8125" style="7"/>
    <col min="11" max="11" width="12.8125" style="1"/>
    <col min="12" max="12" width="73.6875" style="7" bestFit="1" customWidth="1"/>
    <col min="13" max="13" width="12.8125" style="8" bestFit="1" customWidth="1"/>
    <col min="14" max="14" width="18.4375" style="8" bestFit="1" customWidth="1"/>
    <col min="15" max="15" width="13.9375" style="8" bestFit="1" customWidth="1"/>
    <col min="16" max="16" width="12.8125" style="8" bestFit="1" customWidth="1"/>
    <col min="17" max="17" width="19.8125" style="8" bestFit="1" customWidth="1"/>
    <col min="18" max="18" width="5.0625" style="8" bestFit="1" customWidth="1"/>
    <col min="19" max="19" width="9.4375" style="8" bestFit="1" customWidth="1"/>
    <col min="20" max="20" width="5.5625" style="8" bestFit="1" customWidth="1"/>
    <col min="21" max="16384" width="12.8125" style="1"/>
  </cols>
  <sheetData>
    <row r="1" spans="1:20" x14ac:dyDescent="0.4">
      <c r="A1" s="7" t="s">
        <v>57</v>
      </c>
    </row>
    <row r="2" spans="1:20" x14ac:dyDescent="0.4">
      <c r="L2" s="14" t="s">
        <v>8</v>
      </c>
      <c r="M2" s="15"/>
      <c r="N2" s="9"/>
      <c r="O2" s="9"/>
      <c r="P2" s="9"/>
      <c r="Q2" s="9"/>
    </row>
    <row r="3" spans="1:20" x14ac:dyDescent="0.4">
      <c r="B3" s="2"/>
      <c r="C3" s="2" t="s">
        <v>0</v>
      </c>
      <c r="D3" s="21" t="s">
        <v>1</v>
      </c>
      <c r="E3" s="21"/>
      <c r="F3" s="21"/>
      <c r="G3" s="21"/>
      <c r="H3" s="21"/>
      <c r="I3" s="21"/>
      <c r="J3" s="21"/>
      <c r="L3" s="10" t="s">
        <v>9</v>
      </c>
      <c r="M3" s="9">
        <v>535.9</v>
      </c>
      <c r="N3" s="9"/>
      <c r="O3" s="9"/>
      <c r="P3" s="9"/>
      <c r="Q3" s="9"/>
    </row>
    <row r="4" spans="1:20" x14ac:dyDescent="0.4">
      <c r="B4" s="3" t="s">
        <v>2</v>
      </c>
      <c r="C4" s="4" t="s">
        <v>3</v>
      </c>
      <c r="D4" s="5" t="s">
        <v>3</v>
      </c>
      <c r="E4" s="5" t="s">
        <v>38</v>
      </c>
      <c r="F4" s="6" t="s">
        <v>39</v>
      </c>
      <c r="G4" s="2" t="s">
        <v>40</v>
      </c>
      <c r="H4" s="2" t="s">
        <v>41</v>
      </c>
      <c r="I4" s="2" t="s">
        <v>42</v>
      </c>
      <c r="J4" s="2" t="s">
        <v>43</v>
      </c>
      <c r="L4" s="10" t="s">
        <v>10</v>
      </c>
      <c r="M4" s="9" t="s">
        <v>33</v>
      </c>
      <c r="N4" s="9"/>
      <c r="O4" s="9"/>
      <c r="P4" s="9"/>
      <c r="Q4" s="9"/>
    </row>
    <row r="5" spans="1:20" x14ac:dyDescent="0.4">
      <c r="B5" s="11">
        <v>1</v>
      </c>
      <c r="C5" s="17">
        <v>91.584779999999995</v>
      </c>
      <c r="D5" s="17">
        <v>31.95682</v>
      </c>
      <c r="E5" s="17">
        <v>33.68421</v>
      </c>
      <c r="F5" s="17">
        <v>41.025640000000003</v>
      </c>
      <c r="G5" s="17">
        <v>44.912280000000003</v>
      </c>
      <c r="H5" s="17">
        <v>45.34413</v>
      </c>
      <c r="I5" s="17">
        <v>52.685560000000002</v>
      </c>
      <c r="J5" s="17">
        <v>44.480429999999998</v>
      </c>
      <c r="L5" s="10" t="s">
        <v>11</v>
      </c>
      <c r="M5" s="9" t="s">
        <v>12</v>
      </c>
      <c r="N5" s="9"/>
      <c r="O5" s="9"/>
      <c r="P5" s="9"/>
      <c r="Q5" s="9"/>
    </row>
    <row r="6" spans="1:20" x14ac:dyDescent="0.4">
      <c r="B6" s="7">
        <v>2</v>
      </c>
      <c r="C6" s="18">
        <v>102.5391</v>
      </c>
      <c r="D6" s="18">
        <v>34.979759999999999</v>
      </c>
      <c r="E6" s="18">
        <v>34.116059999999997</v>
      </c>
      <c r="F6" s="18">
        <v>44.912280000000003</v>
      </c>
      <c r="G6" s="18">
        <v>47.935220000000001</v>
      </c>
      <c r="H6" s="18">
        <v>47.935220000000001</v>
      </c>
      <c r="I6" s="18">
        <v>56.572200000000002</v>
      </c>
      <c r="J6" s="18">
        <v>42.321190000000001</v>
      </c>
      <c r="L6" s="10" t="s">
        <v>13</v>
      </c>
      <c r="M6" s="9" t="s">
        <v>14</v>
      </c>
      <c r="N6" s="9"/>
      <c r="O6" s="9"/>
      <c r="P6" s="9"/>
      <c r="Q6" s="9"/>
    </row>
    <row r="7" spans="1:20" x14ac:dyDescent="0.4">
      <c r="B7" s="7">
        <v>3</v>
      </c>
      <c r="C7" s="18">
        <v>97.428560000000004</v>
      </c>
      <c r="D7" s="18">
        <v>33.68421</v>
      </c>
      <c r="E7" s="18">
        <v>34.979759999999999</v>
      </c>
      <c r="F7" s="18">
        <v>38.866399999999999</v>
      </c>
      <c r="G7" s="18">
        <v>46.207830000000001</v>
      </c>
      <c r="H7" s="18">
        <v>43.184890000000003</v>
      </c>
      <c r="I7" s="18">
        <v>52.685560000000002</v>
      </c>
      <c r="J7" s="18">
        <v>38.002699999999997</v>
      </c>
      <c r="L7" s="10" t="s">
        <v>15</v>
      </c>
      <c r="M7" s="9">
        <v>0.98119999999999996</v>
      </c>
      <c r="N7" s="9"/>
      <c r="O7" s="9"/>
      <c r="P7" s="9"/>
      <c r="Q7" s="9"/>
    </row>
    <row r="8" spans="1:20" x14ac:dyDescent="0.4">
      <c r="B8" s="7">
        <v>4</v>
      </c>
      <c r="C8" s="18">
        <v>101.85980000000001</v>
      </c>
      <c r="D8" s="18">
        <v>32.388660000000002</v>
      </c>
      <c r="E8" s="18">
        <v>38.002699999999997</v>
      </c>
      <c r="F8" s="18">
        <v>44.480429999999998</v>
      </c>
      <c r="G8" s="18">
        <v>43.616729999999997</v>
      </c>
      <c r="H8" s="18">
        <v>38.002699999999997</v>
      </c>
      <c r="I8" s="18">
        <v>49.23077</v>
      </c>
      <c r="J8" s="18">
        <v>38.866399999999999</v>
      </c>
      <c r="L8" s="10"/>
      <c r="M8" s="9"/>
      <c r="N8" s="9"/>
      <c r="O8" s="9"/>
      <c r="P8" s="9"/>
      <c r="Q8" s="9"/>
    </row>
    <row r="9" spans="1:20" x14ac:dyDescent="0.4">
      <c r="B9" s="7">
        <v>5</v>
      </c>
      <c r="C9" s="18">
        <v>100.1527</v>
      </c>
      <c r="D9" s="18">
        <v>32.820509999999999</v>
      </c>
      <c r="E9" s="18">
        <v>34.979759999999999</v>
      </c>
      <c r="F9" s="18">
        <v>49.662619999999997</v>
      </c>
      <c r="G9" s="18">
        <v>47.07152</v>
      </c>
      <c r="H9" s="18">
        <v>34.979759999999999</v>
      </c>
      <c r="I9" s="18">
        <v>51.821860000000001</v>
      </c>
      <c r="J9" s="18">
        <v>40.161940000000001</v>
      </c>
      <c r="L9" s="10"/>
      <c r="M9" s="9"/>
      <c r="N9" s="9"/>
      <c r="O9" s="9"/>
      <c r="P9" s="9"/>
      <c r="Q9" s="9"/>
      <c r="R9" s="9"/>
      <c r="S9" s="9"/>
      <c r="T9" s="9"/>
    </row>
    <row r="10" spans="1:20" x14ac:dyDescent="0.4">
      <c r="B10" s="7">
        <v>6</v>
      </c>
      <c r="C10" s="18">
        <v>103.48009999999999</v>
      </c>
      <c r="D10" s="18">
        <v>34.116059999999997</v>
      </c>
      <c r="E10" s="18">
        <v>33.68421</v>
      </c>
      <c r="F10" s="18">
        <v>41.025640000000003</v>
      </c>
      <c r="G10" s="18">
        <v>43.616729999999997</v>
      </c>
      <c r="H10" s="18">
        <v>39.730089999999997</v>
      </c>
      <c r="I10" s="18">
        <v>50.526319999999998</v>
      </c>
      <c r="J10" s="18">
        <v>44.912280000000003</v>
      </c>
      <c r="L10" s="14" t="s">
        <v>34</v>
      </c>
      <c r="M10" s="15" t="s">
        <v>20</v>
      </c>
      <c r="N10" s="15" t="s">
        <v>21</v>
      </c>
      <c r="O10" s="15" t="s">
        <v>22</v>
      </c>
      <c r="P10" s="15" t="s">
        <v>23</v>
      </c>
      <c r="Q10" s="15" t="s">
        <v>36</v>
      </c>
      <c r="R10" s="9"/>
      <c r="S10" s="9"/>
      <c r="T10" s="9"/>
    </row>
    <row r="11" spans="1:20" x14ac:dyDescent="0.4">
      <c r="B11" s="7">
        <v>7</v>
      </c>
      <c r="C11" s="18">
        <v>99.900459999999995</v>
      </c>
      <c r="D11" s="18">
        <v>34.979759999999999</v>
      </c>
      <c r="E11" s="18">
        <v>32.820509999999999</v>
      </c>
      <c r="F11" s="18">
        <v>41.889339999999997</v>
      </c>
      <c r="G11" s="18">
        <v>38.002699999999997</v>
      </c>
      <c r="H11" s="18">
        <v>44.912280000000003</v>
      </c>
      <c r="I11" s="18">
        <v>56.572200000000002</v>
      </c>
      <c r="J11" s="18">
        <v>41.025640000000003</v>
      </c>
      <c r="L11" s="10" t="s">
        <v>31</v>
      </c>
      <c r="M11" s="9">
        <v>66.8</v>
      </c>
      <c r="N11" s="9" t="s">
        <v>58</v>
      </c>
      <c r="O11" s="9" t="s">
        <v>14</v>
      </c>
      <c r="P11" s="9" t="s">
        <v>12</v>
      </c>
      <c r="Q11" s="9" t="s">
        <v>33</v>
      </c>
      <c r="R11" s="9"/>
      <c r="S11" s="9"/>
      <c r="T11" s="9"/>
    </row>
    <row r="12" spans="1:20" x14ac:dyDescent="0.4">
      <c r="B12" s="7">
        <v>8</v>
      </c>
      <c r="C12" s="18">
        <v>99.807180000000002</v>
      </c>
      <c r="D12" s="18">
        <v>34.116059999999997</v>
      </c>
      <c r="E12" s="18">
        <v>32.388660000000002</v>
      </c>
      <c r="F12" s="18">
        <v>44.480429999999998</v>
      </c>
      <c r="G12" s="18">
        <v>42.753039999999999</v>
      </c>
      <c r="H12" s="18">
        <v>45.775979999999997</v>
      </c>
      <c r="I12" s="18">
        <v>57.867750000000001</v>
      </c>
      <c r="J12" s="18">
        <v>44.480429999999998</v>
      </c>
      <c r="L12" s="10" t="s">
        <v>44</v>
      </c>
      <c r="M12" s="9">
        <v>-1</v>
      </c>
      <c r="N12" s="9" t="s">
        <v>59</v>
      </c>
      <c r="O12" s="9" t="s">
        <v>17</v>
      </c>
      <c r="P12" s="9" t="s">
        <v>16</v>
      </c>
      <c r="Q12" s="9">
        <v>0.99460000000000004</v>
      </c>
      <c r="R12" s="9"/>
      <c r="S12" s="9"/>
      <c r="T12" s="9"/>
    </row>
    <row r="13" spans="1:20" x14ac:dyDescent="0.4">
      <c r="B13" s="7">
        <v>9</v>
      </c>
      <c r="C13" s="18">
        <v>98.587639999999993</v>
      </c>
      <c r="D13" s="18">
        <v>35.411610000000003</v>
      </c>
      <c r="E13" s="18">
        <v>32.820509999999999</v>
      </c>
      <c r="F13" s="18">
        <v>41.025640000000003</v>
      </c>
      <c r="G13" s="18">
        <v>39.298250000000003</v>
      </c>
      <c r="H13" s="18">
        <v>41.025640000000003</v>
      </c>
      <c r="I13" s="18">
        <v>50.526319999999998</v>
      </c>
      <c r="J13" s="18">
        <v>40.593789999999998</v>
      </c>
      <c r="L13" s="10" t="s">
        <v>45</v>
      </c>
      <c r="M13" s="9">
        <v>-9.8000000000000007</v>
      </c>
      <c r="N13" s="9" t="s">
        <v>60</v>
      </c>
      <c r="O13" s="9" t="s">
        <v>14</v>
      </c>
      <c r="P13" s="9" t="s">
        <v>12</v>
      </c>
      <c r="Q13" s="9" t="s">
        <v>33</v>
      </c>
      <c r="R13" s="9"/>
      <c r="S13" s="9"/>
      <c r="T13" s="9"/>
    </row>
    <row r="14" spans="1:20" x14ac:dyDescent="0.4">
      <c r="B14" s="12">
        <v>10</v>
      </c>
      <c r="C14" s="19">
        <v>104.65989999999999</v>
      </c>
      <c r="D14" s="19">
        <v>28.933869999999999</v>
      </c>
      <c r="E14" s="19">
        <v>34.547910000000002</v>
      </c>
      <c r="F14" s="19">
        <v>43.616729999999997</v>
      </c>
      <c r="G14" s="19">
        <v>44.912280000000003</v>
      </c>
      <c r="H14" s="19">
        <v>44.048580000000001</v>
      </c>
      <c r="I14" s="19">
        <v>52.685560000000002</v>
      </c>
      <c r="J14" s="19">
        <v>41.45749</v>
      </c>
      <c r="L14" s="10" t="s">
        <v>46</v>
      </c>
      <c r="M14" s="9">
        <v>-10.6</v>
      </c>
      <c r="N14" s="9" t="s">
        <v>61</v>
      </c>
      <c r="O14" s="9" t="s">
        <v>14</v>
      </c>
      <c r="P14" s="9" t="s">
        <v>12</v>
      </c>
      <c r="Q14" s="9" t="s">
        <v>33</v>
      </c>
      <c r="R14" s="9"/>
      <c r="S14" s="9"/>
      <c r="T14" s="9"/>
    </row>
    <row r="15" spans="1:20" x14ac:dyDescent="0.4">
      <c r="B15" s="8" t="s">
        <v>5</v>
      </c>
      <c r="C15" s="13">
        <f>AVERAGE(C5:C14)</f>
        <v>100.00002199999999</v>
      </c>
      <c r="D15" s="13">
        <f t="shared" ref="D15:J15" si="0">AVERAGE(D5:D14)</f>
        <v>33.338732000000007</v>
      </c>
      <c r="E15" s="13">
        <f t="shared" si="0"/>
        <v>34.202429000000002</v>
      </c>
      <c r="F15" s="13">
        <f t="shared" si="0"/>
        <v>43.098515000000006</v>
      </c>
      <c r="G15" s="13">
        <f t="shared" si="0"/>
        <v>43.832657999999995</v>
      </c>
      <c r="H15" s="13">
        <f t="shared" si="0"/>
        <v>42.493926999999999</v>
      </c>
      <c r="I15" s="13">
        <f t="shared" si="0"/>
        <v>53.117409999999992</v>
      </c>
      <c r="J15" s="13">
        <f t="shared" si="0"/>
        <v>41.630229</v>
      </c>
      <c r="L15" s="10" t="s">
        <v>47</v>
      </c>
      <c r="M15" s="9">
        <v>-9.1999999999999993</v>
      </c>
      <c r="N15" s="9" t="s">
        <v>62</v>
      </c>
      <c r="O15" s="9" t="s">
        <v>14</v>
      </c>
      <c r="P15" s="9" t="s">
        <v>12</v>
      </c>
      <c r="Q15" s="9" t="s">
        <v>33</v>
      </c>
      <c r="R15" s="9"/>
      <c r="S15" s="9"/>
      <c r="T15" s="9"/>
    </row>
    <row r="16" spans="1:20" x14ac:dyDescent="0.4">
      <c r="B16" s="8" t="s">
        <v>6</v>
      </c>
      <c r="C16" s="13">
        <f>STDEV(C5:C14)</f>
        <v>3.7002259091808618</v>
      </c>
      <c r="D16" s="13">
        <f t="shared" ref="D16:J16" si="1">STDEV(D5:D14)</f>
        <v>1.9291415058218111</v>
      </c>
      <c r="E16" s="13">
        <f t="shared" si="1"/>
        <v>1.6132652692422691</v>
      </c>
      <c r="F16" s="13">
        <f t="shared" si="1"/>
        <v>3.0318398649014342</v>
      </c>
      <c r="G16" s="13">
        <f t="shared" si="1"/>
        <v>3.1815779173017633</v>
      </c>
      <c r="H16" s="13">
        <f t="shared" si="1"/>
        <v>3.9954765109309696</v>
      </c>
      <c r="I16" s="13">
        <f t="shared" si="1"/>
        <v>2.9289413396424777</v>
      </c>
      <c r="J16" s="13">
        <f t="shared" si="1"/>
        <v>2.4018451182208049</v>
      </c>
      <c r="L16" s="10" t="s">
        <v>48</v>
      </c>
      <c r="M16" s="9">
        <v>-20.100000000000001</v>
      </c>
      <c r="N16" s="9" t="s">
        <v>63</v>
      </c>
      <c r="O16" s="9" t="s">
        <v>14</v>
      </c>
      <c r="P16" s="9" t="s">
        <v>12</v>
      </c>
      <c r="Q16" s="9" t="s">
        <v>33</v>
      </c>
      <c r="R16" s="9"/>
      <c r="S16" s="9"/>
      <c r="T16" s="9"/>
    </row>
    <row r="17" spans="2:20" x14ac:dyDescent="0.4">
      <c r="B17" s="8" t="s">
        <v>7</v>
      </c>
      <c r="C17" s="13">
        <f>C16/SQRT(COUNT(C5:C14))</f>
        <v>1.170114173017887</v>
      </c>
      <c r="D17" s="13">
        <f t="shared" ref="D17:J17" si="2">D16/SQRT(COUNT(D5:D14))</f>
        <v>0.61004810871639004</v>
      </c>
      <c r="E17" s="13">
        <f t="shared" si="2"/>
        <v>0.51015927208503531</v>
      </c>
      <c r="F17" s="13">
        <f t="shared" si="2"/>
        <v>0.95875194739857217</v>
      </c>
      <c r="G17" s="13">
        <f t="shared" si="2"/>
        <v>1.0061032771968406</v>
      </c>
      <c r="H17" s="13">
        <f t="shared" si="2"/>
        <v>1.2634806112244505</v>
      </c>
      <c r="I17" s="13">
        <f t="shared" si="2"/>
        <v>0.92621257662950518</v>
      </c>
      <c r="J17" s="13">
        <f t="shared" si="2"/>
        <v>0.75953011605341314</v>
      </c>
      <c r="L17" s="10" t="s">
        <v>49</v>
      </c>
      <c r="M17" s="9">
        <v>-8.1999999999999993</v>
      </c>
      <c r="N17" s="9" t="s">
        <v>64</v>
      </c>
      <c r="O17" s="9" t="s">
        <v>14</v>
      </c>
      <c r="P17" s="9" t="s">
        <v>12</v>
      </c>
      <c r="Q17" s="9" t="s">
        <v>33</v>
      </c>
      <c r="R17" s="9"/>
      <c r="S17" s="9"/>
      <c r="T17" s="9"/>
    </row>
    <row r="18" spans="2:20" x14ac:dyDescent="0.4">
      <c r="L18" s="10"/>
      <c r="M18" s="9"/>
      <c r="N18" s="9"/>
      <c r="O18" s="9"/>
      <c r="P18" s="9"/>
      <c r="Q18" s="9"/>
      <c r="R18" s="9"/>
      <c r="S18" s="9"/>
      <c r="T18" s="9"/>
    </row>
    <row r="19" spans="2:20" x14ac:dyDescent="0.4">
      <c r="L19" s="10"/>
      <c r="M19" s="9"/>
      <c r="N19" s="9"/>
      <c r="O19" s="9"/>
      <c r="P19" s="9"/>
      <c r="Q19" s="9"/>
      <c r="R19" s="9"/>
      <c r="S19" s="9"/>
      <c r="T19" s="9"/>
    </row>
    <row r="20" spans="2:20" x14ac:dyDescent="0.4">
      <c r="L20" s="14" t="s">
        <v>24</v>
      </c>
      <c r="M20" s="16" t="s">
        <v>25</v>
      </c>
      <c r="N20" s="16" t="s">
        <v>26</v>
      </c>
      <c r="O20" s="16" t="s">
        <v>20</v>
      </c>
      <c r="P20" s="16" t="s">
        <v>27</v>
      </c>
      <c r="Q20" s="16" t="s">
        <v>28</v>
      </c>
      <c r="R20" s="16" t="s">
        <v>29</v>
      </c>
      <c r="S20" s="16" t="s">
        <v>30</v>
      </c>
      <c r="T20" s="16" t="s">
        <v>19</v>
      </c>
    </row>
    <row r="21" spans="2:20" x14ac:dyDescent="0.4">
      <c r="L21" s="10" t="s">
        <v>31</v>
      </c>
      <c r="M21" s="9">
        <v>100.1</v>
      </c>
      <c r="N21" s="9">
        <v>33.299999999999997</v>
      </c>
      <c r="O21" s="9">
        <v>66.8</v>
      </c>
      <c r="P21" s="9">
        <v>1.3169999999999999</v>
      </c>
      <c r="Q21" s="9">
        <v>10</v>
      </c>
      <c r="R21" s="9">
        <v>10</v>
      </c>
      <c r="S21" s="9">
        <v>71.739999999999995</v>
      </c>
      <c r="T21" s="9">
        <v>72</v>
      </c>
    </row>
    <row r="22" spans="2:20" x14ac:dyDescent="0.4">
      <c r="L22" s="10" t="s">
        <v>44</v>
      </c>
      <c r="M22" s="9">
        <v>33.299999999999997</v>
      </c>
      <c r="N22" s="9">
        <v>34.299999999999997</v>
      </c>
      <c r="O22" s="9">
        <v>-1</v>
      </c>
      <c r="P22" s="9">
        <v>1.3169999999999999</v>
      </c>
      <c r="Q22" s="9">
        <v>10</v>
      </c>
      <c r="R22" s="9">
        <v>10</v>
      </c>
      <c r="S22" s="9">
        <v>1.0740000000000001</v>
      </c>
      <c r="T22" s="9">
        <v>72</v>
      </c>
    </row>
    <row r="23" spans="2:20" x14ac:dyDescent="0.4">
      <c r="L23" s="10" t="s">
        <v>45</v>
      </c>
      <c r="M23" s="9">
        <v>33.299999999999997</v>
      </c>
      <c r="N23" s="9">
        <v>43.1</v>
      </c>
      <c r="O23" s="9">
        <v>-9.8000000000000007</v>
      </c>
      <c r="P23" s="9">
        <v>1.3169999999999999</v>
      </c>
      <c r="Q23" s="9">
        <v>10</v>
      </c>
      <c r="R23" s="9">
        <v>10</v>
      </c>
      <c r="S23" s="9">
        <v>10.52</v>
      </c>
      <c r="T23" s="9">
        <v>72</v>
      </c>
    </row>
    <row r="24" spans="2:20" x14ac:dyDescent="0.4">
      <c r="L24" s="10" t="s">
        <v>46</v>
      </c>
      <c r="M24" s="9">
        <v>33.299999999999997</v>
      </c>
      <c r="N24" s="9">
        <v>43.9</v>
      </c>
      <c r="O24" s="9">
        <v>-10.6</v>
      </c>
      <c r="P24" s="9">
        <v>1.3169999999999999</v>
      </c>
      <c r="Q24" s="9">
        <v>10</v>
      </c>
      <c r="R24" s="9">
        <v>10</v>
      </c>
      <c r="S24" s="9">
        <v>11.38</v>
      </c>
      <c r="T24" s="9">
        <v>72</v>
      </c>
    </row>
    <row r="25" spans="2:20" x14ac:dyDescent="0.4">
      <c r="L25" s="10" t="s">
        <v>47</v>
      </c>
      <c r="M25" s="9">
        <v>33.299999999999997</v>
      </c>
      <c r="N25" s="9">
        <v>42.5</v>
      </c>
      <c r="O25" s="9">
        <v>-9.1999999999999993</v>
      </c>
      <c r="P25" s="9">
        <v>1.3169999999999999</v>
      </c>
      <c r="Q25" s="9">
        <v>10</v>
      </c>
      <c r="R25" s="9">
        <v>10</v>
      </c>
      <c r="S25" s="9">
        <v>9.8800000000000008</v>
      </c>
      <c r="T25" s="9">
        <v>72</v>
      </c>
    </row>
    <row r="26" spans="2:20" x14ac:dyDescent="0.4">
      <c r="L26" s="10" t="s">
        <v>48</v>
      </c>
      <c r="M26" s="9">
        <v>33.299999999999997</v>
      </c>
      <c r="N26" s="9">
        <v>53.4</v>
      </c>
      <c r="O26" s="9">
        <v>-20.100000000000001</v>
      </c>
      <c r="P26" s="9">
        <v>1.3169999999999999</v>
      </c>
      <c r="Q26" s="9">
        <v>10</v>
      </c>
      <c r="R26" s="9">
        <v>10</v>
      </c>
      <c r="S26" s="9">
        <v>21.59</v>
      </c>
      <c r="T26" s="9">
        <v>72</v>
      </c>
    </row>
    <row r="27" spans="2:20" x14ac:dyDescent="0.4">
      <c r="L27" s="10" t="s">
        <v>49</v>
      </c>
      <c r="M27" s="9">
        <v>33.299999999999997</v>
      </c>
      <c r="N27" s="9">
        <v>41.5</v>
      </c>
      <c r="O27" s="9">
        <v>-8.1999999999999993</v>
      </c>
      <c r="P27" s="9">
        <v>1.3169999999999999</v>
      </c>
      <c r="Q27" s="9">
        <v>10</v>
      </c>
      <c r="R27" s="9">
        <v>10</v>
      </c>
      <c r="S27" s="9">
        <v>8.8059999999999992</v>
      </c>
      <c r="T27" s="9">
        <v>72</v>
      </c>
    </row>
  </sheetData>
  <mergeCells count="1">
    <mergeCell ref="D3:J3"/>
  </mergeCells>
  <phoneticPr fontId="1"/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372D-3484-448D-80A3-90235AA7EE9A}">
  <dimension ref="A1:S36"/>
  <sheetViews>
    <sheetView zoomScale="55" zoomScaleNormal="55" workbookViewId="0">
      <selection activeCell="K25" sqref="K25"/>
    </sheetView>
  </sheetViews>
  <sheetFormatPr defaultColWidth="12.8125" defaultRowHeight="15" x14ac:dyDescent="0.4"/>
  <cols>
    <col min="1" max="9" width="12.8125" style="7"/>
    <col min="10" max="10" width="12.8125" style="1"/>
    <col min="11" max="11" width="73.6875" style="7" bestFit="1" customWidth="1"/>
    <col min="12" max="12" width="12.8125" style="8" bestFit="1" customWidth="1"/>
    <col min="13" max="13" width="18.4375" style="8" bestFit="1" customWidth="1"/>
    <col min="14" max="14" width="13.9375" style="8" bestFit="1" customWidth="1"/>
    <col min="15" max="15" width="12.8125" style="8" bestFit="1" customWidth="1"/>
    <col min="16" max="16" width="19.8125" style="8" bestFit="1" customWidth="1"/>
    <col min="17" max="17" width="5.0625" style="8" bestFit="1" customWidth="1"/>
    <col min="18" max="18" width="9.4375" style="8" bestFit="1" customWidth="1"/>
    <col min="19" max="19" width="5.5625" style="8" bestFit="1" customWidth="1"/>
    <col min="20" max="16384" width="12.8125" style="1"/>
  </cols>
  <sheetData>
    <row r="1" spans="1:19" x14ac:dyDescent="0.4">
      <c r="A1" s="7" t="s">
        <v>65</v>
      </c>
    </row>
    <row r="2" spans="1:19" x14ac:dyDescent="0.4">
      <c r="K2" s="14" t="s">
        <v>8</v>
      </c>
      <c r="L2" s="15"/>
      <c r="M2" s="9"/>
      <c r="N2" s="9"/>
      <c r="O2" s="9"/>
      <c r="P2" s="9"/>
    </row>
    <row r="3" spans="1:19" x14ac:dyDescent="0.4">
      <c r="B3" s="2"/>
      <c r="C3" s="21" t="s">
        <v>1</v>
      </c>
      <c r="D3" s="21"/>
      <c r="E3" s="21"/>
      <c r="F3" s="21"/>
      <c r="G3" s="21"/>
      <c r="H3" s="21"/>
      <c r="I3" s="21"/>
      <c r="K3" s="10" t="s">
        <v>9</v>
      </c>
      <c r="L3" s="9">
        <v>7.2149999999999999</v>
      </c>
      <c r="M3" s="9"/>
      <c r="N3" s="9"/>
      <c r="O3" s="9"/>
      <c r="P3" s="9"/>
    </row>
    <row r="4" spans="1:19" x14ac:dyDescent="0.4">
      <c r="B4" s="3" t="s">
        <v>2</v>
      </c>
      <c r="C4" s="5" t="s">
        <v>3</v>
      </c>
      <c r="D4" s="5" t="s">
        <v>38</v>
      </c>
      <c r="E4" s="6" t="s">
        <v>39</v>
      </c>
      <c r="F4" s="2" t="s">
        <v>40</v>
      </c>
      <c r="G4" s="2" t="s">
        <v>41</v>
      </c>
      <c r="H4" s="2" t="s">
        <v>42</v>
      </c>
      <c r="I4" s="2" t="s">
        <v>43</v>
      </c>
      <c r="K4" s="10" t="s">
        <v>10</v>
      </c>
      <c r="L4" s="9">
        <v>1E-4</v>
      </c>
      <c r="M4" s="9"/>
      <c r="N4" s="9"/>
      <c r="O4" s="9"/>
      <c r="P4" s="9"/>
    </row>
    <row r="5" spans="1:19" x14ac:dyDescent="0.4">
      <c r="B5" s="11">
        <v>1</v>
      </c>
      <c r="C5" s="17">
        <v>101.3977</v>
      </c>
      <c r="D5" s="17">
        <v>69.633480000000006</v>
      </c>
      <c r="E5" s="17">
        <v>89.232320000000001</v>
      </c>
      <c r="F5" s="17">
        <v>77.144599999999997</v>
      </c>
      <c r="G5" s="17">
        <v>73.689800000000005</v>
      </c>
      <c r="H5" s="17">
        <v>58.350180000000002</v>
      </c>
      <c r="I5" s="17">
        <v>55.121969999999997</v>
      </c>
      <c r="K5" s="10" t="s">
        <v>11</v>
      </c>
      <c r="L5" s="9" t="s">
        <v>18</v>
      </c>
      <c r="M5" s="9"/>
      <c r="N5" s="9"/>
      <c r="O5" s="9"/>
      <c r="P5" s="9"/>
    </row>
    <row r="6" spans="1:19" x14ac:dyDescent="0.4">
      <c r="B6" s="7">
        <v>2</v>
      </c>
      <c r="C6" s="18">
        <v>78.202060000000003</v>
      </c>
      <c r="D6" s="18">
        <v>94.348439999999997</v>
      </c>
      <c r="E6" s="18">
        <v>88.821849999999998</v>
      </c>
      <c r="F6" s="18">
        <v>80.615530000000007</v>
      </c>
      <c r="G6" s="18">
        <v>92.741129999999998</v>
      </c>
      <c r="H6" s="18">
        <v>56.255879999999998</v>
      </c>
      <c r="I6" s="18">
        <v>61.948360000000001</v>
      </c>
      <c r="K6" s="10" t="s">
        <v>13</v>
      </c>
      <c r="L6" s="9" t="s">
        <v>14</v>
      </c>
      <c r="M6" s="9"/>
      <c r="N6" s="9"/>
      <c r="O6" s="9"/>
      <c r="P6" s="9"/>
    </row>
    <row r="7" spans="1:19" x14ac:dyDescent="0.4">
      <c r="B7" s="7">
        <v>3</v>
      </c>
      <c r="C7" s="18">
        <v>119.43729999999999</v>
      </c>
      <c r="D7" s="18">
        <v>95.595709999999997</v>
      </c>
      <c r="E7" s="18">
        <v>75.290430000000001</v>
      </c>
      <c r="F7" s="18">
        <v>75.898049999999998</v>
      </c>
      <c r="G7" s="18">
        <v>87.182680000000005</v>
      </c>
      <c r="H7" s="18">
        <v>59.816020000000002</v>
      </c>
      <c r="I7" s="18">
        <v>66.456149999999994</v>
      </c>
      <c r="K7" s="10" t="s">
        <v>15</v>
      </c>
      <c r="L7" s="9">
        <v>0.60719999999999996</v>
      </c>
      <c r="M7" s="9"/>
      <c r="N7" s="9"/>
      <c r="O7" s="9"/>
      <c r="P7" s="9"/>
    </row>
    <row r="8" spans="1:19" x14ac:dyDescent="0.4">
      <c r="B8" s="7">
        <v>4</v>
      </c>
      <c r="C8" s="18">
        <v>102.3246</v>
      </c>
      <c r="D8" s="18">
        <v>105.07</v>
      </c>
      <c r="E8" s="18">
        <v>122.248</v>
      </c>
      <c r="F8" s="18">
        <v>113.31310000000001</v>
      </c>
      <c r="G8" s="18">
        <v>90.294359999999998</v>
      </c>
      <c r="H8" s="18">
        <v>49.769109999999998</v>
      </c>
      <c r="I8" s="18">
        <v>85.216130000000007</v>
      </c>
      <c r="K8" s="10"/>
      <c r="L8" s="9"/>
      <c r="M8" s="9"/>
      <c r="N8" s="9"/>
      <c r="O8" s="9"/>
      <c r="P8" s="9"/>
    </row>
    <row r="9" spans="1:19" x14ac:dyDescent="0.4">
      <c r="B9" s="12">
        <v>5</v>
      </c>
      <c r="C9" s="19">
        <v>98.638369999999995</v>
      </c>
      <c r="D9" s="19">
        <v>118.3248</v>
      </c>
      <c r="E9" s="19">
        <v>124.1541</v>
      </c>
      <c r="F9" s="19">
        <v>91.635620000000003</v>
      </c>
      <c r="G9" s="19">
        <v>99.881479999999996</v>
      </c>
      <c r="H9" s="19">
        <v>49.883499999999998</v>
      </c>
      <c r="I9" s="19">
        <v>67.33005</v>
      </c>
      <c r="K9" s="10"/>
      <c r="L9" s="9"/>
      <c r="M9" s="9"/>
      <c r="N9" s="9"/>
      <c r="O9" s="9"/>
      <c r="P9" s="9"/>
      <c r="Q9" s="9"/>
      <c r="R9" s="9"/>
      <c r="S9" s="9"/>
    </row>
    <row r="10" spans="1:19" x14ac:dyDescent="0.4">
      <c r="B10" s="8" t="s">
        <v>5</v>
      </c>
      <c r="C10" s="13">
        <f t="shared" ref="C10:I10" si="0">AVERAGE(C5:C9)</f>
        <v>100.00000600000001</v>
      </c>
      <c r="D10" s="13">
        <f t="shared" si="0"/>
        <v>96.594485999999989</v>
      </c>
      <c r="E10" s="13">
        <f t="shared" si="0"/>
        <v>99.949340000000007</v>
      </c>
      <c r="F10" s="13">
        <f t="shared" si="0"/>
        <v>87.721380000000011</v>
      </c>
      <c r="G10" s="13">
        <f t="shared" si="0"/>
        <v>88.757890000000003</v>
      </c>
      <c r="H10" s="13">
        <f t="shared" si="0"/>
        <v>54.814938000000005</v>
      </c>
      <c r="I10" s="13">
        <f t="shared" si="0"/>
        <v>67.214532000000005</v>
      </c>
      <c r="K10" s="14" t="s">
        <v>34</v>
      </c>
      <c r="L10" s="15" t="s">
        <v>20</v>
      </c>
      <c r="M10" s="15" t="s">
        <v>21</v>
      </c>
      <c r="N10" s="15" t="s">
        <v>22</v>
      </c>
      <c r="O10" s="15" t="s">
        <v>23</v>
      </c>
      <c r="P10" s="15" t="s">
        <v>36</v>
      </c>
      <c r="Q10" s="9"/>
      <c r="R10" s="9"/>
      <c r="S10" s="9"/>
    </row>
    <row r="11" spans="1:19" x14ac:dyDescent="0.4">
      <c r="B11" s="8" t="s">
        <v>6</v>
      </c>
      <c r="C11" s="13">
        <f t="shared" ref="C11:I11" si="1">STDEV(C5:C9)</f>
        <v>14.681367325970641</v>
      </c>
      <c r="D11" s="13">
        <f t="shared" si="1"/>
        <v>17.8674215037252</v>
      </c>
      <c r="E11" s="13">
        <f t="shared" si="1"/>
        <v>21.964960950464917</v>
      </c>
      <c r="F11" s="13">
        <f t="shared" si="1"/>
        <v>15.591743961274778</v>
      </c>
      <c r="G11" s="13">
        <f t="shared" si="1"/>
        <v>9.6370355690793179</v>
      </c>
      <c r="H11" s="13">
        <f t="shared" si="1"/>
        <v>4.7266407725275696</v>
      </c>
      <c r="I11" s="13">
        <f t="shared" si="1"/>
        <v>11.164773189336099</v>
      </c>
      <c r="K11" s="10" t="s">
        <v>44</v>
      </c>
      <c r="L11" s="9">
        <v>3.2</v>
      </c>
      <c r="M11" s="9" t="s">
        <v>66</v>
      </c>
      <c r="N11" s="9" t="s">
        <v>17</v>
      </c>
      <c r="O11" s="9" t="s">
        <v>16</v>
      </c>
      <c r="P11" s="9">
        <v>0.99980000000000002</v>
      </c>
      <c r="Q11" s="9"/>
      <c r="R11" s="9"/>
      <c r="S11" s="9"/>
    </row>
    <row r="12" spans="1:19" x14ac:dyDescent="0.4">
      <c r="B12" s="8" t="s">
        <v>7</v>
      </c>
      <c r="C12" s="13">
        <f t="shared" ref="C12:I12" si="2">C11/SQRT(COUNT(C5:C9))</f>
        <v>6.5657070687029329</v>
      </c>
      <c r="D12" s="13">
        <f t="shared" si="2"/>
        <v>7.9905538129942117</v>
      </c>
      <c r="E12" s="13">
        <f t="shared" si="2"/>
        <v>9.8230291616735883</v>
      </c>
      <c r="F12" s="13">
        <f t="shared" si="2"/>
        <v>6.9728398770364501</v>
      </c>
      <c r="G12" s="13">
        <f t="shared" si="2"/>
        <v>4.3098133268089445</v>
      </c>
      <c r="H12" s="13">
        <f t="shared" si="2"/>
        <v>2.1138180145187531</v>
      </c>
      <c r="I12" s="13">
        <f t="shared" si="2"/>
        <v>4.9930383609445297</v>
      </c>
      <c r="K12" s="10" t="s">
        <v>45</v>
      </c>
      <c r="L12" s="9">
        <v>0</v>
      </c>
      <c r="M12" s="9" t="s">
        <v>67</v>
      </c>
      <c r="N12" s="9" t="s">
        <v>17</v>
      </c>
      <c r="O12" s="9" t="s">
        <v>16</v>
      </c>
      <c r="P12" s="9" t="s">
        <v>35</v>
      </c>
      <c r="Q12" s="9"/>
      <c r="R12" s="9"/>
      <c r="S12" s="9"/>
    </row>
    <row r="13" spans="1:19" x14ac:dyDescent="0.4">
      <c r="K13" s="10" t="s">
        <v>46</v>
      </c>
      <c r="L13" s="9">
        <v>12</v>
      </c>
      <c r="M13" s="9" t="s">
        <v>68</v>
      </c>
      <c r="N13" s="9" t="s">
        <v>17</v>
      </c>
      <c r="O13" s="9" t="s">
        <v>16</v>
      </c>
      <c r="P13" s="9">
        <v>0.84399999999999997</v>
      </c>
      <c r="Q13" s="9"/>
      <c r="R13" s="9"/>
      <c r="S13" s="9"/>
    </row>
    <row r="14" spans="1:19" x14ac:dyDescent="0.4">
      <c r="K14" s="10" t="s">
        <v>47</v>
      </c>
      <c r="L14" s="9">
        <v>11</v>
      </c>
      <c r="M14" s="9" t="s">
        <v>69</v>
      </c>
      <c r="N14" s="9" t="s">
        <v>17</v>
      </c>
      <c r="O14" s="9" t="s">
        <v>16</v>
      </c>
      <c r="P14" s="9">
        <v>0.88980000000000004</v>
      </c>
      <c r="Q14" s="9"/>
      <c r="R14" s="9"/>
      <c r="S14" s="9"/>
    </row>
    <row r="15" spans="1:19" x14ac:dyDescent="0.4">
      <c r="K15" s="10" t="s">
        <v>48</v>
      </c>
      <c r="L15" s="9">
        <v>45</v>
      </c>
      <c r="M15" s="9" t="s">
        <v>70</v>
      </c>
      <c r="N15" s="9" t="s">
        <v>14</v>
      </c>
      <c r="O15" s="9" t="s">
        <v>18</v>
      </c>
      <c r="P15" s="9">
        <v>6.9999999999999999E-4</v>
      </c>
      <c r="Q15" s="9"/>
      <c r="R15" s="9"/>
      <c r="S15" s="9"/>
    </row>
    <row r="16" spans="1:19" x14ac:dyDescent="0.4">
      <c r="K16" s="10" t="s">
        <v>49</v>
      </c>
      <c r="L16" s="9">
        <v>32.799999999999997</v>
      </c>
      <c r="M16" s="9" t="s">
        <v>71</v>
      </c>
      <c r="N16" s="9" t="s">
        <v>14</v>
      </c>
      <c r="O16" s="9" t="s">
        <v>32</v>
      </c>
      <c r="P16" s="9">
        <v>1.9900000000000001E-2</v>
      </c>
      <c r="Q16" s="9"/>
      <c r="R16" s="9"/>
      <c r="S16" s="9"/>
    </row>
    <row r="17" spans="7:19" x14ac:dyDescent="0.4">
      <c r="K17" s="10"/>
      <c r="L17" s="9"/>
      <c r="M17" s="9"/>
      <c r="N17" s="9"/>
      <c r="O17" s="9"/>
      <c r="P17" s="9"/>
      <c r="Q17" s="9"/>
      <c r="R17" s="9"/>
      <c r="S17" s="9"/>
    </row>
    <row r="18" spans="7:19" x14ac:dyDescent="0.4">
      <c r="K18" s="10"/>
      <c r="L18" s="9"/>
      <c r="M18" s="9"/>
      <c r="N18" s="9"/>
      <c r="O18" s="9"/>
      <c r="P18" s="9"/>
      <c r="Q18" s="9"/>
      <c r="R18" s="9"/>
      <c r="S18" s="9"/>
    </row>
    <row r="19" spans="7:19" x14ac:dyDescent="0.4">
      <c r="K19" s="14" t="s">
        <v>24</v>
      </c>
      <c r="L19" s="16" t="s">
        <v>25</v>
      </c>
      <c r="M19" s="16" t="s">
        <v>26</v>
      </c>
      <c r="N19" s="16" t="s">
        <v>20</v>
      </c>
      <c r="O19" s="16" t="s">
        <v>27</v>
      </c>
      <c r="P19" s="16" t="s">
        <v>28</v>
      </c>
      <c r="Q19" s="16" t="s">
        <v>29</v>
      </c>
      <c r="R19" s="16" t="s">
        <v>30</v>
      </c>
      <c r="S19" s="16" t="s">
        <v>19</v>
      </c>
    </row>
    <row r="20" spans="7:19" x14ac:dyDescent="0.4">
      <c r="K20" s="10" t="s">
        <v>44</v>
      </c>
      <c r="L20" s="9">
        <v>99.8</v>
      </c>
      <c r="M20" s="9">
        <v>96.6</v>
      </c>
      <c r="N20" s="9">
        <v>3.2</v>
      </c>
      <c r="O20" s="9">
        <v>9.1969999999999992</v>
      </c>
      <c r="P20" s="9">
        <v>5</v>
      </c>
      <c r="Q20" s="9">
        <v>5</v>
      </c>
      <c r="R20" s="9">
        <v>0.49199999999999999</v>
      </c>
      <c r="S20" s="9">
        <v>28</v>
      </c>
    </row>
    <row r="21" spans="7:19" x14ac:dyDescent="0.4">
      <c r="K21" s="10" t="s">
        <v>45</v>
      </c>
      <c r="L21" s="9">
        <v>99.8</v>
      </c>
      <c r="M21" s="9">
        <v>99.8</v>
      </c>
      <c r="N21" s="9">
        <v>0</v>
      </c>
      <c r="O21" s="9">
        <v>9.1969999999999992</v>
      </c>
      <c r="P21" s="9">
        <v>5</v>
      </c>
      <c r="Q21" s="9">
        <v>5</v>
      </c>
      <c r="R21" s="9">
        <v>0</v>
      </c>
      <c r="S21" s="9">
        <v>28</v>
      </c>
    </row>
    <row r="22" spans="7:19" x14ac:dyDescent="0.4">
      <c r="K22" s="10" t="s">
        <v>46</v>
      </c>
      <c r="L22" s="9">
        <v>99.8</v>
      </c>
      <c r="M22" s="9">
        <v>87.8</v>
      </c>
      <c r="N22" s="9">
        <v>12</v>
      </c>
      <c r="O22" s="9">
        <v>9.1969999999999992</v>
      </c>
      <c r="P22" s="9">
        <v>5</v>
      </c>
      <c r="Q22" s="9">
        <v>5</v>
      </c>
      <c r="R22" s="9">
        <v>1.845</v>
      </c>
      <c r="S22" s="9">
        <v>28</v>
      </c>
    </row>
    <row r="23" spans="7:19" x14ac:dyDescent="0.4">
      <c r="K23" s="10" t="s">
        <v>47</v>
      </c>
      <c r="L23" s="9">
        <v>99.8</v>
      </c>
      <c r="M23" s="9">
        <v>88.8</v>
      </c>
      <c r="N23" s="9">
        <v>11</v>
      </c>
      <c r="O23" s="9">
        <v>9.1969999999999992</v>
      </c>
      <c r="P23" s="9">
        <v>5</v>
      </c>
      <c r="Q23" s="9">
        <v>5</v>
      </c>
      <c r="R23" s="9">
        <v>1.6910000000000001</v>
      </c>
      <c r="S23" s="9">
        <v>28</v>
      </c>
    </row>
    <row r="24" spans="7:19" x14ac:dyDescent="0.4">
      <c r="K24" s="10" t="s">
        <v>48</v>
      </c>
      <c r="L24" s="9">
        <v>99.8</v>
      </c>
      <c r="M24" s="9">
        <v>54.8</v>
      </c>
      <c r="N24" s="9">
        <v>45</v>
      </c>
      <c r="O24" s="9">
        <v>9.1969999999999992</v>
      </c>
      <c r="P24" s="9">
        <v>5</v>
      </c>
      <c r="Q24" s="9">
        <v>5</v>
      </c>
      <c r="R24" s="9">
        <v>6.9189999999999996</v>
      </c>
      <c r="S24" s="9">
        <v>28</v>
      </c>
    </row>
    <row r="25" spans="7:19" x14ac:dyDescent="0.4">
      <c r="K25" s="10" t="s">
        <v>49</v>
      </c>
      <c r="L25" s="9">
        <v>99.8</v>
      </c>
      <c r="M25" s="9">
        <v>67</v>
      </c>
      <c r="N25" s="9">
        <v>32.799999999999997</v>
      </c>
      <c r="O25" s="9">
        <v>9.1969999999999992</v>
      </c>
      <c r="P25" s="9">
        <v>5</v>
      </c>
      <c r="Q25" s="9">
        <v>5</v>
      </c>
      <c r="R25" s="9">
        <v>5.0439999999999996</v>
      </c>
      <c r="S25" s="9">
        <v>28</v>
      </c>
    </row>
    <row r="32" spans="7:19" x14ac:dyDescent="0.4">
      <c r="G32" s="18"/>
    </row>
    <row r="33" spans="7:7" x14ac:dyDescent="0.4">
      <c r="G33" s="18"/>
    </row>
    <row r="34" spans="7:7" x14ac:dyDescent="0.4">
      <c r="G34" s="18"/>
    </row>
    <row r="35" spans="7:7" x14ac:dyDescent="0.4">
      <c r="G35" s="18"/>
    </row>
    <row r="36" spans="7:7" x14ac:dyDescent="0.4">
      <c r="G36" s="18"/>
    </row>
  </sheetData>
  <mergeCells count="1">
    <mergeCell ref="C3:I3"/>
  </mergeCells>
  <phoneticPr fontId="1"/>
  <pageMargins left="0.7" right="0.7" top="0.75" bottom="0.75" header="0.3" footer="0.3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C0C8-8818-4349-B369-F019499308C1}">
  <dimension ref="A1:Q41"/>
  <sheetViews>
    <sheetView zoomScale="70" zoomScaleNormal="70" workbookViewId="0">
      <selection activeCell="I31" sqref="I31"/>
    </sheetView>
  </sheetViews>
  <sheetFormatPr defaultColWidth="12.8125" defaultRowHeight="15" x14ac:dyDescent="0.4"/>
  <cols>
    <col min="1" max="2" width="12.8125" style="1"/>
    <col min="3" max="8" width="15.8125" style="1" customWidth="1"/>
    <col min="9" max="9" width="54.1875" style="1" bestFit="1" customWidth="1"/>
    <col min="10" max="10" width="11.6875" style="1" bestFit="1" customWidth="1"/>
    <col min="11" max="11" width="18.0625" style="1" bestFit="1" customWidth="1"/>
    <col min="12" max="12" width="13.8125" style="1" bestFit="1" customWidth="1"/>
    <col min="13" max="13" width="11.4375" style="1" bestFit="1" customWidth="1"/>
    <col min="14" max="14" width="19.9375" style="1" bestFit="1" customWidth="1"/>
    <col min="15" max="15" width="4.3125" style="1" bestFit="1" customWidth="1"/>
    <col min="16" max="16" width="7.4375" style="1" bestFit="1" customWidth="1"/>
    <col min="17" max="17" width="4.3125" style="1" bestFit="1" customWidth="1"/>
    <col min="18" max="19" width="15.8125" style="1" customWidth="1"/>
    <col min="20" max="16384" width="12.8125" style="1"/>
  </cols>
  <sheetData>
    <row r="1" spans="1:17" x14ac:dyDescent="0.4">
      <c r="A1" s="1" t="s">
        <v>79</v>
      </c>
    </row>
    <row r="3" spans="1:17" x14ac:dyDescent="0.4">
      <c r="B3" s="22" t="s">
        <v>78</v>
      </c>
      <c r="C3" s="23"/>
      <c r="D3" s="23"/>
      <c r="E3" s="23"/>
      <c r="F3" s="23"/>
      <c r="G3" s="23"/>
      <c r="I3" s="24" t="s">
        <v>8</v>
      </c>
      <c r="J3" s="25"/>
      <c r="K3" s="26"/>
      <c r="L3" s="26"/>
      <c r="M3" s="26"/>
      <c r="N3" s="26"/>
    </row>
    <row r="4" spans="1:17" x14ac:dyDescent="0.4">
      <c r="B4" s="23"/>
      <c r="C4" s="27" t="s">
        <v>1</v>
      </c>
      <c r="D4" s="27"/>
      <c r="E4" s="27"/>
      <c r="F4" s="27"/>
      <c r="G4" s="27"/>
      <c r="H4" s="28"/>
      <c r="I4" s="29" t="s">
        <v>9</v>
      </c>
      <c r="J4" s="30">
        <v>54.94</v>
      </c>
      <c r="K4" s="26"/>
      <c r="L4" s="26"/>
      <c r="M4" s="26"/>
      <c r="N4" s="26"/>
    </row>
    <row r="5" spans="1:17" x14ac:dyDescent="0.4">
      <c r="B5" s="31" t="s">
        <v>2</v>
      </c>
      <c r="C5" s="32" t="s">
        <v>73</v>
      </c>
      <c r="D5" s="32" t="s">
        <v>38</v>
      </c>
      <c r="E5" s="32" t="s">
        <v>39</v>
      </c>
      <c r="F5" s="32" t="s">
        <v>40</v>
      </c>
      <c r="G5" s="32" t="s">
        <v>41</v>
      </c>
      <c r="H5" s="33"/>
      <c r="I5" s="29" t="s">
        <v>10</v>
      </c>
      <c r="J5" s="30" t="s">
        <v>33</v>
      </c>
      <c r="K5" s="26"/>
      <c r="L5" s="26"/>
      <c r="M5" s="26"/>
      <c r="N5" s="26"/>
    </row>
    <row r="6" spans="1:17" x14ac:dyDescent="0.4">
      <c r="B6" s="34">
        <v>1</v>
      </c>
      <c r="C6" s="35">
        <v>17</v>
      </c>
      <c r="D6" s="35">
        <v>7</v>
      </c>
      <c r="E6" s="35">
        <v>5</v>
      </c>
      <c r="F6" s="35">
        <v>14</v>
      </c>
      <c r="G6" s="35">
        <v>18</v>
      </c>
      <c r="H6" s="26"/>
      <c r="I6" s="29" t="s">
        <v>11</v>
      </c>
      <c r="J6" s="30" t="s">
        <v>12</v>
      </c>
      <c r="K6" s="26"/>
      <c r="L6" s="26"/>
      <c r="M6" s="26"/>
      <c r="N6" s="26"/>
    </row>
    <row r="7" spans="1:17" x14ac:dyDescent="0.4">
      <c r="B7" s="1">
        <v>2</v>
      </c>
      <c r="C7" s="26">
        <v>18</v>
      </c>
      <c r="D7" s="26">
        <v>11</v>
      </c>
      <c r="E7" s="26">
        <v>3</v>
      </c>
      <c r="F7" s="26">
        <v>14</v>
      </c>
      <c r="G7" s="26">
        <v>12</v>
      </c>
      <c r="H7" s="26"/>
      <c r="I7" s="29" t="s">
        <v>74</v>
      </c>
      <c r="J7" s="30" t="s">
        <v>14</v>
      </c>
      <c r="K7" s="26"/>
      <c r="L7" s="26"/>
      <c r="M7" s="26"/>
      <c r="N7" s="26"/>
    </row>
    <row r="8" spans="1:17" x14ac:dyDescent="0.4">
      <c r="B8" s="1">
        <v>3</v>
      </c>
      <c r="C8" s="26">
        <v>21</v>
      </c>
      <c r="D8" s="26">
        <v>5</v>
      </c>
      <c r="E8" s="26">
        <v>3</v>
      </c>
      <c r="F8" s="26">
        <v>13</v>
      </c>
      <c r="G8" s="26">
        <v>12</v>
      </c>
      <c r="H8" s="26"/>
      <c r="I8" s="29" t="s">
        <v>75</v>
      </c>
      <c r="J8" s="30">
        <v>0.83</v>
      </c>
      <c r="K8" s="26"/>
      <c r="L8" s="26"/>
      <c r="M8" s="26"/>
      <c r="N8" s="26"/>
    </row>
    <row r="9" spans="1:17" x14ac:dyDescent="0.4">
      <c r="B9" s="1">
        <v>4</v>
      </c>
      <c r="C9" s="26">
        <v>21</v>
      </c>
      <c r="D9" s="26">
        <v>7</v>
      </c>
      <c r="E9" s="26">
        <v>3</v>
      </c>
      <c r="F9" s="26">
        <v>11</v>
      </c>
      <c r="G9" s="26">
        <v>14</v>
      </c>
      <c r="H9" s="26"/>
      <c r="J9" s="36"/>
    </row>
    <row r="10" spans="1:17" x14ac:dyDescent="0.4">
      <c r="B10" s="1">
        <v>5</v>
      </c>
      <c r="C10" s="26">
        <v>25</v>
      </c>
      <c r="D10" s="26">
        <v>5</v>
      </c>
      <c r="E10" s="26">
        <v>8</v>
      </c>
      <c r="F10" s="26">
        <v>16</v>
      </c>
      <c r="G10" s="26">
        <v>19</v>
      </c>
      <c r="H10" s="26"/>
      <c r="J10" s="36"/>
    </row>
    <row r="11" spans="1:17" x14ac:dyDescent="0.4">
      <c r="B11" s="1">
        <v>6</v>
      </c>
      <c r="C11" s="26">
        <v>28</v>
      </c>
      <c r="D11" s="26">
        <v>7</v>
      </c>
      <c r="E11" s="26">
        <v>6</v>
      </c>
      <c r="F11" s="26">
        <v>15</v>
      </c>
      <c r="G11" s="26">
        <v>11</v>
      </c>
      <c r="H11" s="26"/>
      <c r="I11" s="24" t="s">
        <v>34</v>
      </c>
      <c r="J11" s="37" t="s">
        <v>20</v>
      </c>
      <c r="K11" s="37" t="s">
        <v>21</v>
      </c>
      <c r="L11" s="37" t="s">
        <v>22</v>
      </c>
      <c r="M11" s="37" t="s">
        <v>23</v>
      </c>
      <c r="N11" s="37" t="s">
        <v>76</v>
      </c>
      <c r="O11" s="30"/>
      <c r="P11" s="30"/>
      <c r="Q11" s="30"/>
    </row>
    <row r="12" spans="1:17" x14ac:dyDescent="0.4">
      <c r="A12" s="39"/>
      <c r="B12" s="1">
        <v>7</v>
      </c>
      <c r="C12" s="26">
        <v>20</v>
      </c>
      <c r="D12" s="26">
        <v>9</v>
      </c>
      <c r="E12" s="26">
        <v>6</v>
      </c>
      <c r="F12" s="26">
        <v>11</v>
      </c>
      <c r="G12" s="26">
        <v>13</v>
      </c>
      <c r="H12" s="26"/>
      <c r="I12" s="29" t="s">
        <v>80</v>
      </c>
      <c r="J12" s="30">
        <v>14.1</v>
      </c>
      <c r="K12" s="30" t="s">
        <v>81</v>
      </c>
      <c r="L12" s="30" t="s">
        <v>14</v>
      </c>
      <c r="M12" s="30" t="s">
        <v>12</v>
      </c>
      <c r="N12" s="30" t="s">
        <v>33</v>
      </c>
      <c r="O12" s="30"/>
      <c r="P12" s="30"/>
      <c r="Q12" s="30"/>
    </row>
    <row r="13" spans="1:17" x14ac:dyDescent="0.4">
      <c r="B13" s="1">
        <v>8</v>
      </c>
      <c r="C13" s="26">
        <v>21</v>
      </c>
      <c r="D13" s="26">
        <v>12</v>
      </c>
      <c r="E13" s="26">
        <v>8</v>
      </c>
      <c r="F13" s="26">
        <v>15</v>
      </c>
      <c r="G13" s="26">
        <v>10</v>
      </c>
      <c r="H13" s="26"/>
      <c r="I13" s="29" t="s">
        <v>82</v>
      </c>
      <c r="J13" s="30">
        <v>15.9</v>
      </c>
      <c r="K13" s="30" t="s">
        <v>83</v>
      </c>
      <c r="L13" s="30" t="s">
        <v>14</v>
      </c>
      <c r="M13" s="30" t="s">
        <v>12</v>
      </c>
      <c r="N13" s="30" t="s">
        <v>33</v>
      </c>
      <c r="O13" s="30"/>
      <c r="P13" s="30"/>
      <c r="Q13" s="30"/>
    </row>
    <row r="14" spans="1:17" x14ac:dyDescent="0.4">
      <c r="A14" s="26"/>
      <c r="B14" s="1">
        <v>9</v>
      </c>
      <c r="C14" s="26">
        <v>22</v>
      </c>
      <c r="D14" s="26">
        <v>5</v>
      </c>
      <c r="E14" s="26">
        <v>9</v>
      </c>
      <c r="F14" s="26">
        <v>11</v>
      </c>
      <c r="G14" s="26">
        <v>14</v>
      </c>
      <c r="H14" s="26"/>
      <c r="I14" s="29" t="s">
        <v>84</v>
      </c>
      <c r="J14" s="30">
        <v>7.9</v>
      </c>
      <c r="K14" s="30" t="s">
        <v>85</v>
      </c>
      <c r="L14" s="30" t="s">
        <v>14</v>
      </c>
      <c r="M14" s="30" t="s">
        <v>12</v>
      </c>
      <c r="N14" s="30" t="s">
        <v>33</v>
      </c>
      <c r="O14" s="30"/>
      <c r="P14" s="30"/>
      <c r="Q14" s="30"/>
    </row>
    <row r="15" spans="1:17" x14ac:dyDescent="0.4">
      <c r="A15" s="26"/>
      <c r="B15" s="1">
        <v>10</v>
      </c>
      <c r="C15" s="26">
        <v>24</v>
      </c>
      <c r="D15" s="26">
        <v>8</v>
      </c>
      <c r="E15" s="26">
        <v>7</v>
      </c>
      <c r="F15" s="26">
        <v>18</v>
      </c>
      <c r="G15" s="26">
        <v>15</v>
      </c>
      <c r="H15" s="26"/>
      <c r="I15" s="29" t="s">
        <v>86</v>
      </c>
      <c r="J15" s="30">
        <v>7.9</v>
      </c>
      <c r="K15" s="30" t="s">
        <v>85</v>
      </c>
      <c r="L15" s="30" t="s">
        <v>14</v>
      </c>
      <c r="M15" s="30" t="s">
        <v>12</v>
      </c>
      <c r="N15" s="30" t="s">
        <v>33</v>
      </c>
      <c r="O15" s="30"/>
      <c r="P15" s="30"/>
      <c r="Q15" s="30"/>
    </row>
    <row r="16" spans="1:17" x14ac:dyDescent="0.4">
      <c r="A16" s="26"/>
      <c r="B16" s="40" t="s">
        <v>77</v>
      </c>
      <c r="C16" s="34">
        <f>COUNT(C6:C15)</f>
        <v>10</v>
      </c>
      <c r="D16" s="34">
        <f>COUNT(D6:D15)</f>
        <v>10</v>
      </c>
      <c r="E16" s="34">
        <f t="shared" ref="E16:F16" si="0">COUNT(E6:E15)</f>
        <v>10</v>
      </c>
      <c r="F16" s="34">
        <f t="shared" si="0"/>
        <v>10</v>
      </c>
      <c r="G16" s="34">
        <f>COUNT(G6:G15)</f>
        <v>10</v>
      </c>
      <c r="H16" s="26"/>
      <c r="I16" s="29"/>
      <c r="J16" s="30"/>
      <c r="K16" s="30"/>
      <c r="L16" s="30"/>
      <c r="M16" s="30"/>
      <c r="N16" s="30"/>
      <c r="O16" s="30"/>
      <c r="P16" s="30"/>
      <c r="Q16" s="30"/>
    </row>
    <row r="17" spans="1:17" x14ac:dyDescent="0.4">
      <c r="B17" s="36" t="s">
        <v>5</v>
      </c>
      <c r="C17" s="38">
        <f>AVERAGE(C6:C15)</f>
        <v>21.7</v>
      </c>
      <c r="D17" s="38">
        <f t="shared" ref="D17:G17" si="1">AVERAGE(D6:D15)</f>
        <v>7.6</v>
      </c>
      <c r="E17" s="38">
        <f t="shared" si="1"/>
        <v>5.8</v>
      </c>
      <c r="F17" s="38">
        <f t="shared" si="1"/>
        <v>13.8</v>
      </c>
      <c r="G17" s="38">
        <f t="shared" si="1"/>
        <v>13.8</v>
      </c>
      <c r="H17" s="26"/>
      <c r="I17" s="29"/>
      <c r="J17" s="30"/>
      <c r="K17" s="30"/>
      <c r="L17" s="30"/>
      <c r="M17" s="30"/>
      <c r="N17" s="30"/>
      <c r="O17" s="30"/>
      <c r="P17" s="30"/>
      <c r="Q17" s="30"/>
    </row>
    <row r="18" spans="1:17" x14ac:dyDescent="0.4">
      <c r="B18" s="36" t="s">
        <v>6</v>
      </c>
      <c r="C18" s="38">
        <f>STDEV(C6:C15)</f>
        <v>3.2676869155073316</v>
      </c>
      <c r="D18" s="38">
        <f t="shared" ref="D18:G18" si="2">STDEV(D6:D15)</f>
        <v>2.4585451886114362</v>
      </c>
      <c r="E18" s="38">
        <f t="shared" si="2"/>
        <v>2.2509257354845515</v>
      </c>
      <c r="F18" s="38">
        <f t="shared" si="2"/>
        <v>2.3475755815545325</v>
      </c>
      <c r="G18" s="38">
        <f t="shared" si="2"/>
        <v>2.8982753492378861</v>
      </c>
      <c r="H18" s="26"/>
      <c r="I18" s="24" t="s">
        <v>24</v>
      </c>
      <c r="J18" s="37" t="s">
        <v>25</v>
      </c>
      <c r="K18" s="37" t="s">
        <v>26</v>
      </c>
      <c r="L18" s="37" t="s">
        <v>20</v>
      </c>
      <c r="M18" s="37" t="s">
        <v>27</v>
      </c>
      <c r="N18" s="37" t="s">
        <v>28</v>
      </c>
      <c r="O18" s="37" t="s">
        <v>29</v>
      </c>
      <c r="P18" s="37" t="s">
        <v>30</v>
      </c>
      <c r="Q18" s="37" t="s">
        <v>19</v>
      </c>
    </row>
    <row r="19" spans="1:17" x14ac:dyDescent="0.4">
      <c r="B19" s="36" t="s">
        <v>7</v>
      </c>
      <c r="C19" s="38">
        <f>C18/SQRT(C16)</f>
        <v>1.0333333333333352</v>
      </c>
      <c r="D19" s="38">
        <f t="shared" ref="D19:G19" si="3">D18/SQRT(D16)</f>
        <v>0.77746025264603991</v>
      </c>
      <c r="E19" s="38">
        <f t="shared" ref="E19" si="4">E18/SQRT(E16)</f>
        <v>0.71180521680208753</v>
      </c>
      <c r="F19" s="38">
        <f t="shared" ref="F19" si="5">F18/SQRT(F16)</f>
        <v>0.74236858171066888</v>
      </c>
      <c r="G19" s="38">
        <f t="shared" si="3"/>
        <v>0.91651513899116743</v>
      </c>
      <c r="H19" s="26"/>
      <c r="I19" s="29" t="s">
        <v>80</v>
      </c>
      <c r="J19" s="30">
        <v>21.7</v>
      </c>
      <c r="K19" s="30">
        <v>7.6</v>
      </c>
      <c r="L19" s="30">
        <v>14.1</v>
      </c>
      <c r="M19" s="30">
        <v>1.1950000000000001</v>
      </c>
      <c r="N19" s="30">
        <v>10</v>
      </c>
      <c r="O19" s="30">
        <v>10</v>
      </c>
      <c r="P19" s="30">
        <v>16.690000000000001</v>
      </c>
      <c r="Q19" s="30">
        <v>45</v>
      </c>
    </row>
    <row r="20" spans="1:17" x14ac:dyDescent="0.4">
      <c r="B20" s="36"/>
      <c r="C20" s="33"/>
      <c r="D20" s="33"/>
      <c r="E20" s="33"/>
      <c r="F20" s="33"/>
      <c r="G20" s="33"/>
      <c r="H20" s="26"/>
      <c r="I20" s="29" t="s">
        <v>82</v>
      </c>
      <c r="J20" s="30">
        <v>21.7</v>
      </c>
      <c r="K20" s="30">
        <v>5.8</v>
      </c>
      <c r="L20" s="30">
        <v>15.9</v>
      </c>
      <c r="M20" s="30">
        <v>1.1950000000000001</v>
      </c>
      <c r="N20" s="30">
        <v>10</v>
      </c>
      <c r="O20" s="30">
        <v>10</v>
      </c>
      <c r="P20" s="30">
        <v>18.82</v>
      </c>
      <c r="Q20" s="30">
        <v>45</v>
      </c>
    </row>
    <row r="21" spans="1:17" x14ac:dyDescent="0.4">
      <c r="B21" s="36"/>
      <c r="C21" s="33"/>
      <c r="D21" s="33"/>
      <c r="E21" s="33"/>
      <c r="F21" s="33"/>
      <c r="G21" s="33"/>
      <c r="H21" s="26"/>
      <c r="I21" s="29" t="s">
        <v>84</v>
      </c>
      <c r="J21" s="30">
        <v>21.7</v>
      </c>
      <c r="K21" s="30">
        <v>13.8</v>
      </c>
      <c r="L21" s="30">
        <v>7.9</v>
      </c>
      <c r="M21" s="30">
        <v>1.1950000000000001</v>
      </c>
      <c r="N21" s="30">
        <v>10</v>
      </c>
      <c r="O21" s="30">
        <v>10</v>
      </c>
      <c r="P21" s="30">
        <v>9.3490000000000002</v>
      </c>
      <c r="Q21" s="30">
        <v>45</v>
      </c>
    </row>
    <row r="22" spans="1:17" x14ac:dyDescent="0.4">
      <c r="C22" s="26"/>
      <c r="D22" s="26"/>
      <c r="E22" s="26"/>
      <c r="F22" s="26"/>
      <c r="G22" s="26"/>
      <c r="I22" s="1" t="s">
        <v>86</v>
      </c>
      <c r="J22" s="1">
        <v>21.7</v>
      </c>
      <c r="K22" s="1">
        <v>13.8</v>
      </c>
      <c r="L22" s="1">
        <v>7.9</v>
      </c>
      <c r="M22" s="1">
        <v>1.1950000000000001</v>
      </c>
      <c r="N22" s="1">
        <v>10</v>
      </c>
      <c r="O22" s="1">
        <v>10</v>
      </c>
      <c r="P22" s="1">
        <v>9.3490000000000002</v>
      </c>
      <c r="Q22" s="1">
        <v>45</v>
      </c>
    </row>
    <row r="23" spans="1:17" x14ac:dyDescent="0.4">
      <c r="C23" s="26"/>
      <c r="D23" s="26"/>
      <c r="E23" s="26"/>
      <c r="F23" s="26"/>
      <c r="G23" s="26"/>
      <c r="H23" s="38"/>
    </row>
    <row r="24" spans="1:17" x14ac:dyDescent="0.4">
      <c r="B24" s="36"/>
      <c r="C24" s="38"/>
      <c r="D24" s="38"/>
      <c r="E24" s="38"/>
      <c r="F24" s="38"/>
      <c r="G24" s="38"/>
      <c r="J24" s="36"/>
    </row>
    <row r="25" spans="1:17" x14ac:dyDescent="0.4">
      <c r="A25" s="38"/>
      <c r="B25" s="36"/>
      <c r="C25" s="38"/>
      <c r="D25" s="38"/>
      <c r="E25" s="38"/>
      <c r="F25" s="38"/>
      <c r="G25" s="38"/>
      <c r="H25" s="38"/>
      <c r="I25" s="38"/>
      <c r="J25" s="36"/>
      <c r="K25" s="38"/>
      <c r="L25" s="38"/>
      <c r="M25" s="38"/>
    </row>
    <row r="26" spans="1:17" x14ac:dyDescent="0.4">
      <c r="A26" s="38"/>
      <c r="H26" s="38"/>
      <c r="I26" s="38"/>
      <c r="J26" s="36"/>
      <c r="K26" s="38"/>
      <c r="L26" s="38"/>
      <c r="M26" s="38"/>
    </row>
    <row r="27" spans="1:17" x14ac:dyDescent="0.4">
      <c r="A27" s="38"/>
      <c r="B27" s="26"/>
      <c r="C27" s="29"/>
      <c r="D27" s="29"/>
      <c r="E27" s="29"/>
      <c r="F27" s="29"/>
      <c r="G27" s="26"/>
      <c r="H27" s="38"/>
      <c r="I27" s="38"/>
      <c r="J27" s="36"/>
      <c r="K27" s="38"/>
      <c r="L27" s="38"/>
      <c r="M27" s="38"/>
    </row>
    <row r="28" spans="1:17" x14ac:dyDescent="0.4">
      <c r="A28" s="38"/>
      <c r="C28" s="30"/>
      <c r="D28" s="30"/>
      <c r="E28" s="30"/>
      <c r="F28" s="30"/>
      <c r="G28" s="41"/>
      <c r="H28" s="38"/>
      <c r="I28" s="38"/>
      <c r="J28" s="36"/>
      <c r="K28" s="38"/>
      <c r="L28" s="38"/>
      <c r="M28" s="38"/>
    </row>
    <row r="29" spans="1:17" x14ac:dyDescent="0.4">
      <c r="A29" s="38"/>
      <c r="C29" s="30"/>
      <c r="D29" s="30"/>
      <c r="E29" s="30"/>
      <c r="F29" s="30"/>
      <c r="G29" s="26"/>
      <c r="H29" s="38"/>
      <c r="I29" s="38"/>
      <c r="J29" s="36"/>
      <c r="K29" s="38"/>
      <c r="L29" s="38"/>
      <c r="M29" s="38"/>
    </row>
    <row r="30" spans="1:17" x14ac:dyDescent="0.4">
      <c r="A30" s="38"/>
      <c r="C30" s="30"/>
      <c r="D30" s="30"/>
      <c r="E30" s="30"/>
      <c r="F30" s="30"/>
      <c r="G30" s="26"/>
      <c r="H30" s="38"/>
      <c r="I30" s="38"/>
      <c r="J30" s="36"/>
      <c r="K30" s="38"/>
      <c r="L30" s="38"/>
      <c r="M30" s="38"/>
    </row>
    <row r="32" spans="1:17" x14ac:dyDescent="0.4">
      <c r="A32" s="26"/>
      <c r="C32" s="42"/>
      <c r="D32" s="42"/>
      <c r="E32" s="42"/>
      <c r="F32" s="42"/>
      <c r="G32" s="42"/>
      <c r="H32" s="26"/>
      <c r="I32" s="26"/>
      <c r="K32" s="29"/>
    </row>
    <row r="33" spans="1:13" x14ac:dyDescent="0.4">
      <c r="A33" s="26"/>
      <c r="B33" s="26"/>
      <c r="C33" s="30"/>
      <c r="D33" s="30"/>
      <c r="E33" s="30"/>
      <c r="F33" s="30"/>
      <c r="G33" s="30"/>
      <c r="H33" s="26"/>
      <c r="K33" s="30"/>
      <c r="L33" s="26"/>
    </row>
    <row r="34" spans="1:13" x14ac:dyDescent="0.4">
      <c r="A34" s="26"/>
      <c r="C34" s="43"/>
      <c r="D34" s="43"/>
      <c r="E34" s="43"/>
      <c r="F34" s="43"/>
      <c r="G34" s="26"/>
      <c r="H34" s="26"/>
      <c r="K34" s="30"/>
      <c r="L34" s="26"/>
    </row>
    <row r="35" spans="1:13" x14ac:dyDescent="0.4">
      <c r="A35" s="26"/>
      <c r="C35" s="43"/>
      <c r="D35" s="43"/>
      <c r="E35" s="43"/>
      <c r="F35" s="43"/>
      <c r="G35" s="45"/>
      <c r="H35" s="26"/>
      <c r="K35" s="30"/>
      <c r="L35" s="26"/>
    </row>
    <row r="36" spans="1:13" x14ac:dyDescent="0.4">
      <c r="C36" s="43"/>
      <c r="D36" s="43"/>
      <c r="E36" s="43"/>
      <c r="F36" s="43"/>
      <c r="G36" s="26"/>
    </row>
    <row r="37" spans="1:13" x14ac:dyDescent="0.4">
      <c r="A37" s="39"/>
      <c r="H37" s="33"/>
      <c r="I37" s="39"/>
      <c r="K37" s="42"/>
      <c r="L37" s="42"/>
      <c r="M37" s="42"/>
    </row>
    <row r="38" spans="1:13" x14ac:dyDescent="0.4">
      <c r="H38" s="30"/>
      <c r="J38" s="26"/>
      <c r="K38" s="30"/>
      <c r="L38" s="30"/>
      <c r="M38" s="30"/>
    </row>
    <row r="39" spans="1:13" x14ac:dyDescent="0.4">
      <c r="A39" s="26"/>
      <c r="H39" s="44"/>
      <c r="I39" s="26"/>
      <c r="K39" s="43"/>
      <c r="L39" s="26"/>
      <c r="M39" s="44"/>
    </row>
    <row r="40" spans="1:13" x14ac:dyDescent="0.4">
      <c r="A40" s="26"/>
      <c r="H40" s="44"/>
      <c r="I40" s="26"/>
      <c r="K40" s="43"/>
      <c r="L40" s="45"/>
      <c r="M40" s="44"/>
    </row>
    <row r="41" spans="1:13" x14ac:dyDescent="0.4">
      <c r="A41" s="26"/>
      <c r="H41" s="44"/>
      <c r="I41" s="26"/>
      <c r="K41" s="43"/>
      <c r="L41" s="26"/>
      <c r="M41" s="44"/>
    </row>
  </sheetData>
  <mergeCells count="3">
    <mergeCell ref="C4:G4"/>
    <mergeCell ref="C32:G32"/>
    <mergeCell ref="K37:M37"/>
  </mergeCells>
  <phoneticPr fontId="1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Figure 6B</vt:lpstr>
      <vt:lpstr>Figure 6C</vt:lpstr>
      <vt:lpstr>Figure 6D</vt:lpstr>
      <vt:lpstr>Figure 6F</vt:lpstr>
    </vt:vector>
  </TitlesOfParts>
  <Company>NCNP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 morio</dc:creator>
  <cp:lastModifiedBy>藤野雄三</cp:lastModifiedBy>
  <dcterms:created xsi:type="dcterms:W3CDTF">2021-04-16T06:54:55Z</dcterms:created>
  <dcterms:modified xsi:type="dcterms:W3CDTF">2023-04-16T17:24:26Z</dcterms:modified>
</cp:coreProperties>
</file>