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old/Documents/AdminWork/Manuscripts/Actinin/Actinin_SourceDataFiles/Figure 3_SourceData/"/>
    </mc:Choice>
  </mc:AlternateContent>
  <xr:revisionPtr revIDLastSave="0" documentId="13_ncr:1_{EE5ED38C-097A-CA44-9984-6F3874FEB47F}" xr6:coauthVersionLast="47" xr6:coauthVersionMax="47" xr10:uidLastSave="{00000000-0000-0000-0000-000000000000}"/>
  <bookViews>
    <workbookView xWindow="1780" yWindow="460" windowWidth="31060" windowHeight="19300" xr2:uid="{7A5CD05D-66C0-2840-99A4-59A79A6631B9}"/>
  </bookViews>
  <sheets>
    <sheet name="Figure 3 ITC Source Dat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" l="1"/>
  <c r="F37" i="3"/>
  <c r="H6" i="3"/>
  <c r="F43" i="3"/>
  <c r="F44" i="3"/>
  <c r="E17" i="3"/>
  <c r="E27" i="3"/>
  <c r="E32" i="3"/>
  <c r="E31" i="3"/>
  <c r="E37" i="3"/>
  <c r="E43" i="3"/>
  <c r="G44" i="3"/>
  <c r="H44" i="3"/>
  <c r="E44" i="3"/>
  <c r="G38" i="3"/>
  <c r="H38" i="3"/>
  <c r="E38" i="3"/>
  <c r="H43" i="3" l="1"/>
  <c r="G43" i="3"/>
  <c r="H37" i="3"/>
  <c r="G37" i="3"/>
  <c r="H32" i="3"/>
  <c r="G32" i="3"/>
  <c r="F32" i="3"/>
  <c r="H31" i="3"/>
  <c r="G31" i="3"/>
  <c r="F31" i="3"/>
  <c r="H27" i="3"/>
  <c r="G27" i="3"/>
  <c r="F27" i="3"/>
  <c r="H26" i="3"/>
  <c r="G26" i="3"/>
  <c r="F26" i="3"/>
  <c r="E26" i="3"/>
  <c r="H17" i="3"/>
  <c r="G17" i="3"/>
  <c r="F17" i="3"/>
  <c r="H16" i="3"/>
  <c r="G16" i="3"/>
  <c r="F16" i="3"/>
  <c r="E16" i="3"/>
  <c r="H7" i="3"/>
  <c r="G7" i="3"/>
  <c r="F7" i="3"/>
  <c r="E7" i="3"/>
  <c r="G6" i="3"/>
  <c r="F6" i="3"/>
  <c r="E6" i="3"/>
</calcChain>
</file>

<file path=xl/sharedStrings.xml><?xml version="1.0" encoding="utf-8"?>
<sst xmlns="http://schemas.openxmlformats.org/spreadsheetml/2006/main" count="59" uniqueCount="16">
  <si>
    <t>Mean</t>
  </si>
  <si>
    <t>N</t>
  </si>
  <si>
    <t>ND</t>
  </si>
  <si>
    <t>SE</t>
  </si>
  <si>
    <t>CaM</t>
  </si>
  <si>
    <t>CaMKII𝛼 (294-315)</t>
  </si>
  <si>
    <t>Trx-CaMKII𝛼 (1-315)</t>
  </si>
  <si>
    <t>Cell</t>
  </si>
  <si>
    <t>Syringe</t>
  </si>
  <si>
    <t>CaMKII𝛼 (299-315)</t>
  </si>
  <si>
    <t>Replicate</t>
  </si>
  <si>
    <t>-T∆S</t>
  </si>
  <si>
    <t>∆H</t>
  </si>
  <si>
    <t>Kd (𝜇M)</t>
  </si>
  <si>
    <t>EF3-4</t>
  </si>
  <si>
    <t>EF1-4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</si>
</sst>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C8AA-5E7D-4410-9EAC-25A67695FA26}">
  <dimension ref="A1:M44"/>
  <sheetViews>
    <sheetView tabSelected="1" topLeftCell="A11" zoomScaleNormal="100" workbookViewId="0">
      <selection activeCell="C51" sqref="C51"/>
    </sheetView>
  </sheetViews>
  <sheetFormatPr baseColWidth="10" defaultColWidth="8.83203125" defaultRowHeight="16" x14ac:dyDescent="0.2"/>
  <cols>
    <col min="2" max="2" width="19.5" customWidth="1"/>
    <col min="3" max="3" width="22.33203125" customWidth="1"/>
  </cols>
  <sheetData>
    <row r="1" spans="1:13" x14ac:dyDescent="0.2">
      <c r="A1" s="3"/>
      <c r="B1" s="4"/>
      <c r="C1" s="4"/>
      <c r="D1" s="4"/>
      <c r="E1" s="4"/>
      <c r="F1" s="4"/>
      <c r="G1" s="4"/>
      <c r="H1" s="3"/>
      <c r="I1" s="9"/>
      <c r="J1" s="9"/>
      <c r="K1" s="9"/>
      <c r="L1" s="8"/>
      <c r="M1" s="8"/>
    </row>
    <row r="2" spans="1:13" x14ac:dyDescent="0.2">
      <c r="A2" s="3"/>
      <c r="B2" s="13" t="s">
        <v>7</v>
      </c>
      <c r="C2" s="13" t="s">
        <v>8</v>
      </c>
      <c r="D2" s="27" t="s">
        <v>10</v>
      </c>
      <c r="E2" s="13" t="s">
        <v>1</v>
      </c>
      <c r="F2" s="13" t="s">
        <v>13</v>
      </c>
      <c r="G2" s="13" t="s">
        <v>12</v>
      </c>
      <c r="H2" s="14" t="s">
        <v>11</v>
      </c>
      <c r="I2" s="8"/>
      <c r="J2" s="8"/>
      <c r="K2" s="8"/>
      <c r="L2" s="8"/>
      <c r="M2" s="8"/>
    </row>
    <row r="3" spans="1:13" x14ac:dyDescent="0.2">
      <c r="A3" s="3"/>
      <c r="B3" s="15" t="s">
        <v>14</v>
      </c>
      <c r="C3" s="21" t="s">
        <v>5</v>
      </c>
      <c r="D3" s="26">
        <v>1</v>
      </c>
      <c r="E3" s="35">
        <v>0.96099999999999997</v>
      </c>
      <c r="F3" s="35">
        <v>30.1</v>
      </c>
      <c r="G3" s="35">
        <v>-6.74</v>
      </c>
      <c r="H3" s="5">
        <v>0.56799999999999995</v>
      </c>
      <c r="I3" s="8"/>
      <c r="J3" s="10"/>
      <c r="K3" s="10"/>
      <c r="L3" s="10"/>
      <c r="M3" s="10"/>
    </row>
    <row r="4" spans="1:13" x14ac:dyDescent="0.2">
      <c r="A4" s="3"/>
      <c r="B4" s="15"/>
      <c r="C4" s="21"/>
      <c r="D4" s="26">
        <v>2</v>
      </c>
      <c r="E4" s="35">
        <v>0.91600000000000004</v>
      </c>
      <c r="F4" s="35">
        <v>32.700000000000003</v>
      </c>
      <c r="G4" s="35">
        <v>-6.88</v>
      </c>
      <c r="H4" s="5">
        <v>0.75900000000000001</v>
      </c>
      <c r="I4" s="8"/>
      <c r="J4" s="10"/>
      <c r="K4" s="10"/>
      <c r="L4" s="10"/>
      <c r="M4" s="10"/>
    </row>
    <row r="5" spans="1:13" x14ac:dyDescent="0.2">
      <c r="A5" s="3"/>
      <c r="B5" s="15"/>
      <c r="C5" s="21"/>
      <c r="D5" s="26">
        <v>3</v>
      </c>
      <c r="E5" s="35">
        <v>1.07</v>
      </c>
      <c r="F5" s="35">
        <v>33.6</v>
      </c>
      <c r="G5" s="35">
        <v>-6.61</v>
      </c>
      <c r="H5" s="5">
        <v>0.50800000000000001</v>
      </c>
      <c r="I5" s="8"/>
      <c r="J5" s="10"/>
      <c r="K5" s="10"/>
      <c r="L5" s="10"/>
      <c r="M5" s="10"/>
    </row>
    <row r="6" spans="1:13" x14ac:dyDescent="0.2">
      <c r="A6" s="3"/>
      <c r="B6" s="15"/>
      <c r="C6" s="22"/>
      <c r="D6" s="24" t="s">
        <v>0</v>
      </c>
      <c r="E6" s="31">
        <f>AVERAGE(E3:E5)</f>
        <v>0.98233333333333339</v>
      </c>
      <c r="F6" s="31">
        <f t="shared" ref="F6:G6" si="0">AVERAGE(F3:F5)</f>
        <v>32.133333333333333</v>
      </c>
      <c r="G6" s="31">
        <f t="shared" si="0"/>
        <v>-6.7433333333333332</v>
      </c>
      <c r="H6" s="31">
        <f>AVERAGE(H3:H5)</f>
        <v>0.61166666666666669</v>
      </c>
      <c r="I6" s="8"/>
      <c r="J6" s="10"/>
      <c r="K6" s="10"/>
      <c r="L6" s="10"/>
      <c r="M6" s="10"/>
    </row>
    <row r="7" spans="1:13" x14ac:dyDescent="0.2">
      <c r="A7" s="3"/>
      <c r="B7" s="15"/>
      <c r="C7" s="22"/>
      <c r="D7" s="20" t="s">
        <v>3</v>
      </c>
      <c r="E7" s="25">
        <f>_xlfn.STDEV.P(E3:E5)/SQRT(3)</f>
        <v>3.7328372686301348E-2</v>
      </c>
      <c r="F7" s="25">
        <f t="shared" ref="F7:G7" si="1">_xlfn.STDEV.P(F3:F5)/SQRT(3)</f>
        <v>0.85678122882920027</v>
      </c>
      <c r="G7" s="25">
        <f t="shared" si="1"/>
        <v>6.3654158166233252E-2</v>
      </c>
      <c r="H7" s="25">
        <f>_xlfn.STDEV.P(H3:H5)/SQRT(3)</f>
        <v>6.1788768007234721E-2</v>
      </c>
      <c r="I7" s="8"/>
      <c r="J7" s="10"/>
      <c r="K7" s="10"/>
      <c r="L7" s="10"/>
      <c r="M7" s="10"/>
    </row>
    <row r="8" spans="1:13" x14ac:dyDescent="0.2">
      <c r="A8" s="3"/>
      <c r="B8" s="15"/>
      <c r="C8" s="15"/>
      <c r="D8" s="1"/>
      <c r="E8" s="25"/>
      <c r="F8" s="25"/>
      <c r="G8" s="25"/>
      <c r="H8" s="25"/>
      <c r="I8" s="8"/>
      <c r="J8" s="10"/>
      <c r="K8" s="10"/>
      <c r="L8" s="10"/>
      <c r="M8" s="10"/>
    </row>
    <row r="9" spans="1:13" x14ac:dyDescent="0.2">
      <c r="A9" s="3"/>
      <c r="B9" s="15" t="s">
        <v>6</v>
      </c>
      <c r="C9" s="15" t="s">
        <v>14</v>
      </c>
      <c r="D9" s="26">
        <v>1</v>
      </c>
      <c r="E9" s="25" t="s">
        <v>2</v>
      </c>
      <c r="F9" s="25" t="s">
        <v>2</v>
      </c>
      <c r="G9" s="25" t="s">
        <v>2</v>
      </c>
      <c r="H9" s="25" t="s">
        <v>2</v>
      </c>
      <c r="I9" s="8"/>
      <c r="J9" s="10"/>
      <c r="K9" s="10"/>
      <c r="L9" s="10"/>
      <c r="M9" s="10"/>
    </row>
    <row r="10" spans="1:13" x14ac:dyDescent="0.2">
      <c r="A10" s="3"/>
      <c r="B10" s="15"/>
      <c r="C10" s="15"/>
      <c r="D10" s="26">
        <v>2</v>
      </c>
      <c r="E10" s="25" t="s">
        <v>2</v>
      </c>
      <c r="F10" s="25" t="s">
        <v>2</v>
      </c>
      <c r="G10" s="25" t="s">
        <v>2</v>
      </c>
      <c r="H10" s="25" t="s">
        <v>2</v>
      </c>
      <c r="I10" s="8"/>
      <c r="J10" s="10"/>
      <c r="K10" s="10"/>
      <c r="L10" s="10"/>
      <c r="M10" s="10"/>
    </row>
    <row r="11" spans="1:13" x14ac:dyDescent="0.2">
      <c r="A11" s="3"/>
      <c r="B11" s="15"/>
      <c r="C11" s="15"/>
      <c r="D11" s="26">
        <v>3</v>
      </c>
      <c r="E11" s="25" t="s">
        <v>2</v>
      </c>
      <c r="F11" s="25" t="s">
        <v>2</v>
      </c>
      <c r="G11" s="25" t="s">
        <v>2</v>
      </c>
      <c r="H11" s="25" t="s">
        <v>2</v>
      </c>
      <c r="I11" s="8"/>
      <c r="J11" s="10"/>
      <c r="K11" s="10"/>
      <c r="L11" s="10"/>
      <c r="M11" s="10"/>
    </row>
    <row r="12" spans="1:13" x14ac:dyDescent="0.2">
      <c r="A12" s="3"/>
      <c r="B12" s="15"/>
      <c r="C12" s="15"/>
      <c r="D12" s="1"/>
      <c r="E12" s="25"/>
      <c r="F12" s="25"/>
      <c r="G12" s="25"/>
      <c r="H12" s="25"/>
      <c r="I12" s="8"/>
      <c r="J12" s="10"/>
      <c r="K12" s="10"/>
      <c r="L12" s="10"/>
      <c r="M12" s="10"/>
    </row>
    <row r="13" spans="1:13" x14ac:dyDescent="0.2">
      <c r="A13" s="3"/>
      <c r="B13" s="15" t="s">
        <v>15</v>
      </c>
      <c r="C13" s="15" t="s">
        <v>5</v>
      </c>
      <c r="D13" s="26">
        <v>1</v>
      </c>
      <c r="E13" s="5">
        <v>1</v>
      </c>
      <c r="F13" s="5">
        <v>11</v>
      </c>
      <c r="G13" s="5">
        <v>-3.03</v>
      </c>
      <c r="H13" s="5">
        <v>-3.74</v>
      </c>
      <c r="I13" s="8"/>
      <c r="J13" s="10"/>
      <c r="K13" s="10"/>
      <c r="L13" s="10"/>
      <c r="M13" s="10"/>
    </row>
    <row r="14" spans="1:13" x14ac:dyDescent="0.2">
      <c r="A14" s="3"/>
      <c r="B14" s="15"/>
      <c r="C14" s="15"/>
      <c r="D14" s="26">
        <v>2</v>
      </c>
      <c r="E14" s="5">
        <v>1</v>
      </c>
      <c r="F14" s="5">
        <v>11.6</v>
      </c>
      <c r="G14" s="5">
        <v>-3.05</v>
      </c>
      <c r="H14" s="5">
        <v>-3.69</v>
      </c>
      <c r="I14" s="8"/>
      <c r="J14" s="10"/>
      <c r="K14" s="10"/>
      <c r="L14" s="10"/>
      <c r="M14" s="10"/>
    </row>
    <row r="15" spans="1:13" x14ac:dyDescent="0.2">
      <c r="A15" s="3"/>
      <c r="B15" s="15"/>
      <c r="C15" s="15"/>
      <c r="D15" s="26">
        <v>3</v>
      </c>
      <c r="E15" s="5">
        <v>0.94499999999999995</v>
      </c>
      <c r="F15" s="5">
        <v>11.5</v>
      </c>
      <c r="G15" s="5">
        <v>-3.04</v>
      </c>
      <c r="H15" s="5">
        <v>-3.71</v>
      </c>
      <c r="I15" s="8"/>
      <c r="J15" s="10"/>
      <c r="K15" s="10"/>
      <c r="L15" s="10"/>
      <c r="M15" s="10"/>
    </row>
    <row r="16" spans="1:13" x14ac:dyDescent="0.2">
      <c r="A16" s="3"/>
      <c r="B16" s="15"/>
      <c r="C16" s="16"/>
      <c r="D16" s="24" t="s">
        <v>0</v>
      </c>
      <c r="E16" s="32">
        <f>AVERAGE(E13:E15)</f>
        <v>0.98166666666666658</v>
      </c>
      <c r="F16" s="32">
        <f t="shared" ref="F16:H16" si="2">AVERAGE(F13:F15)</f>
        <v>11.366666666666667</v>
      </c>
      <c r="G16" s="32">
        <f t="shared" si="2"/>
        <v>-3.0400000000000005</v>
      </c>
      <c r="H16" s="32">
        <f t="shared" si="2"/>
        <v>-3.7133333333333334</v>
      </c>
      <c r="I16" s="8"/>
      <c r="J16" s="10"/>
      <c r="K16" s="10"/>
      <c r="L16" s="10"/>
      <c r="M16" s="10"/>
    </row>
    <row r="17" spans="1:13" x14ac:dyDescent="0.2">
      <c r="A17" s="3"/>
      <c r="B17" s="15"/>
      <c r="C17" s="16"/>
      <c r="D17" s="20" t="s">
        <v>3</v>
      </c>
      <c r="E17" s="25">
        <f>_xlfn.STDEV.P(E13:E15)/SQRT(3)</f>
        <v>1.4969103983674991E-2</v>
      </c>
      <c r="F17" s="25">
        <f t="shared" ref="F17:H17" si="3">_xlfn.STDEV.P(F13:F15)/SQRT(3)</f>
        <v>0.15153535218873165</v>
      </c>
      <c r="G17" s="25">
        <f t="shared" si="3"/>
        <v>4.7140452079103218E-3</v>
      </c>
      <c r="H17" s="25">
        <f t="shared" si="3"/>
        <v>1.1863420280034858E-2</v>
      </c>
      <c r="I17" s="8"/>
      <c r="J17" s="10"/>
      <c r="K17" s="10"/>
      <c r="L17" s="10"/>
      <c r="M17" s="10"/>
    </row>
    <row r="18" spans="1:13" x14ac:dyDescent="0.2">
      <c r="A18" s="3"/>
      <c r="B18" s="15"/>
      <c r="C18" s="15"/>
      <c r="D18" s="1"/>
      <c r="E18" s="25"/>
      <c r="F18" s="25"/>
      <c r="G18" s="25"/>
      <c r="H18" s="25"/>
      <c r="I18" s="8"/>
      <c r="J18" s="10"/>
      <c r="K18" s="10"/>
      <c r="L18" s="10"/>
      <c r="M18" s="10"/>
    </row>
    <row r="19" spans="1:13" x14ac:dyDescent="0.2">
      <c r="A19" s="3"/>
      <c r="B19" s="15" t="s">
        <v>6</v>
      </c>
      <c r="C19" s="15" t="s">
        <v>15</v>
      </c>
      <c r="D19" s="26">
        <v>1</v>
      </c>
      <c r="E19" s="25" t="s">
        <v>2</v>
      </c>
      <c r="F19" s="25" t="s">
        <v>2</v>
      </c>
      <c r="G19" s="25" t="s">
        <v>2</v>
      </c>
      <c r="H19" s="25" t="s">
        <v>2</v>
      </c>
      <c r="I19" s="8"/>
      <c r="J19" s="10"/>
      <c r="K19" s="10"/>
      <c r="L19" s="10"/>
      <c r="M19" s="10"/>
    </row>
    <row r="20" spans="1:13" x14ac:dyDescent="0.2">
      <c r="A20" s="3"/>
      <c r="B20" s="15"/>
      <c r="C20" s="15"/>
      <c r="D20" s="26">
        <v>2</v>
      </c>
      <c r="E20" s="25" t="s">
        <v>2</v>
      </c>
      <c r="F20" s="25" t="s">
        <v>2</v>
      </c>
      <c r="G20" s="25" t="s">
        <v>2</v>
      </c>
      <c r="H20" s="25" t="s">
        <v>2</v>
      </c>
      <c r="I20" s="8"/>
      <c r="J20" s="10"/>
      <c r="K20" s="10"/>
      <c r="L20" s="10"/>
      <c r="M20" s="10"/>
    </row>
    <row r="21" spans="1:13" x14ac:dyDescent="0.2">
      <c r="A21" s="3"/>
      <c r="B21" s="15"/>
      <c r="C21" s="15"/>
      <c r="D21" s="26">
        <v>3</v>
      </c>
      <c r="E21" s="25" t="s">
        <v>2</v>
      </c>
      <c r="F21" s="25" t="s">
        <v>2</v>
      </c>
      <c r="G21" s="25" t="s">
        <v>2</v>
      </c>
      <c r="H21" s="25" t="s">
        <v>2</v>
      </c>
      <c r="I21" s="8"/>
      <c r="J21" s="10"/>
      <c r="K21" s="10"/>
      <c r="L21" s="10"/>
      <c r="M21" s="10"/>
    </row>
    <row r="22" spans="1:13" x14ac:dyDescent="0.2">
      <c r="A22" s="3"/>
      <c r="B22" s="17"/>
      <c r="C22" s="17"/>
      <c r="E22" s="6"/>
      <c r="F22" s="6"/>
      <c r="G22" s="6"/>
      <c r="H22" s="6"/>
      <c r="I22" s="8"/>
      <c r="J22" s="10"/>
      <c r="K22" s="10"/>
      <c r="L22" s="10"/>
      <c r="M22" s="10"/>
    </row>
    <row r="23" spans="1:13" x14ac:dyDescent="0.2">
      <c r="A23" s="3"/>
      <c r="B23" s="15" t="s">
        <v>4</v>
      </c>
      <c r="C23" s="15" t="s">
        <v>5</v>
      </c>
      <c r="D23" s="26">
        <v>1</v>
      </c>
      <c r="E23" s="25">
        <v>0.91400000000000003</v>
      </c>
      <c r="F23" s="34">
        <v>9.7699999999999992E-3</v>
      </c>
      <c r="G23" s="25">
        <v>4.3600000000000003</v>
      </c>
      <c r="H23" s="5">
        <v>-14.7</v>
      </c>
      <c r="I23" s="8"/>
      <c r="J23" s="10"/>
      <c r="K23" s="10"/>
      <c r="L23" s="10"/>
      <c r="M23" s="10"/>
    </row>
    <row r="24" spans="1:13" x14ac:dyDescent="0.2">
      <c r="A24" s="3"/>
      <c r="B24" s="15"/>
      <c r="C24" s="15"/>
      <c r="D24" s="26">
        <v>2</v>
      </c>
      <c r="E24" s="25">
        <v>1.01</v>
      </c>
      <c r="F24" s="34">
        <v>1.2800000000000001E-2</v>
      </c>
      <c r="G24" s="25">
        <v>3.89</v>
      </c>
      <c r="H24" s="5">
        <v>-14.1</v>
      </c>
      <c r="I24" s="8"/>
      <c r="J24" s="10"/>
      <c r="K24" s="10"/>
      <c r="L24" s="10"/>
      <c r="M24" s="10"/>
    </row>
    <row r="25" spans="1:13" x14ac:dyDescent="0.2">
      <c r="A25" s="3"/>
      <c r="B25" s="15"/>
      <c r="C25" s="15"/>
      <c r="D25" s="28">
        <v>3</v>
      </c>
      <c r="E25" s="36">
        <v>1.05</v>
      </c>
      <c r="F25" s="39">
        <v>1.11E-2</v>
      </c>
      <c r="G25" s="36">
        <v>4.5599999999999996</v>
      </c>
      <c r="H25" s="37">
        <v>-14.9</v>
      </c>
      <c r="I25" s="11"/>
      <c r="J25" s="11"/>
      <c r="K25" s="11"/>
      <c r="L25" s="11"/>
      <c r="M25" s="10"/>
    </row>
    <row r="26" spans="1:13" x14ac:dyDescent="0.2">
      <c r="A26" s="3"/>
      <c r="B26" s="15"/>
      <c r="C26" s="16"/>
      <c r="D26" s="20" t="s">
        <v>0</v>
      </c>
      <c r="E26" s="7">
        <f>AVERAGE(E23:E25)</f>
        <v>0.9913333333333334</v>
      </c>
      <c r="F26" s="41">
        <f t="shared" ref="F26:H26" si="4">AVERAGE(F23:F25)</f>
        <v>1.1223333333333333E-2</v>
      </c>
      <c r="G26" s="7">
        <f t="shared" si="4"/>
        <v>4.2699999999999996</v>
      </c>
      <c r="H26" s="7">
        <f t="shared" si="4"/>
        <v>-14.566666666666665</v>
      </c>
      <c r="I26" s="12"/>
      <c r="J26" s="11"/>
      <c r="K26" s="11"/>
      <c r="L26" s="11"/>
      <c r="M26" s="10"/>
    </row>
    <row r="27" spans="1:13" x14ac:dyDescent="0.2">
      <c r="A27" s="3"/>
      <c r="B27" s="15"/>
      <c r="C27" s="16"/>
      <c r="D27" s="20" t="s">
        <v>3</v>
      </c>
      <c r="E27" s="25">
        <f>_xlfn.STDEV.P(E23:E25)/SQRT(3)</f>
        <v>3.2948894209512247E-2</v>
      </c>
      <c r="F27" s="34">
        <f t="shared" ref="F27:H27" si="5">_xlfn.STDEV.P(F23:F25)/SQRT(3)</f>
        <v>7.159505466058292E-4</v>
      </c>
      <c r="G27" s="25">
        <f t="shared" si="5"/>
        <v>0.16213848676020406</v>
      </c>
      <c r="H27" s="25">
        <f t="shared" si="5"/>
        <v>0.19626135258506336</v>
      </c>
      <c r="I27" s="12"/>
      <c r="J27" s="10"/>
      <c r="K27" s="10"/>
      <c r="L27" s="10"/>
      <c r="M27" s="10"/>
    </row>
    <row r="28" spans="1:13" x14ac:dyDescent="0.2">
      <c r="A28" s="3"/>
      <c r="B28" s="15"/>
      <c r="C28" s="15"/>
      <c r="D28" s="1"/>
      <c r="E28" s="25"/>
      <c r="F28" s="25"/>
      <c r="G28" s="25"/>
      <c r="H28" s="25"/>
      <c r="I28" s="8"/>
      <c r="J28" s="10"/>
      <c r="K28" s="10"/>
      <c r="L28" s="10"/>
      <c r="M28" s="10"/>
    </row>
    <row r="29" spans="1:13" x14ac:dyDescent="0.2">
      <c r="A29" s="3"/>
      <c r="B29" s="15" t="s">
        <v>6</v>
      </c>
      <c r="C29" s="15" t="s">
        <v>4</v>
      </c>
      <c r="D29" s="26">
        <v>1</v>
      </c>
      <c r="E29" s="25">
        <v>1.03</v>
      </c>
      <c r="F29" s="25">
        <v>2.5299999999999998</v>
      </c>
      <c r="G29" s="25">
        <v>11.2</v>
      </c>
      <c r="H29" s="5">
        <v>-18.399999999999999</v>
      </c>
      <c r="I29" s="8"/>
      <c r="J29" s="10"/>
      <c r="K29" s="10"/>
      <c r="L29" s="10"/>
      <c r="M29" s="10"/>
    </row>
    <row r="30" spans="1:13" x14ac:dyDescent="0.2">
      <c r="A30" s="3"/>
      <c r="B30" s="15"/>
      <c r="C30" s="15"/>
      <c r="D30" s="26">
        <v>2</v>
      </c>
      <c r="E30" s="25">
        <v>1.0900000000000001</v>
      </c>
      <c r="F30" s="25">
        <v>3.04</v>
      </c>
      <c r="G30" s="25">
        <v>11.4</v>
      </c>
      <c r="H30" s="5">
        <v>-18.600000000000001</v>
      </c>
      <c r="I30" s="8"/>
      <c r="J30" s="10"/>
      <c r="K30" s="10"/>
      <c r="L30" s="10"/>
      <c r="M30" s="10"/>
    </row>
    <row r="31" spans="1:13" x14ac:dyDescent="0.2">
      <c r="A31" s="3"/>
      <c r="B31" s="15"/>
      <c r="C31" s="16"/>
      <c r="D31" s="24" t="s">
        <v>0</v>
      </c>
      <c r="E31" s="31">
        <f>AVERAGE(E28:E30)</f>
        <v>1.06</v>
      </c>
      <c r="F31" s="31">
        <f t="shared" ref="F31:H31" si="6">AVERAGE(F28:F30)</f>
        <v>2.7850000000000001</v>
      </c>
      <c r="G31" s="31">
        <f t="shared" si="6"/>
        <v>11.3</v>
      </c>
      <c r="H31" s="31">
        <f t="shared" si="6"/>
        <v>-18.5</v>
      </c>
      <c r="I31" s="8"/>
      <c r="J31" s="10"/>
      <c r="K31" s="10"/>
      <c r="L31" s="10"/>
      <c r="M31" s="10"/>
    </row>
    <row r="32" spans="1:13" x14ac:dyDescent="0.2">
      <c r="A32" s="3"/>
      <c r="B32" s="17"/>
      <c r="C32" s="16"/>
      <c r="D32" s="20" t="s">
        <v>3</v>
      </c>
      <c r="E32" s="33">
        <f>_xlfn.STDEV.P(E28:E30)/SQRT(2)</f>
        <v>2.1213203435596444E-2</v>
      </c>
      <c r="F32" s="33">
        <f t="shared" ref="F32:H32" si="7">_xlfn.STDEV.P(F28:F30)/SQRT(2)</f>
        <v>0.1803122292025697</v>
      </c>
      <c r="G32" s="33">
        <f t="shared" si="7"/>
        <v>7.0710678118655126E-2</v>
      </c>
      <c r="H32" s="33">
        <f t="shared" si="7"/>
        <v>7.0710678118655751E-2</v>
      </c>
      <c r="I32" s="8"/>
      <c r="J32" s="10"/>
      <c r="K32" s="10"/>
      <c r="L32" s="10"/>
      <c r="M32" s="10"/>
    </row>
    <row r="33" spans="1:13" x14ac:dyDescent="0.2">
      <c r="A33" s="3"/>
      <c r="B33" s="17"/>
      <c r="C33" s="17"/>
      <c r="E33" s="6"/>
      <c r="F33" s="6"/>
      <c r="G33" s="6"/>
      <c r="H33" s="6"/>
      <c r="I33" s="8"/>
      <c r="J33" s="10"/>
      <c r="K33" s="10"/>
      <c r="L33" s="10"/>
      <c r="M33" s="10"/>
    </row>
    <row r="34" spans="1:13" x14ac:dyDescent="0.2">
      <c r="A34" s="3"/>
      <c r="B34" s="18" t="s">
        <v>14</v>
      </c>
      <c r="C34" s="18" t="s">
        <v>9</v>
      </c>
      <c r="D34" s="29">
        <v>1</v>
      </c>
      <c r="E34" s="5">
        <v>0.69699999999999995</v>
      </c>
      <c r="F34" s="5">
        <v>19.600000000000001</v>
      </c>
      <c r="G34" s="5">
        <v>-12.1</v>
      </c>
      <c r="H34" s="5">
        <v>5.63</v>
      </c>
      <c r="I34" s="8"/>
      <c r="J34" s="10"/>
      <c r="K34" s="10"/>
      <c r="L34" s="10"/>
      <c r="M34" s="10"/>
    </row>
    <row r="35" spans="1:13" x14ac:dyDescent="0.2">
      <c r="A35" s="3"/>
      <c r="B35" s="18"/>
      <c r="C35" s="18"/>
      <c r="D35" s="29">
        <v>2</v>
      </c>
      <c r="E35" s="5">
        <v>0.63600000000000001</v>
      </c>
      <c r="F35" s="5">
        <v>14.1</v>
      </c>
      <c r="G35" s="5">
        <v>-9.93</v>
      </c>
      <c r="H35" s="5">
        <v>3.31</v>
      </c>
      <c r="I35" s="8"/>
      <c r="J35" s="10"/>
      <c r="K35" s="10"/>
      <c r="L35" s="10"/>
      <c r="M35" s="10"/>
    </row>
    <row r="36" spans="1:13" x14ac:dyDescent="0.2">
      <c r="A36" s="3"/>
      <c r="B36" s="19"/>
      <c r="C36" s="19"/>
      <c r="D36" s="30">
        <v>3</v>
      </c>
      <c r="E36" s="37">
        <v>0.64300000000000002</v>
      </c>
      <c r="F36" s="37">
        <v>19.600000000000001</v>
      </c>
      <c r="G36" s="37">
        <v>-11.7</v>
      </c>
      <c r="H36" s="37">
        <v>5.29</v>
      </c>
      <c r="I36" s="8"/>
      <c r="J36" s="10"/>
      <c r="K36" s="10"/>
      <c r="L36" s="10"/>
      <c r="M36" s="10"/>
    </row>
    <row r="37" spans="1:13" x14ac:dyDescent="0.2">
      <c r="A37" s="3"/>
      <c r="B37" s="17"/>
      <c r="C37" s="18"/>
      <c r="D37" s="23" t="s">
        <v>0</v>
      </c>
      <c r="E37" s="5">
        <f>AVERAGE(E34:E36)</f>
        <v>0.65866666666666662</v>
      </c>
      <c r="F37" s="5">
        <f>AVERAGE(F34:F36)</f>
        <v>17.766666666666669</v>
      </c>
      <c r="G37" s="5">
        <f t="shared" ref="G37:H37" si="8">AVERAGE(G34:G36)</f>
        <v>-11.243333333333334</v>
      </c>
      <c r="H37" s="5">
        <f t="shared" si="8"/>
        <v>4.7433333333333332</v>
      </c>
      <c r="I37" s="8"/>
      <c r="J37" s="10"/>
      <c r="K37" s="10"/>
      <c r="L37" s="10"/>
      <c r="M37" s="10"/>
    </row>
    <row r="38" spans="1:13" x14ac:dyDescent="0.2">
      <c r="A38" s="3"/>
      <c r="B38" s="17"/>
      <c r="C38" s="18"/>
      <c r="D38" s="23" t="s">
        <v>3</v>
      </c>
      <c r="E38" s="25">
        <f>_xlfn.STDEV.P(E34:E36)/SQRT(3)</f>
        <v>1.5736252083314792E-2</v>
      </c>
      <c r="F38" s="42">
        <f>_xlfn.STDEV.P(F34:F36)/SQRT(3)</f>
        <v>1.4969103983674978</v>
      </c>
      <c r="G38" s="25">
        <f t="shared" ref="G38:H38" si="9">_xlfn.STDEV.P(G34:G36)/SQRT(3)</f>
        <v>0.54439228775117943</v>
      </c>
      <c r="H38" s="25">
        <f t="shared" si="9"/>
        <v>0.59061800652336127</v>
      </c>
      <c r="I38" s="8"/>
      <c r="J38" s="10"/>
      <c r="K38" s="10"/>
      <c r="L38" s="10"/>
      <c r="M38" s="10"/>
    </row>
    <row r="39" spans="1:13" x14ac:dyDescent="0.2">
      <c r="A39" s="3"/>
      <c r="B39" s="17"/>
      <c r="C39" s="17"/>
      <c r="E39" s="6"/>
      <c r="F39" s="6"/>
      <c r="G39" s="6"/>
      <c r="H39" s="6"/>
      <c r="I39" s="8"/>
      <c r="J39" s="10"/>
      <c r="K39" s="10"/>
      <c r="L39" s="10"/>
      <c r="M39" s="10"/>
    </row>
    <row r="40" spans="1:13" x14ac:dyDescent="0.2">
      <c r="A40" s="3"/>
      <c r="B40" s="18" t="s">
        <v>4</v>
      </c>
      <c r="C40" s="18" t="s">
        <v>9</v>
      </c>
      <c r="D40" s="29">
        <v>1</v>
      </c>
      <c r="E40" s="7">
        <v>1.02</v>
      </c>
      <c r="F40" s="38">
        <v>4.4299999999999999E-2</v>
      </c>
      <c r="G40" s="5">
        <v>4.51</v>
      </c>
      <c r="H40" s="5">
        <v>-14.1</v>
      </c>
      <c r="I40" s="8"/>
      <c r="J40" s="10"/>
      <c r="K40" s="10"/>
      <c r="L40" s="10"/>
      <c r="M40" s="10"/>
    </row>
    <row r="41" spans="1:13" x14ac:dyDescent="0.2">
      <c r="A41" s="3"/>
      <c r="B41" s="2"/>
      <c r="C41" s="2"/>
      <c r="D41" s="29">
        <v>2</v>
      </c>
      <c r="E41" s="7">
        <v>0.996</v>
      </c>
      <c r="F41" s="38">
        <v>4.9200000000000001E-2</v>
      </c>
      <c r="G41" s="5">
        <v>4.43</v>
      </c>
      <c r="H41" s="5">
        <v>-13.9</v>
      </c>
      <c r="I41" s="8"/>
      <c r="J41" s="10"/>
      <c r="K41" s="10"/>
      <c r="L41" s="10"/>
      <c r="M41" s="10"/>
    </row>
    <row r="42" spans="1:13" x14ac:dyDescent="0.2">
      <c r="A42" s="3"/>
      <c r="B42" s="12"/>
      <c r="C42" s="12"/>
      <c r="D42" s="30">
        <v>3</v>
      </c>
      <c r="E42" s="36">
        <v>0.98699999999999999</v>
      </c>
      <c r="F42" s="40">
        <v>4.7500000000000001E-2</v>
      </c>
      <c r="G42" s="37">
        <v>4.59</v>
      </c>
      <c r="H42" s="37">
        <v>-14.1</v>
      </c>
      <c r="I42" s="8"/>
      <c r="J42" s="10"/>
      <c r="K42" s="10"/>
      <c r="L42" s="10"/>
      <c r="M42" s="10"/>
    </row>
    <row r="43" spans="1:13" x14ac:dyDescent="0.2">
      <c r="A43" s="3"/>
      <c r="C43" s="2"/>
      <c r="D43" s="23" t="s">
        <v>0</v>
      </c>
      <c r="E43" s="5">
        <f>AVERAGE(E40:E42)</f>
        <v>1.0010000000000001</v>
      </c>
      <c r="F43" s="38">
        <f>AVERAGE(F40:F42)</f>
        <v>4.7000000000000007E-2</v>
      </c>
      <c r="G43" s="5">
        <f t="shared" ref="G43:H43" si="10">AVERAGE(G40:G42)</f>
        <v>4.51</v>
      </c>
      <c r="H43" s="5">
        <f t="shared" si="10"/>
        <v>-14.033333333333333</v>
      </c>
      <c r="I43" s="8"/>
      <c r="J43" s="10"/>
      <c r="K43" s="10"/>
      <c r="L43" s="10"/>
      <c r="M43" s="10"/>
    </row>
    <row r="44" spans="1:13" x14ac:dyDescent="0.2">
      <c r="C44" s="2"/>
      <c r="D44" s="23" t="s">
        <v>3</v>
      </c>
      <c r="E44" s="25">
        <f>_xlfn.STDEV.P(E40:E42)/SQRT(3)</f>
        <v>8.0415587212098859E-3</v>
      </c>
      <c r="F44" s="34">
        <f>_xlfn.STDEV.P(F40:F42)/SQRT(3)</f>
        <v>1.1728408057172792E-3</v>
      </c>
      <c r="G44" s="25">
        <f t="shared" ref="G44:H44" si="11">_xlfn.STDEV.P(G40:G42)/SQRT(3)</f>
        <v>3.7712361663282574E-2</v>
      </c>
      <c r="H44" s="25">
        <f t="shared" si="11"/>
        <v>5.4433105395181543E-2</v>
      </c>
      <c r="I44" s="8"/>
      <c r="J44" s="10"/>
      <c r="K44" s="10"/>
      <c r="L44" s="10"/>
      <c r="M44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3ABF0D1628043B077DE50C72F7D10" ma:contentTypeVersion="4" ma:contentTypeDescription="Create a new document." ma:contentTypeScope="" ma:versionID="3c18cc0914a3d41d3241748bd1d44e38">
  <xsd:schema xmlns:xsd="http://www.w3.org/2001/XMLSchema" xmlns:xs="http://www.w3.org/2001/XMLSchema" xmlns:p="http://schemas.microsoft.com/office/2006/metadata/properties" xmlns:ns2="0f9dfe52-237d-4419-94ec-4068f799cd47" targetNamespace="http://schemas.microsoft.com/office/2006/metadata/properties" ma:root="true" ma:fieldsID="2a17fee35d34fc94087d4698d01bbad5" ns2:_="">
    <xsd:import namespace="0f9dfe52-237d-4419-94ec-4068f799cd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fe52-237d-4419-94ec-4068f799c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74FDDF-D1F7-4328-AAF8-699D3DDB5F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28F637-5143-4730-9EEB-88BC11E7AF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63BEAC-0A7B-4C03-A024-B3C1C8879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dfe52-237d-4419-94ec-4068f799c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ITC Source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2022-06-29T12:00:51Z</dcterms:created>
  <dcterms:modified xsi:type="dcterms:W3CDTF">2022-12-02T14:20:11Z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0x0101000343ABF0D1628043B077DE50C72F7D10</vt:lpwstr>
  </property>
</Properties>
</file>