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amorim\Dropbox\Temitope Etibor\Submitted to eLife\eLife revised version\resubmission\Supplementary Tables\"/>
    </mc:Choice>
  </mc:AlternateContent>
  <xr:revisionPtr revIDLastSave="0" documentId="13_ncr:1_{92CE8DC9-C7E1-4BD1-A468-261D31DFACBB}" xr6:coauthVersionLast="47" xr6:coauthVersionMax="47" xr10:uidLastSave="{00000000-0000-0000-0000-000000000000}"/>
  <bookViews>
    <workbookView xWindow="23424" yWindow="384" windowWidth="23040" windowHeight="12120" xr2:uid="{A56C198F-6931-4891-B23E-CFFF5AA58837}"/>
  </bookViews>
  <sheets>
    <sheet name="Sheet1" sheetId="1" r:id="rId1"/>
    <sheet name="Sheet2" sheetId="2" r:id="rId2"/>
    <sheet name="Sheet3" sheetId="3" r:id="rId3"/>
    <sheet name="Sheet4" sheetId="4" r:id="rId4"/>
    <sheet name="Sheet5" sheetId="12" r:id="rId5"/>
    <sheet name="Sheet6" sheetId="5" r:id="rId6"/>
    <sheet name="Sheet7" sheetId="6" r:id="rId7"/>
    <sheet name="Sheet8" sheetId="7" r:id="rId8"/>
    <sheet name="Sheet9" sheetId="8" r:id="rId9"/>
    <sheet name="Sheet10" sheetId="10" r:id="rId10"/>
    <sheet name="Sheet11" sheetId="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  <c r="F33" i="4"/>
</calcChain>
</file>

<file path=xl/sharedStrings.xml><?xml version="1.0" encoding="utf-8"?>
<sst xmlns="http://schemas.openxmlformats.org/spreadsheetml/2006/main" count="733" uniqueCount="205">
  <si>
    <t>Change in Temperature</t>
  </si>
  <si>
    <t>TreatNames</t>
  </si>
  <si>
    <t>cell_number</t>
  </si>
  <si>
    <t>n</t>
  </si>
  <si>
    <t>dens</t>
  </si>
  <si>
    <t>S</t>
  </si>
  <si>
    <t>S_nominal</t>
  </si>
  <si>
    <t>G</t>
  </si>
  <si>
    <t>GG</t>
  </si>
  <si>
    <t>K2</t>
  </si>
  <si>
    <t>C_dense</t>
  </si>
  <si>
    <t>C_dil</t>
  </si>
  <si>
    <t>K</t>
  </si>
  <si>
    <t>total_C_dil</t>
  </si>
  <si>
    <t>C_total</t>
  </si>
  <si>
    <t>C_cell</t>
  </si>
  <si>
    <t>C_nucleus</t>
  </si>
  <si>
    <t>cell_nuc_ratio</t>
  </si>
  <si>
    <t>cyt_nuc_ratio</t>
  </si>
  <si>
    <t>sd_n</t>
  </si>
  <si>
    <t>sd_dens</t>
  </si>
  <si>
    <t>sd_S</t>
  </si>
  <si>
    <t>sd_S_nominal</t>
  </si>
  <si>
    <t>sd_G</t>
  </si>
  <si>
    <t>sd_GG</t>
  </si>
  <si>
    <t>sd_K2</t>
  </si>
  <si>
    <t>sd_C_dense</t>
  </si>
  <si>
    <t>sd_C_dil</t>
  </si>
  <si>
    <t>sd_K</t>
  </si>
  <si>
    <t>sd_total_C_dil</t>
  </si>
  <si>
    <t>sd_C_total</t>
  </si>
  <si>
    <t>sd_C_cell</t>
  </si>
  <si>
    <t>sd_C_nucleus</t>
  </si>
  <si>
    <t>sd_cell_nuc_ratio</t>
  </si>
  <si>
    <t>sd_cyt_nuc_ratio</t>
  </si>
  <si>
    <t>4C</t>
  </si>
  <si>
    <t>37C</t>
  </si>
  <si>
    <t>42C</t>
  </si>
  <si>
    <t>Area</t>
  </si>
  <si>
    <t>AR</t>
  </si>
  <si>
    <t>Circ.</t>
  </si>
  <si>
    <t>Round</t>
  </si>
  <si>
    <t>sd_Area</t>
  </si>
  <si>
    <t>sd_AR</t>
  </si>
  <si>
    <t>sd_Circ.</t>
  </si>
  <si>
    <t>sd_Round</t>
  </si>
  <si>
    <t>Csat =</t>
  </si>
  <si>
    <t>minimal Cdil observed in cells that start having viral inclusions</t>
  </si>
  <si>
    <t>min_C_dil</t>
  </si>
  <si>
    <t>LEGEND OF DATA</t>
  </si>
  <si>
    <t>DATA IN THE MANUSCRIPT</t>
  </si>
  <si>
    <t>PARAMETER ABOVE</t>
  </si>
  <si>
    <t>DEFINITION</t>
  </si>
  <si>
    <t>FORMULA</t>
  </si>
  <si>
    <t>Number of cells</t>
  </si>
  <si>
    <t>number of inclusions per cell</t>
  </si>
  <si>
    <t>calculated in R from imageJ segmentation</t>
  </si>
  <si>
    <t>number of inclusions per the area of cytosol</t>
  </si>
  <si>
    <t>Calculated in R - codes available in 10.5281/zenodo.6901207</t>
  </si>
  <si>
    <t>supersaturation</t>
  </si>
  <si>
    <t>ln(Cdil/Csat)</t>
  </si>
  <si>
    <t>Gibbs free energy</t>
  </si>
  <si>
    <t>G=-RTlnK</t>
  </si>
  <si>
    <t>Fold change in Gibbs free energy</t>
  </si>
  <si>
    <t>K=Cdense/Cdilute</t>
  </si>
  <si>
    <t>partition coefficient</t>
  </si>
  <si>
    <t>Cdense individual inclusions/Cdilute per cell</t>
  </si>
  <si>
    <t>Concentration of vRNPs in inclusion</t>
  </si>
  <si>
    <t>Mean Fluorescence Intensity (MFI) of cytosolic vRNPs in inclusions</t>
  </si>
  <si>
    <t>total_C_dil = Cdilute</t>
  </si>
  <si>
    <t>Concentration of cytosolic vRNPs outside inclusions</t>
  </si>
  <si>
    <t>MFI outside inclusions</t>
  </si>
  <si>
    <t>C_cytoplasm</t>
  </si>
  <si>
    <t>Concentration of cytosolic vRNPs in and ouside inclusions</t>
  </si>
  <si>
    <t>MFI of whole cytosol</t>
  </si>
  <si>
    <t xml:space="preserve">Concentration of cellular vRNPs </t>
  </si>
  <si>
    <t>MFI of whole cell</t>
  </si>
  <si>
    <t xml:space="preserve">Concentration of nuclear vRNPs </t>
  </si>
  <si>
    <t>MFI of nucleus only</t>
  </si>
  <si>
    <t xml:space="preserve">Fraction of cytosolic vRNPs </t>
  </si>
  <si>
    <t>Ratio of MFI of cytosolic versus nuclear vRNPs</t>
  </si>
  <si>
    <t>Area in each inclusion (um^2)</t>
  </si>
  <si>
    <t>ImageJ plugin</t>
  </si>
  <si>
    <t>Aspect ratio</t>
  </si>
  <si>
    <t>Circularity</t>
  </si>
  <si>
    <t>Roundness</t>
  </si>
  <si>
    <t>Csaturation (Csat)</t>
  </si>
  <si>
    <t xml:space="preserve">Threshold concentration after which demixing occurs </t>
  </si>
  <si>
    <t>FOR VALIDATION</t>
  </si>
  <si>
    <t>supersaturation nominal</t>
  </si>
  <si>
    <t>ln(Ctotal/Csat)</t>
  </si>
  <si>
    <t>partition coefficient adapted from Riback et al, 2020 [15]</t>
  </si>
  <si>
    <t>Average Cdense per cell/Cdilute per cell</t>
  </si>
  <si>
    <t>3hpi</t>
  </si>
  <si>
    <t>4hpi</t>
  </si>
  <si>
    <t>6hpi</t>
  </si>
  <si>
    <t>8hpi</t>
  </si>
  <si>
    <t>12hpi</t>
  </si>
  <si>
    <t>16hpi</t>
  </si>
  <si>
    <t>Change in vRNP concentration</t>
  </si>
  <si>
    <t>Ncz 5min</t>
  </si>
  <si>
    <t>Ncz 20min</t>
  </si>
  <si>
    <t>Ncz 30min</t>
  </si>
  <si>
    <t>Ncz 45min</t>
  </si>
  <si>
    <t>Ncz 1h</t>
  </si>
  <si>
    <t>Ncz 2h</t>
  </si>
  <si>
    <t>tracking viral inclusions in the presence and absence of nucleozin</t>
  </si>
  <si>
    <t>treatment</t>
  </si>
  <si>
    <t>mean_msd</t>
  </si>
  <si>
    <t>median_msd</t>
  </si>
  <si>
    <t>sd_msd</t>
  </si>
  <si>
    <t>sem_msd</t>
  </si>
  <si>
    <t>DMSO</t>
  </si>
  <si>
    <t>Ncz</t>
  </si>
  <si>
    <t>msd =</t>
  </si>
  <si>
    <t xml:space="preserve"> means square displacement</t>
  </si>
  <si>
    <t>Fusion Time of inclusions in the presence and absence of nucleozin</t>
  </si>
  <si>
    <t>ID</t>
  </si>
  <si>
    <t>mean</t>
  </si>
  <si>
    <t>median</t>
  </si>
  <si>
    <t>sd</t>
  </si>
  <si>
    <t>sem</t>
  </si>
  <si>
    <t>Inclusion fluorescence loss after photoactivation (FLAPh) in the presence and absence of nucleozin</t>
  </si>
  <si>
    <t>Treatment</t>
  </si>
  <si>
    <t>mean_k</t>
  </si>
  <si>
    <t>mean_a</t>
  </si>
  <si>
    <t>mean_t_half</t>
  </si>
  <si>
    <t>median_k</t>
  </si>
  <si>
    <t>median_a</t>
  </si>
  <si>
    <t>median_t_half</t>
  </si>
  <si>
    <t>sd_k</t>
  </si>
  <si>
    <t>sd_a</t>
  </si>
  <si>
    <t>sd_t_half</t>
  </si>
  <si>
    <t>sem_k</t>
  </si>
  <si>
    <t>sem_a</t>
  </si>
  <si>
    <t>sem_t_half</t>
  </si>
  <si>
    <t>GFP_DMSO</t>
  </si>
  <si>
    <t>GFP_Ncz</t>
  </si>
  <si>
    <t>t_half</t>
  </si>
  <si>
    <t>Half life</t>
  </si>
  <si>
    <t>t_half = In(2)/k</t>
  </si>
  <si>
    <t>k</t>
  </si>
  <si>
    <t>Rate constant</t>
  </si>
  <si>
    <t>a</t>
  </si>
  <si>
    <t>Mobile fraction</t>
  </si>
  <si>
    <t>Model fitting</t>
  </si>
  <si>
    <t>Single exponential</t>
  </si>
  <si>
    <t>y = a*exp(-k*Time) + (1-a)</t>
  </si>
  <si>
    <t>Topology of inclusions in mice lungs</t>
  </si>
  <si>
    <t>Circ</t>
  </si>
  <si>
    <t>sd_Circ</t>
  </si>
  <si>
    <t>PBS 30min</t>
  </si>
  <si>
    <t>PBS 1h</t>
  </si>
  <si>
    <t>PBS 2h</t>
  </si>
  <si>
    <t>NCZ 30min</t>
  </si>
  <si>
    <t>NCZ 1h</t>
  </si>
  <si>
    <t>NCZ 2h</t>
  </si>
  <si>
    <t>n_cells</t>
  </si>
  <si>
    <t>n_inclusions</t>
  </si>
  <si>
    <t>inclusion_per_cell</t>
  </si>
  <si>
    <t>number of cells</t>
  </si>
  <si>
    <t>total number of inclusions</t>
  </si>
  <si>
    <t>total number of inclusions/number of cells</t>
  </si>
  <si>
    <t>Amount_dense</t>
  </si>
  <si>
    <t>Amount_dil</t>
  </si>
  <si>
    <t>sd_Amount_dense</t>
  </si>
  <si>
    <t>sd_Amount_dil</t>
  </si>
  <si>
    <t>Change in Rab11a concentration</t>
  </si>
  <si>
    <t>TreatNames.1</t>
  </si>
  <si>
    <t>number_of_areas_counted</t>
  </si>
  <si>
    <t>number_of_Cell_per_Area</t>
  </si>
  <si>
    <t>SEM_of_Cell_per_Area</t>
  </si>
  <si>
    <t>mean_Percentage_Cells_with_inclusions_per_Area</t>
  </si>
  <si>
    <t>median_Percentage_Cells_with_inclusions_per_Area</t>
  </si>
  <si>
    <t>SD_Percentage_Cells_with_inclusions_per_Area</t>
  </si>
  <si>
    <t>SEM_Percentage_Cells_with_inclusions_per_Area</t>
  </si>
  <si>
    <t>CM_DMSO</t>
  </si>
  <si>
    <t>CM_Ncz</t>
  </si>
  <si>
    <t>CM_Recovery</t>
  </si>
  <si>
    <t>Hex_DMSO</t>
  </si>
  <si>
    <t>Hex_Ncz</t>
  </si>
  <si>
    <t>Hex_Recovery</t>
  </si>
  <si>
    <t>Hypo_DMSO</t>
  </si>
  <si>
    <t>Hypo_Ncz</t>
  </si>
  <si>
    <t>Hypo_Recovery</t>
  </si>
  <si>
    <t>Hexanediol and hypotonic shock</t>
  </si>
  <si>
    <t>Day</t>
  </si>
  <si>
    <t>Average_weight</t>
  </si>
  <si>
    <t>SD</t>
  </si>
  <si>
    <t>SEM</t>
  </si>
  <si>
    <t>Mock i.p. Control</t>
  </si>
  <si>
    <t>Mock i.p. NCZ</t>
  </si>
  <si>
    <t>X31 i.p. Control</t>
  </si>
  <si>
    <t>X31 i.p. NCZ</t>
  </si>
  <si>
    <t>Body weight of mice</t>
  </si>
  <si>
    <t>GFP-Rab11a-WT</t>
  </si>
  <si>
    <t>Variation of strength and number of interactions between vRNPs with or without nucleozin</t>
  </si>
  <si>
    <t>Variation of strength and number of interactions between PR8 (NP -WT) and mutant PR8 (NP-Y289H) vRNPs treated with nucleozin</t>
  </si>
  <si>
    <t>PR8_NP-WT_DMSO</t>
  </si>
  <si>
    <t>PR8_NP-WT_Ncz</t>
  </si>
  <si>
    <t>PR8_NP-Y289H_DMSO</t>
  </si>
  <si>
    <t>PR8_NP-Y289H_Ncz</t>
  </si>
  <si>
    <t>NA</t>
  </si>
  <si>
    <t>Inclusion fluorescence loss after photoactivation (FLAPh) in endogenous and overexpressed Rab11a</t>
  </si>
  <si>
    <t>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</si>
</sst>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1" applyNumberFormat="0" applyFill="0" applyAlignment="0" applyProtection="0"/>
    <xf numFmtId="0" fontId="1" fillId="2" borderId="0" applyNumberFormat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2" borderId="1" xfId="1" applyFill="1"/>
    <xf numFmtId="0" fontId="1" fillId="2" borderId="0" xfId="2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2" xfId="0" applyBorder="1"/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11" fontId="0" fillId="0" borderId="0" xfId="0" applyNumberFormat="1"/>
    <xf numFmtId="11" fontId="1" fillId="2" borderId="0" xfId="2" applyNumberFormat="1"/>
    <xf numFmtId="0" fontId="1" fillId="2" borderId="0" xfId="2" applyAlignment="1">
      <alignment horizontal="right" vertical="center"/>
    </xf>
    <xf numFmtId="0" fontId="1" fillId="2" borderId="0" xfId="2" applyAlignment="1">
      <alignment horizontal="center"/>
    </xf>
    <xf numFmtId="0" fontId="1" fillId="2" borderId="0" xfId="2" applyAlignment="1">
      <alignment horizontal="left"/>
    </xf>
    <xf numFmtId="0" fontId="3" fillId="0" borderId="0" xfId="0" applyFont="1" applyAlignment="1">
      <alignment horizontal="center"/>
    </xf>
    <xf numFmtId="0" fontId="1" fillId="2" borderId="1" xfId="2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2" borderId="8" xfId="1" applyFill="1" applyBorder="1"/>
    <xf numFmtId="0" fontId="3" fillId="2" borderId="9" xfId="1" applyFill="1" applyBorder="1"/>
    <xf numFmtId="0" fontId="1" fillId="2" borderId="6" xfId="2" applyBorder="1"/>
    <xf numFmtId="0" fontId="1" fillId="2" borderId="0" xfId="2" applyBorder="1"/>
    <xf numFmtId="0" fontId="1" fillId="2" borderId="7" xfId="2" applyBorder="1"/>
    <xf numFmtId="0" fontId="2" fillId="0" borderId="6" xfId="0" applyFon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10" xfId="2" applyBorder="1"/>
    <xf numFmtId="0" fontId="1" fillId="2" borderId="11" xfId="2" applyBorder="1"/>
    <xf numFmtId="0" fontId="1" fillId="2" borderId="12" xfId="2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0" xfId="2"/>
  </cellXfs>
  <cellStyles count="3">
    <cellStyle name="20% - Accent6" xfId="2" builtinId="50"/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AC1E-8F92-4621-8D96-C11E082DDCB5}">
  <dimension ref="A1:AJ44"/>
  <sheetViews>
    <sheetView tabSelected="1" topLeftCell="C1" workbookViewId="0">
      <selection activeCell="G4" sqref="G4"/>
    </sheetView>
  </sheetViews>
  <sheetFormatPr defaultRowHeight="14.4" x14ac:dyDescent="0.3"/>
  <cols>
    <col min="1" max="1" width="26.5546875" customWidth="1"/>
    <col min="2" max="2" width="48.5546875" bestFit="1" customWidth="1"/>
    <col min="3" max="3" width="61.109375" bestFit="1" customWidth="1"/>
    <col min="4" max="4" width="29.33203125" bestFit="1" customWidth="1"/>
    <col min="5" max="8" width="12.6640625" bestFit="1" customWidth="1"/>
    <col min="10" max="10" width="13.33203125" bestFit="1" customWidth="1"/>
    <col min="11" max="13" width="12" bestFit="1" customWidth="1"/>
    <col min="14" max="14" width="12.5546875" bestFit="1" customWidth="1"/>
    <col min="15" max="15" width="10" customWidth="1"/>
    <col min="19" max="20" width="12.6640625" bestFit="1" customWidth="1"/>
    <col min="21" max="22" width="12" bestFit="1" customWidth="1"/>
    <col min="23" max="24" width="16.109375" bestFit="1" customWidth="1"/>
    <col min="25" max="25" width="12" bestFit="1" customWidth="1"/>
    <col min="26" max="26" width="13.33203125" bestFit="1" customWidth="1"/>
    <col min="27" max="27" width="12.6640625" bestFit="1" customWidth="1"/>
    <col min="28" max="29" width="12" bestFit="1" customWidth="1"/>
    <col min="30" max="30" width="15.44140625" bestFit="1" customWidth="1"/>
    <col min="31" max="31" width="15.109375" bestFit="1" customWidth="1"/>
    <col min="32" max="32" width="12.44140625" bestFit="1" customWidth="1"/>
    <col min="33" max="33" width="15.6640625" bestFit="1" customWidth="1"/>
  </cols>
  <sheetData>
    <row r="1" spans="1:36" x14ac:dyDescent="0.3">
      <c r="A1" s="1" t="s">
        <v>0</v>
      </c>
      <c r="B1" s="1"/>
      <c r="C1" s="1"/>
      <c r="D1" s="1"/>
    </row>
    <row r="3" spans="1:36" s="20" customFormat="1" ht="15" thickBo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9</v>
      </c>
      <c r="I3" s="3" t="s">
        <v>10</v>
      </c>
      <c r="J3" s="3" t="s">
        <v>163</v>
      </c>
      <c r="K3" s="3" t="s">
        <v>11</v>
      </c>
      <c r="L3" s="3" t="s">
        <v>164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25</v>
      </c>
      <c r="Z3" s="3" t="s">
        <v>26</v>
      </c>
      <c r="AA3" s="3" t="s">
        <v>165</v>
      </c>
      <c r="AB3" s="3" t="s">
        <v>27</v>
      </c>
      <c r="AC3" s="3" t="s">
        <v>166</v>
      </c>
      <c r="AD3" s="3" t="s">
        <v>28</v>
      </c>
      <c r="AE3" s="3" t="s">
        <v>29</v>
      </c>
      <c r="AF3" s="3" t="s">
        <v>30</v>
      </c>
      <c r="AG3" s="3" t="s">
        <v>31</v>
      </c>
      <c r="AH3" s="3" t="s">
        <v>32</v>
      </c>
      <c r="AI3" s="3" t="s">
        <v>33</v>
      </c>
      <c r="AJ3" s="3" t="s">
        <v>34</v>
      </c>
    </row>
    <row r="4" spans="1:36" ht="15" thickTop="1" x14ac:dyDescent="0.3">
      <c r="A4" t="s">
        <v>35</v>
      </c>
      <c r="B4">
        <v>15</v>
      </c>
      <c r="C4">
        <v>237.2</v>
      </c>
      <c r="D4">
        <v>0.1275189627237</v>
      </c>
      <c r="E4">
        <v>0.25859680134582802</v>
      </c>
      <c r="F4">
        <v>0.37509403622091603</v>
      </c>
      <c r="G4">
        <v>-2415.5639038490799</v>
      </c>
      <c r="H4">
        <v>2.8544725923516099</v>
      </c>
      <c r="I4">
        <v>3552.31629999999</v>
      </c>
      <c r="J4">
        <v>799.22349329500003</v>
      </c>
      <c r="K4">
        <v>1960.4389000000001</v>
      </c>
      <c r="L4">
        <v>1842.3339829849999</v>
      </c>
      <c r="M4">
        <v>1.8104405874549101</v>
      </c>
      <c r="N4">
        <v>1295.2181</v>
      </c>
      <c r="O4">
        <v>1455.248</v>
      </c>
      <c r="P4">
        <v>1490.4106999999999</v>
      </c>
      <c r="Q4">
        <v>2414.35319999999</v>
      </c>
      <c r="R4">
        <v>0.65024572255480395</v>
      </c>
      <c r="S4">
        <v>0.55912837742558097</v>
      </c>
      <c r="T4">
        <v>139.22961507626701</v>
      </c>
      <c r="U4">
        <v>3.5262223224183403E-2</v>
      </c>
      <c r="V4">
        <v>0.19396098101522799</v>
      </c>
      <c r="W4">
        <v>0.194059405115663</v>
      </c>
      <c r="X4">
        <v>272.74643608833998</v>
      </c>
      <c r="Y4">
        <v>0.31180230360597</v>
      </c>
      <c r="Z4">
        <v>756.33261681041904</v>
      </c>
      <c r="AA4">
        <v>246.55137131927299</v>
      </c>
      <c r="AB4">
        <v>489.25757103413099</v>
      </c>
      <c r="AC4">
        <v>493.89199622895302</v>
      </c>
      <c r="AD4">
        <v>0.153931039730551</v>
      </c>
      <c r="AE4">
        <v>251.91162929113599</v>
      </c>
      <c r="AF4">
        <v>277.42951897672998</v>
      </c>
      <c r="AG4">
        <v>305.95635365341502</v>
      </c>
      <c r="AH4">
        <v>743.36871976334703</v>
      </c>
      <c r="AI4">
        <v>0.172015707464615</v>
      </c>
      <c r="AJ4">
        <v>0.16154224190531</v>
      </c>
    </row>
    <row r="5" spans="1:36" s="3" customFormat="1" x14ac:dyDescent="0.3">
      <c r="A5" s="3" t="s">
        <v>36</v>
      </c>
      <c r="B5" s="3">
        <v>20</v>
      </c>
      <c r="C5" s="3">
        <v>361.5</v>
      </c>
      <c r="D5" s="3">
        <v>0.22595322855998001</v>
      </c>
      <c r="E5" s="3">
        <v>0.30933166414244001</v>
      </c>
      <c r="F5" s="3">
        <v>0.412547967293311</v>
      </c>
      <c r="G5" s="3">
        <v>-2167.2821014829801</v>
      </c>
      <c r="H5" s="3">
        <v>2.3184559586498499</v>
      </c>
      <c r="I5" s="3">
        <v>3115.9635750000002</v>
      </c>
      <c r="J5" s="3">
        <v>631.68337257249902</v>
      </c>
      <c r="K5" s="3">
        <v>1860.1425749999901</v>
      </c>
      <c r="L5" s="3">
        <v>1669.40411412249</v>
      </c>
      <c r="M5" s="3">
        <v>1.6463847783579499</v>
      </c>
      <c r="N5" s="3">
        <v>1362.6273000000001</v>
      </c>
      <c r="O5" s="3">
        <v>1510.8132000000001</v>
      </c>
      <c r="P5" s="3">
        <v>1579.2462</v>
      </c>
      <c r="Q5" s="3">
        <v>2392.9184</v>
      </c>
      <c r="R5" s="3">
        <v>0.66966275650330598</v>
      </c>
      <c r="S5" s="3">
        <v>0.58180488037428901</v>
      </c>
      <c r="T5" s="3">
        <v>203.34867644153999</v>
      </c>
      <c r="U5" s="3">
        <v>5.4062523867733601E-2</v>
      </c>
      <c r="V5" s="3">
        <v>0.195329213474352</v>
      </c>
      <c r="W5" s="3">
        <v>0.18960055566071299</v>
      </c>
      <c r="X5" s="3">
        <v>236.20673335786299</v>
      </c>
      <c r="Y5" s="3">
        <v>0.20917503060454901</v>
      </c>
      <c r="Z5" s="3">
        <v>509.07934567730803</v>
      </c>
      <c r="AA5" s="3">
        <v>169.43156289583399</v>
      </c>
      <c r="AB5" s="3">
        <v>388.54217357400898</v>
      </c>
      <c r="AC5" s="3">
        <v>393.50590872038299</v>
      </c>
      <c r="AD5" s="3">
        <v>0.12903076415335199</v>
      </c>
      <c r="AE5" s="3">
        <v>280.68737298620903</v>
      </c>
      <c r="AF5" s="3">
        <v>306.24279837304601</v>
      </c>
      <c r="AG5" s="3">
        <v>316.18887504701098</v>
      </c>
      <c r="AH5" s="3">
        <v>535.83772748095305</v>
      </c>
      <c r="AI5" s="3">
        <v>0.10864724858149</v>
      </c>
      <c r="AJ5" s="3">
        <v>0.103523722461468</v>
      </c>
    </row>
    <row r="6" spans="1:36" x14ac:dyDescent="0.3">
      <c r="A6" t="s">
        <v>37</v>
      </c>
      <c r="B6">
        <v>16</v>
      </c>
      <c r="C6">
        <v>406.5</v>
      </c>
      <c r="D6">
        <v>0.27263889077665998</v>
      </c>
      <c r="E6">
        <v>0.17534879834264699</v>
      </c>
      <c r="F6">
        <v>0.25305666343815902</v>
      </c>
      <c r="G6">
        <v>-1477.90147379104</v>
      </c>
      <c r="H6">
        <v>1.75840287770943</v>
      </c>
      <c r="I6">
        <v>2144.46019999999</v>
      </c>
      <c r="J6">
        <v>444.29002136999998</v>
      </c>
      <c r="K6">
        <v>1301.0376249999999</v>
      </c>
      <c r="L6">
        <v>1156.8196989974899</v>
      </c>
      <c r="M6">
        <v>1.5438658744009</v>
      </c>
      <c r="N6">
        <v>1191.76585</v>
      </c>
      <c r="O6">
        <v>1288.1800499999899</v>
      </c>
      <c r="P6">
        <v>1423.2401</v>
      </c>
      <c r="Q6">
        <v>2008.4492499999899</v>
      </c>
      <c r="R6">
        <v>0.64744821939901298</v>
      </c>
      <c r="S6">
        <v>0.56249745472915103</v>
      </c>
      <c r="T6">
        <v>157.76311355953899</v>
      </c>
      <c r="U6">
        <v>4.27209362690553E-2</v>
      </c>
      <c r="V6">
        <v>0.24886308910913599</v>
      </c>
      <c r="W6">
        <v>0.243901959302396</v>
      </c>
      <c r="X6">
        <v>228.44239182237899</v>
      </c>
      <c r="Y6">
        <v>0.167432866110206</v>
      </c>
      <c r="Z6">
        <v>511.24641806826997</v>
      </c>
      <c r="AA6">
        <v>111.045636508204</v>
      </c>
      <c r="AB6">
        <v>401.10581753456</v>
      </c>
      <c r="AC6">
        <v>359.33314967607299</v>
      </c>
      <c r="AD6">
        <v>0.107108033767286</v>
      </c>
      <c r="AE6">
        <v>313.79578899263902</v>
      </c>
      <c r="AF6">
        <v>330.560947761374</v>
      </c>
      <c r="AG6">
        <v>336.933283411876</v>
      </c>
      <c r="AH6">
        <v>639.24147876519396</v>
      </c>
      <c r="AI6">
        <v>0.14928478068745199</v>
      </c>
      <c r="AJ6">
        <v>0.148317108503742</v>
      </c>
    </row>
    <row r="9" spans="1:36" s="2" customFormat="1" ht="15" thickBot="1" x14ac:dyDescent="0.35">
      <c r="A9" s="2" t="s">
        <v>1</v>
      </c>
      <c r="B9" s="2" t="s">
        <v>38</v>
      </c>
      <c r="C9" s="2" t="s">
        <v>39</v>
      </c>
      <c r="D9" s="2" t="s">
        <v>40</v>
      </c>
      <c r="E9" s="2" t="s">
        <v>41</v>
      </c>
      <c r="F9" s="2" t="s">
        <v>42</v>
      </c>
      <c r="G9" s="2" t="s">
        <v>43</v>
      </c>
      <c r="H9" s="2" t="s">
        <v>44</v>
      </c>
      <c r="I9" s="2" t="s">
        <v>45</v>
      </c>
    </row>
    <row r="10" spans="1:36" ht="15" thickTop="1" x14ac:dyDescent="0.3">
      <c r="A10" t="s">
        <v>35</v>
      </c>
      <c r="B10">
        <v>0.34743328301785997</v>
      </c>
      <c r="C10">
        <v>1.3462007449005899</v>
      </c>
      <c r="D10">
        <v>0.94054685158010798</v>
      </c>
      <c r="E10">
        <v>0.77756450612880101</v>
      </c>
      <c r="F10">
        <v>5.2657886591008597E-2</v>
      </c>
      <c r="G10">
        <v>4.0498861844419802E-2</v>
      </c>
      <c r="H10">
        <v>1.13472160100846E-2</v>
      </c>
      <c r="I10">
        <v>1.8135945467212401E-2</v>
      </c>
    </row>
    <row r="11" spans="1:36" s="3" customFormat="1" x14ac:dyDescent="0.3">
      <c r="A11" s="3" t="s">
        <v>36</v>
      </c>
      <c r="B11" s="3">
        <v>0.31204835195025499</v>
      </c>
      <c r="C11" s="3">
        <v>1.4378423873342501</v>
      </c>
      <c r="D11" s="3">
        <v>0.91261662079287797</v>
      </c>
      <c r="E11" s="3">
        <v>0.74094117618289101</v>
      </c>
      <c r="F11" s="3">
        <v>3.29772336867118E-2</v>
      </c>
      <c r="G11" s="3">
        <v>4.2607035286369901E-2</v>
      </c>
      <c r="H11" s="3">
        <v>1.5965606923762199E-2</v>
      </c>
      <c r="I11" s="3">
        <v>1.9446444880629899E-2</v>
      </c>
    </row>
    <row r="12" spans="1:36" x14ac:dyDescent="0.3">
      <c r="A12" t="s">
        <v>37</v>
      </c>
      <c r="B12">
        <v>0.28956490951264902</v>
      </c>
      <c r="C12">
        <v>1.4602332691289699</v>
      </c>
      <c r="D12">
        <v>0.90918568690635304</v>
      </c>
      <c r="E12">
        <v>0.73613676577189702</v>
      </c>
      <c r="F12">
        <v>2.4004535754192299E-2</v>
      </c>
      <c r="G12">
        <v>4.6141566915049198E-2</v>
      </c>
      <c r="H12">
        <v>1.3403468949362901E-2</v>
      </c>
      <c r="I12">
        <v>1.7485397756476499E-2</v>
      </c>
    </row>
    <row r="14" spans="1:36" x14ac:dyDescent="0.3">
      <c r="A14" s="4" t="s">
        <v>46</v>
      </c>
      <c r="B14" s="39" t="s">
        <v>47</v>
      </c>
      <c r="C14" s="39"/>
      <c r="D14" s="39"/>
      <c r="E14" s="39"/>
      <c r="F14" s="39"/>
      <c r="G14" s="39"/>
    </row>
    <row r="15" spans="1:36" x14ac:dyDescent="0.3">
      <c r="A15" s="6" t="s">
        <v>48</v>
      </c>
    </row>
    <row r="16" spans="1:36" x14ac:dyDescent="0.3">
      <c r="A16">
        <v>802.82650000000001</v>
      </c>
    </row>
    <row r="18" spans="1:4" x14ac:dyDescent="0.3">
      <c r="A18" s="5" t="s">
        <v>49</v>
      </c>
      <c r="B18" s="5"/>
      <c r="C18" s="7"/>
      <c r="D18" s="7"/>
    </row>
    <row r="19" spans="1:4" x14ac:dyDescent="0.3">
      <c r="A19" s="5"/>
      <c r="B19" s="5"/>
      <c r="C19" s="7"/>
      <c r="D19" s="7"/>
    </row>
    <row r="20" spans="1:4" x14ac:dyDescent="0.3">
      <c r="A20" s="5" t="s">
        <v>50</v>
      </c>
      <c r="B20" s="5"/>
      <c r="C20" s="7"/>
      <c r="D20" s="7"/>
    </row>
    <row r="21" spans="1:4" x14ac:dyDescent="0.3">
      <c r="A21" s="5"/>
      <c r="B21" s="5"/>
      <c r="C21" s="7"/>
      <c r="D21" s="7"/>
    </row>
    <row r="22" spans="1:4" x14ac:dyDescent="0.3">
      <c r="A22" s="5" t="s">
        <v>51</v>
      </c>
      <c r="B22" s="5" t="s">
        <v>52</v>
      </c>
      <c r="C22" s="7" t="s">
        <v>53</v>
      </c>
      <c r="D22" s="7"/>
    </row>
    <row r="23" spans="1:4" x14ac:dyDescent="0.3">
      <c r="A23" s="8" t="s">
        <v>2</v>
      </c>
      <c r="B23" s="8" t="s">
        <v>54</v>
      </c>
      <c r="C23" s="8"/>
    </row>
    <row r="24" spans="1:4" x14ac:dyDescent="0.3">
      <c r="A24" s="8" t="s">
        <v>3</v>
      </c>
      <c r="B24" s="8" t="s">
        <v>55</v>
      </c>
      <c r="C24" s="8" t="s">
        <v>56</v>
      </c>
    </row>
    <row r="25" spans="1:4" x14ac:dyDescent="0.3">
      <c r="A25" s="8" t="s">
        <v>4</v>
      </c>
      <c r="B25" s="8" t="s">
        <v>57</v>
      </c>
      <c r="C25" s="8" t="s">
        <v>58</v>
      </c>
    </row>
    <row r="26" spans="1:4" x14ac:dyDescent="0.3">
      <c r="A26" s="8" t="s">
        <v>5</v>
      </c>
      <c r="B26" s="8" t="s">
        <v>59</v>
      </c>
      <c r="C26" s="8" t="s">
        <v>60</v>
      </c>
    </row>
    <row r="27" spans="1:4" x14ac:dyDescent="0.3">
      <c r="A27" s="8" t="s">
        <v>7</v>
      </c>
      <c r="B27" s="8" t="s">
        <v>61</v>
      </c>
      <c r="C27" s="8" t="s">
        <v>62</v>
      </c>
    </row>
    <row r="28" spans="1:4" x14ac:dyDescent="0.3">
      <c r="A28" s="8" t="s">
        <v>8</v>
      </c>
      <c r="B28" s="8" t="s">
        <v>63</v>
      </c>
      <c r="C28" s="8" t="s">
        <v>64</v>
      </c>
    </row>
    <row r="29" spans="1:4" x14ac:dyDescent="0.3">
      <c r="A29" s="8" t="s">
        <v>9</v>
      </c>
      <c r="B29" s="8" t="s">
        <v>65</v>
      </c>
      <c r="C29" s="8" t="s">
        <v>66</v>
      </c>
    </row>
    <row r="30" spans="1:4" x14ac:dyDescent="0.3">
      <c r="A30" s="8" t="s">
        <v>10</v>
      </c>
      <c r="B30" s="8" t="s">
        <v>67</v>
      </c>
      <c r="C30" s="8" t="s">
        <v>68</v>
      </c>
    </row>
    <row r="31" spans="1:4" x14ac:dyDescent="0.3">
      <c r="A31" s="8" t="s">
        <v>69</v>
      </c>
      <c r="B31" s="8" t="s">
        <v>70</v>
      </c>
      <c r="C31" s="8" t="s">
        <v>71</v>
      </c>
    </row>
    <row r="32" spans="1:4" x14ac:dyDescent="0.3">
      <c r="A32" s="8" t="s">
        <v>72</v>
      </c>
      <c r="B32" s="8" t="s">
        <v>73</v>
      </c>
      <c r="C32" s="8" t="s">
        <v>74</v>
      </c>
    </row>
    <row r="33" spans="1:8" x14ac:dyDescent="0.3">
      <c r="A33" s="8" t="s">
        <v>15</v>
      </c>
      <c r="B33" s="8" t="s">
        <v>75</v>
      </c>
      <c r="C33" s="8" t="s">
        <v>76</v>
      </c>
    </row>
    <row r="34" spans="1:8" x14ac:dyDescent="0.3">
      <c r="A34" s="8" t="s">
        <v>16</v>
      </c>
      <c r="B34" s="8" t="s">
        <v>77</v>
      </c>
      <c r="C34" s="8" t="s">
        <v>78</v>
      </c>
    </row>
    <row r="35" spans="1:8" x14ac:dyDescent="0.3">
      <c r="A35" s="8" t="s">
        <v>18</v>
      </c>
      <c r="B35" s="8" t="s">
        <v>79</v>
      </c>
      <c r="C35" s="8" t="s">
        <v>80</v>
      </c>
    </row>
    <row r="36" spans="1:8" x14ac:dyDescent="0.3">
      <c r="A36" s="8" t="s">
        <v>38</v>
      </c>
      <c r="B36" s="8" t="s">
        <v>81</v>
      </c>
      <c r="C36" s="8" t="s">
        <v>82</v>
      </c>
    </row>
    <row r="37" spans="1:8" x14ac:dyDescent="0.3">
      <c r="A37" s="8" t="s">
        <v>39</v>
      </c>
      <c r="B37" s="8" t="s">
        <v>83</v>
      </c>
      <c r="C37" s="8" t="s">
        <v>82</v>
      </c>
    </row>
    <row r="38" spans="1:8" x14ac:dyDescent="0.3">
      <c r="A38" s="8" t="s">
        <v>40</v>
      </c>
      <c r="B38" s="8" t="s">
        <v>84</v>
      </c>
      <c r="C38" s="8" t="s">
        <v>82</v>
      </c>
    </row>
    <row r="39" spans="1:8" x14ac:dyDescent="0.3">
      <c r="A39" s="8" t="s">
        <v>41</v>
      </c>
      <c r="B39" s="8" t="s">
        <v>85</v>
      </c>
      <c r="C39" s="8" t="s">
        <v>82</v>
      </c>
    </row>
    <row r="40" spans="1:8" x14ac:dyDescent="0.3">
      <c r="A40" s="9" t="s">
        <v>86</v>
      </c>
      <c r="B40" s="8" t="s">
        <v>87</v>
      </c>
      <c r="C40" s="10" t="s">
        <v>47</v>
      </c>
      <c r="D40" s="5"/>
      <c r="E40" s="5"/>
      <c r="F40" s="5"/>
      <c r="G40" s="5"/>
      <c r="H40" s="5"/>
    </row>
    <row r="41" spans="1:8" x14ac:dyDescent="0.3">
      <c r="A41" s="11"/>
      <c r="C41" s="5"/>
      <c r="D41" s="5"/>
      <c r="E41" s="5"/>
      <c r="F41" s="5"/>
      <c r="G41" s="5"/>
      <c r="H41" s="5"/>
    </row>
    <row r="42" spans="1:8" x14ac:dyDescent="0.3">
      <c r="A42" s="7" t="s">
        <v>88</v>
      </c>
    </row>
    <row r="43" spans="1:8" x14ac:dyDescent="0.3">
      <c r="A43" s="8" t="s">
        <v>6</v>
      </c>
      <c r="B43" s="8" t="s">
        <v>89</v>
      </c>
      <c r="C43" s="8" t="s">
        <v>90</v>
      </c>
    </row>
    <row r="44" spans="1:8" x14ac:dyDescent="0.3">
      <c r="A44" s="8" t="s">
        <v>12</v>
      </c>
      <c r="B44" s="8" t="s">
        <v>91</v>
      </c>
      <c r="C44" s="8" t="s">
        <v>92</v>
      </c>
    </row>
  </sheetData>
  <mergeCells count="1">
    <mergeCell ref="B14:G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1A9A-98D8-48D0-A1F5-8F32525F423F}">
  <dimension ref="A1:F50"/>
  <sheetViews>
    <sheetView workbookViewId="0">
      <selection activeCell="U11" sqref="U11"/>
    </sheetView>
  </sheetViews>
  <sheetFormatPr defaultRowHeight="14.4" x14ac:dyDescent="0.3"/>
  <cols>
    <col min="1" max="1" width="16.109375" bestFit="1" customWidth="1"/>
    <col min="3" max="3" width="15.5546875" bestFit="1" customWidth="1"/>
    <col min="4" max="4" width="12" bestFit="1" customWidth="1"/>
    <col min="5" max="5" width="6" customWidth="1"/>
    <col min="6" max="6" width="12.6640625" bestFit="1" customWidth="1"/>
  </cols>
  <sheetData>
    <row r="1" spans="1:6" x14ac:dyDescent="0.3">
      <c r="A1" s="1" t="s">
        <v>194</v>
      </c>
    </row>
    <row r="2" spans="1:6" x14ac:dyDescent="0.3">
      <c r="A2" s="19" t="s">
        <v>123</v>
      </c>
      <c r="B2" s="19" t="s">
        <v>186</v>
      </c>
      <c r="C2" s="19" t="s">
        <v>187</v>
      </c>
      <c r="D2" s="19" t="s">
        <v>188</v>
      </c>
      <c r="E2" s="19" t="s">
        <v>3</v>
      </c>
      <c r="F2" s="19" t="s">
        <v>189</v>
      </c>
    </row>
    <row r="3" spans="1:6" x14ac:dyDescent="0.3">
      <c r="A3" s="3" t="s">
        <v>190</v>
      </c>
      <c r="B3" s="3">
        <v>1</v>
      </c>
      <c r="C3" s="3">
        <v>0</v>
      </c>
      <c r="D3" s="3">
        <v>0</v>
      </c>
      <c r="E3" s="3">
        <v>23</v>
      </c>
      <c r="F3" s="3">
        <v>0</v>
      </c>
    </row>
    <row r="4" spans="1:6" x14ac:dyDescent="0.3">
      <c r="A4" s="3" t="s">
        <v>190</v>
      </c>
      <c r="B4" s="3">
        <v>2</v>
      </c>
      <c r="C4" s="3">
        <v>1.7391304347826091</v>
      </c>
      <c r="D4" s="3">
        <v>1.9731698379729421</v>
      </c>
      <c r="E4" s="3">
        <v>23</v>
      </c>
      <c r="F4" s="3">
        <v>0.36263376357752142</v>
      </c>
    </row>
    <row r="5" spans="1:6" x14ac:dyDescent="0.3">
      <c r="A5" s="3" t="s">
        <v>190</v>
      </c>
      <c r="B5" s="3">
        <v>3</v>
      </c>
      <c r="C5" s="3">
        <v>1.939130434782609</v>
      </c>
      <c r="D5" s="3">
        <v>2.4992251763723572</v>
      </c>
      <c r="E5" s="3">
        <v>23</v>
      </c>
      <c r="F5" s="3">
        <v>0.40433664638893629</v>
      </c>
    </row>
    <row r="6" spans="1:6" x14ac:dyDescent="0.3">
      <c r="A6" s="3" t="s">
        <v>190</v>
      </c>
      <c r="B6" s="3">
        <v>4</v>
      </c>
      <c r="C6" s="3">
        <v>2.221739130434782</v>
      </c>
      <c r="D6" s="3">
        <v>2.380786066090383</v>
      </c>
      <c r="E6" s="3">
        <v>23</v>
      </c>
      <c r="F6" s="3">
        <v>0.46326463297028347</v>
      </c>
    </row>
    <row r="7" spans="1:6" x14ac:dyDescent="0.3">
      <c r="A7" s="3" t="s">
        <v>190</v>
      </c>
      <c r="B7" s="3">
        <v>5</v>
      </c>
      <c r="C7" s="3">
        <v>0.79375000000000007</v>
      </c>
      <c r="D7" s="3">
        <v>3.2390263454727668</v>
      </c>
      <c r="E7" s="3">
        <v>16</v>
      </c>
      <c r="F7" s="3">
        <v>0.19843749999999999</v>
      </c>
    </row>
    <row r="8" spans="1:6" x14ac:dyDescent="0.3">
      <c r="A8" s="3" t="s">
        <v>190</v>
      </c>
      <c r="B8" s="3">
        <v>6</v>
      </c>
      <c r="C8" s="3">
        <v>0.88750000000000007</v>
      </c>
      <c r="D8" s="3">
        <v>3.5979392249823601</v>
      </c>
      <c r="E8" s="3">
        <v>16</v>
      </c>
      <c r="F8" s="3">
        <v>0.22187499999999999</v>
      </c>
    </row>
    <row r="9" spans="1:6" x14ac:dyDescent="0.3">
      <c r="A9" s="3" t="s">
        <v>190</v>
      </c>
      <c r="B9" s="3">
        <v>7</v>
      </c>
      <c r="C9" s="3">
        <v>1.675</v>
      </c>
      <c r="D9" s="3">
        <v>3.293124149901832</v>
      </c>
      <c r="E9" s="3">
        <v>16</v>
      </c>
      <c r="F9" s="3">
        <v>0.41875000000000001</v>
      </c>
    </row>
    <row r="10" spans="1:6" x14ac:dyDescent="0.3">
      <c r="A10" s="3" t="s">
        <v>190</v>
      </c>
      <c r="B10" s="3">
        <v>8</v>
      </c>
      <c r="C10" s="3">
        <v>0.35999999999999988</v>
      </c>
      <c r="D10" s="3">
        <v>2.8684490582891651</v>
      </c>
      <c r="E10" s="3">
        <v>5</v>
      </c>
      <c r="F10" s="3">
        <v>0.1609968943799848</v>
      </c>
    </row>
    <row r="11" spans="1:6" x14ac:dyDescent="0.3">
      <c r="A11" s="3" t="s">
        <v>190</v>
      </c>
      <c r="B11" s="3">
        <v>9</v>
      </c>
      <c r="C11" s="3">
        <v>1.3</v>
      </c>
      <c r="D11" s="3">
        <v>3.7262581767773422</v>
      </c>
      <c r="E11" s="3">
        <v>9</v>
      </c>
      <c r="F11" s="3">
        <v>0.4333333333333334</v>
      </c>
    </row>
    <row r="12" spans="1:6" x14ac:dyDescent="0.3">
      <c r="A12" s="3" t="s">
        <v>190</v>
      </c>
      <c r="B12" s="3">
        <v>10</v>
      </c>
      <c r="C12" s="3">
        <v>1.677777777777778</v>
      </c>
      <c r="D12" s="3">
        <v>2.2387372432789969</v>
      </c>
      <c r="E12" s="3">
        <v>9</v>
      </c>
      <c r="F12" s="3">
        <v>0.55925925925925923</v>
      </c>
    </row>
    <row r="13" spans="1:6" x14ac:dyDescent="0.3">
      <c r="A13" s="3" t="s">
        <v>190</v>
      </c>
      <c r="B13" s="3">
        <v>11</v>
      </c>
      <c r="C13" s="3">
        <v>0.87142857142857144</v>
      </c>
      <c r="D13" s="3">
        <v>2.1328496475484671</v>
      </c>
      <c r="E13" s="3">
        <v>7</v>
      </c>
      <c r="F13" s="3">
        <v>0.3293690407651837</v>
      </c>
    </row>
    <row r="14" spans="1:6" x14ac:dyDescent="0.3">
      <c r="A14" s="3" t="s">
        <v>190</v>
      </c>
      <c r="B14" s="3">
        <v>12</v>
      </c>
      <c r="C14" s="3">
        <v>1.3</v>
      </c>
      <c r="D14" s="3">
        <v>2.5910100990411702</v>
      </c>
      <c r="E14" s="3">
        <v>7</v>
      </c>
      <c r="F14" s="3">
        <v>0.49135381491199542</v>
      </c>
    </row>
    <row r="15" spans="1:6" x14ac:dyDescent="0.3">
      <c r="A15" t="s">
        <v>191</v>
      </c>
      <c r="B15">
        <v>1</v>
      </c>
      <c r="C15">
        <v>0</v>
      </c>
      <c r="D15">
        <v>0</v>
      </c>
      <c r="E15">
        <v>23</v>
      </c>
      <c r="F15">
        <v>0</v>
      </c>
    </row>
    <row r="16" spans="1:6" x14ac:dyDescent="0.3">
      <c r="A16" t="s">
        <v>191</v>
      </c>
      <c r="B16">
        <v>2</v>
      </c>
      <c r="C16">
        <v>1.6</v>
      </c>
      <c r="D16">
        <v>3.1462820771651909</v>
      </c>
      <c r="E16">
        <v>23</v>
      </c>
      <c r="F16">
        <v>0.33362306249131968</v>
      </c>
    </row>
    <row r="17" spans="1:6" x14ac:dyDescent="0.3">
      <c r="A17" t="s">
        <v>191</v>
      </c>
      <c r="B17">
        <v>3</v>
      </c>
      <c r="C17">
        <v>1.665217391304348</v>
      </c>
      <c r="D17">
        <v>2.995998649054826</v>
      </c>
      <c r="E17">
        <v>23</v>
      </c>
      <c r="F17">
        <v>0.34722182862547668</v>
      </c>
    </row>
    <row r="18" spans="1:6" x14ac:dyDescent="0.3">
      <c r="A18" t="s">
        <v>191</v>
      </c>
      <c r="B18">
        <v>4</v>
      </c>
      <c r="C18">
        <v>2.0565217391304351</v>
      </c>
      <c r="D18">
        <v>3.102466187194914</v>
      </c>
      <c r="E18">
        <v>23</v>
      </c>
      <c r="F18">
        <v>0.42881442543041898</v>
      </c>
    </row>
    <row r="19" spans="1:6" x14ac:dyDescent="0.3">
      <c r="A19" t="s">
        <v>191</v>
      </c>
      <c r="B19">
        <v>5</v>
      </c>
      <c r="C19">
        <v>0.24999999999999989</v>
      </c>
      <c r="D19">
        <v>2.894362336220766</v>
      </c>
      <c r="E19">
        <v>16</v>
      </c>
      <c r="F19">
        <v>6.2499999999999979E-2</v>
      </c>
    </row>
    <row r="20" spans="1:6" x14ac:dyDescent="0.3">
      <c r="A20" t="s">
        <v>191</v>
      </c>
      <c r="B20">
        <v>6</v>
      </c>
      <c r="C20">
        <v>-0.54666666666666663</v>
      </c>
      <c r="D20">
        <v>3.568086054909283</v>
      </c>
      <c r="E20">
        <v>15</v>
      </c>
      <c r="F20">
        <v>-0.1411487263951148</v>
      </c>
    </row>
    <row r="21" spans="1:6" x14ac:dyDescent="0.3">
      <c r="A21" t="s">
        <v>191</v>
      </c>
      <c r="B21">
        <v>7</v>
      </c>
      <c r="C21">
        <v>1.293333333333333</v>
      </c>
      <c r="D21">
        <v>1.9454954075896409</v>
      </c>
      <c r="E21">
        <v>15</v>
      </c>
      <c r="F21">
        <v>0.33393723073966181</v>
      </c>
    </row>
    <row r="22" spans="1:6" x14ac:dyDescent="0.3">
      <c r="A22" t="s">
        <v>191</v>
      </c>
      <c r="B22">
        <v>8</v>
      </c>
      <c r="C22">
        <v>0.72</v>
      </c>
      <c r="D22">
        <v>1.4720733677368121</v>
      </c>
      <c r="E22">
        <v>5</v>
      </c>
      <c r="F22">
        <v>0.3219937887599697</v>
      </c>
    </row>
    <row r="23" spans="1:6" x14ac:dyDescent="0.3">
      <c r="A23" t="s">
        <v>191</v>
      </c>
      <c r="B23">
        <v>9</v>
      </c>
      <c r="C23">
        <v>3.1444444444444439</v>
      </c>
      <c r="D23">
        <v>1.4655298624653741</v>
      </c>
      <c r="E23">
        <v>9</v>
      </c>
      <c r="F23">
        <v>1.0481481481481481</v>
      </c>
    </row>
    <row r="24" spans="1:6" x14ac:dyDescent="0.3">
      <c r="A24" t="s">
        <v>191</v>
      </c>
      <c r="B24">
        <v>10</v>
      </c>
      <c r="C24">
        <v>4.4111111111111114</v>
      </c>
      <c r="D24">
        <v>2.4028339749369101</v>
      </c>
      <c r="E24">
        <v>9</v>
      </c>
      <c r="F24">
        <v>1.470370370370371</v>
      </c>
    </row>
    <row r="25" spans="1:6" x14ac:dyDescent="0.3">
      <c r="A25" t="s">
        <v>191</v>
      </c>
      <c r="B25">
        <v>11</v>
      </c>
      <c r="C25">
        <v>3.714285714285714</v>
      </c>
      <c r="D25">
        <v>1.805942571464711</v>
      </c>
      <c r="E25">
        <v>7</v>
      </c>
      <c r="F25">
        <v>1.4038680426057011</v>
      </c>
    </row>
    <row r="26" spans="1:6" x14ac:dyDescent="0.3">
      <c r="A26" t="s">
        <v>191</v>
      </c>
      <c r="B26">
        <v>12</v>
      </c>
      <c r="C26">
        <v>3.4571428571428569</v>
      </c>
      <c r="D26">
        <v>2.0023795368320689</v>
      </c>
      <c r="E26">
        <v>7</v>
      </c>
      <c r="F26">
        <v>1.3066771781176141</v>
      </c>
    </row>
    <row r="27" spans="1:6" x14ac:dyDescent="0.3">
      <c r="A27" s="3" t="s">
        <v>192</v>
      </c>
      <c r="B27" s="3">
        <v>1</v>
      </c>
      <c r="C27" s="3">
        <v>0</v>
      </c>
      <c r="D27" s="3">
        <v>0</v>
      </c>
      <c r="E27" s="3">
        <v>32</v>
      </c>
      <c r="F27" s="3">
        <v>0</v>
      </c>
    </row>
    <row r="28" spans="1:6" x14ac:dyDescent="0.3">
      <c r="A28" s="3" t="s">
        <v>192</v>
      </c>
      <c r="B28" s="3">
        <v>2</v>
      </c>
      <c r="C28" s="3">
        <v>0.61250000000000004</v>
      </c>
      <c r="D28" s="3">
        <v>2.6995519341478298</v>
      </c>
      <c r="E28" s="3">
        <v>32</v>
      </c>
      <c r="F28" s="3">
        <v>0.1082757258691901</v>
      </c>
    </row>
    <row r="29" spans="1:6" x14ac:dyDescent="0.3">
      <c r="A29" s="3" t="s">
        <v>192</v>
      </c>
      <c r="B29" s="3">
        <v>3</v>
      </c>
      <c r="C29" s="3">
        <v>-2.7593749999999999</v>
      </c>
      <c r="D29" s="3">
        <v>3.0638221306706259</v>
      </c>
      <c r="E29" s="3">
        <v>32</v>
      </c>
      <c r="F29" s="3">
        <v>-0.4877931935841574</v>
      </c>
    </row>
    <row r="30" spans="1:6" x14ac:dyDescent="0.3">
      <c r="A30" s="3" t="s">
        <v>192</v>
      </c>
      <c r="B30" s="3">
        <v>4</v>
      </c>
      <c r="C30" s="3">
        <v>-7.28125</v>
      </c>
      <c r="D30" s="3">
        <v>3.9028887151161049</v>
      </c>
      <c r="E30" s="3">
        <v>32</v>
      </c>
      <c r="F30" s="3">
        <v>-1.287155312628637</v>
      </c>
    </row>
    <row r="31" spans="1:6" x14ac:dyDescent="0.3">
      <c r="A31" s="3" t="s">
        <v>192</v>
      </c>
      <c r="B31" s="3">
        <v>5</v>
      </c>
      <c r="C31" s="3">
        <v>-7.447826086956522</v>
      </c>
      <c r="D31" s="3">
        <v>3.638290003586524</v>
      </c>
      <c r="E31" s="3">
        <v>23</v>
      </c>
      <c r="F31" s="3">
        <v>-1.552979092520735</v>
      </c>
    </row>
    <row r="32" spans="1:6" x14ac:dyDescent="0.3">
      <c r="A32" s="3" t="s">
        <v>192</v>
      </c>
      <c r="B32" s="3">
        <v>6</v>
      </c>
      <c r="C32" s="3">
        <v>-7.2043478260869573</v>
      </c>
      <c r="D32" s="3">
        <v>3.7190514749755459</v>
      </c>
      <c r="E32" s="3">
        <v>23</v>
      </c>
      <c r="F32" s="3">
        <v>-1.502210365619882</v>
      </c>
    </row>
    <row r="33" spans="1:6" x14ac:dyDescent="0.3">
      <c r="A33" s="3" t="s">
        <v>192</v>
      </c>
      <c r="B33" s="3">
        <v>7</v>
      </c>
      <c r="C33" s="3">
        <v>-9.2217391304347824</v>
      </c>
      <c r="D33" s="3">
        <v>3.8065680703631579</v>
      </c>
      <c r="E33" s="3">
        <v>23</v>
      </c>
      <c r="F33" s="3">
        <v>-1.9228655313698071</v>
      </c>
    </row>
    <row r="34" spans="1:6" x14ac:dyDescent="0.3">
      <c r="A34" s="3" t="s">
        <v>192</v>
      </c>
      <c r="B34" s="3">
        <v>8</v>
      </c>
      <c r="C34" s="3">
        <v>-8.02</v>
      </c>
      <c r="D34" s="3">
        <v>0.89554452708952426</v>
      </c>
      <c r="E34" s="3">
        <v>5</v>
      </c>
      <c r="F34" s="3">
        <v>-3.586653035909662</v>
      </c>
    </row>
    <row r="35" spans="1:6" x14ac:dyDescent="0.3">
      <c r="A35" s="3" t="s">
        <v>192</v>
      </c>
      <c r="B35" s="3">
        <v>9</v>
      </c>
      <c r="C35" s="3">
        <v>-5.45</v>
      </c>
      <c r="D35" s="3">
        <v>3.2960932585760929</v>
      </c>
      <c r="E35" s="3">
        <v>14</v>
      </c>
      <c r="F35" s="3">
        <v>-1.4565737684227129</v>
      </c>
    </row>
    <row r="36" spans="1:6" x14ac:dyDescent="0.3">
      <c r="A36" s="3" t="s">
        <v>192</v>
      </c>
      <c r="B36" s="3">
        <v>10</v>
      </c>
      <c r="C36" s="3">
        <v>-1.7428571428571431</v>
      </c>
      <c r="D36" s="3">
        <v>2.1110384924210921</v>
      </c>
      <c r="E36" s="3">
        <v>14</v>
      </c>
      <c r="F36" s="3">
        <v>-0.46579816447593958</v>
      </c>
    </row>
    <row r="37" spans="1:6" x14ac:dyDescent="0.3">
      <c r="A37" s="3" t="s">
        <v>192</v>
      </c>
      <c r="B37" s="3">
        <v>11</v>
      </c>
      <c r="C37" s="3">
        <v>-0.77</v>
      </c>
      <c r="D37" s="3">
        <v>1.833666636369145</v>
      </c>
      <c r="E37" s="3">
        <v>10</v>
      </c>
      <c r="F37" s="3">
        <v>-0.24349537983296521</v>
      </c>
    </row>
    <row r="38" spans="1:6" x14ac:dyDescent="0.3">
      <c r="A38" s="3" t="s">
        <v>192</v>
      </c>
      <c r="B38" s="3">
        <v>12</v>
      </c>
      <c r="C38" s="3">
        <v>0.1</v>
      </c>
      <c r="D38" s="3">
        <v>2.1060758665241752</v>
      </c>
      <c r="E38" s="3">
        <v>10</v>
      </c>
      <c r="F38" s="3">
        <v>3.1622776601683791E-2</v>
      </c>
    </row>
    <row r="39" spans="1:6" x14ac:dyDescent="0.3">
      <c r="A39" t="s">
        <v>193</v>
      </c>
      <c r="B39">
        <v>1</v>
      </c>
      <c r="C39">
        <v>0</v>
      </c>
      <c r="D39">
        <v>0</v>
      </c>
      <c r="E39">
        <v>33</v>
      </c>
      <c r="F39">
        <v>0</v>
      </c>
    </row>
    <row r="40" spans="1:6" x14ac:dyDescent="0.3">
      <c r="A40" t="s">
        <v>193</v>
      </c>
      <c r="B40">
        <v>2</v>
      </c>
      <c r="C40">
        <v>0.29393939393939389</v>
      </c>
      <c r="D40">
        <v>2.1877413286794489</v>
      </c>
      <c r="E40">
        <v>33</v>
      </c>
      <c r="F40">
        <v>5.1168280690008151E-2</v>
      </c>
    </row>
    <row r="41" spans="1:6" x14ac:dyDescent="0.3">
      <c r="A41" t="s">
        <v>193</v>
      </c>
      <c r="B41">
        <v>3</v>
      </c>
      <c r="C41">
        <v>-1.2363636363636361</v>
      </c>
      <c r="D41">
        <v>2.3334280283814981</v>
      </c>
      <c r="E41">
        <v>33</v>
      </c>
      <c r="F41">
        <v>-0.21522328372704461</v>
      </c>
    </row>
    <row r="42" spans="1:6" x14ac:dyDescent="0.3">
      <c r="A42" t="s">
        <v>193</v>
      </c>
      <c r="B42">
        <v>4</v>
      </c>
      <c r="C42">
        <v>-6.1531250000000002</v>
      </c>
      <c r="D42">
        <v>3.4861925228609532</v>
      </c>
      <c r="E42">
        <v>32</v>
      </c>
      <c r="F42">
        <v>-1.087729103247119</v>
      </c>
    </row>
    <row r="43" spans="1:6" x14ac:dyDescent="0.3">
      <c r="A43" t="s">
        <v>193</v>
      </c>
      <c r="B43">
        <v>5</v>
      </c>
      <c r="C43">
        <v>-5.7272727272727284</v>
      </c>
      <c r="D43">
        <v>3.6685512669538092</v>
      </c>
      <c r="E43">
        <v>22</v>
      </c>
      <c r="F43">
        <v>-1.221058648218496</v>
      </c>
    </row>
    <row r="44" spans="1:6" x14ac:dyDescent="0.3">
      <c r="A44" t="s">
        <v>193</v>
      </c>
      <c r="B44">
        <v>6</v>
      </c>
      <c r="C44">
        <v>-6.2181818181818187</v>
      </c>
      <c r="D44">
        <v>4.1216774629057413</v>
      </c>
      <c r="E44">
        <v>22</v>
      </c>
      <c r="F44">
        <v>-1.325720818065796</v>
      </c>
    </row>
    <row r="45" spans="1:6" x14ac:dyDescent="0.3">
      <c r="A45" t="s">
        <v>193</v>
      </c>
      <c r="B45">
        <v>7</v>
      </c>
      <c r="C45">
        <v>-5.4318181818181817</v>
      </c>
      <c r="D45">
        <v>3.823534436148782</v>
      </c>
      <c r="E45">
        <v>22</v>
      </c>
      <c r="F45">
        <v>-1.158067527477066</v>
      </c>
    </row>
    <row r="46" spans="1:6" x14ac:dyDescent="0.3">
      <c r="A46" t="s">
        <v>193</v>
      </c>
      <c r="B46">
        <v>8</v>
      </c>
      <c r="C46">
        <v>-5.0199999999999996</v>
      </c>
      <c r="D46">
        <v>4.372299166342577</v>
      </c>
      <c r="E46">
        <v>5</v>
      </c>
      <c r="F46">
        <v>-2.2450122494097879</v>
      </c>
    </row>
    <row r="47" spans="1:6" x14ac:dyDescent="0.3">
      <c r="A47" t="s">
        <v>193</v>
      </c>
      <c r="B47">
        <v>9</v>
      </c>
      <c r="C47">
        <v>-3.9066666666666672</v>
      </c>
      <c r="D47">
        <v>4.1056523175228747</v>
      </c>
      <c r="E47">
        <v>15</v>
      </c>
      <c r="F47">
        <v>-1.008696995945576</v>
      </c>
    </row>
    <row r="48" spans="1:6" x14ac:dyDescent="0.3">
      <c r="A48" t="s">
        <v>193</v>
      </c>
      <c r="B48">
        <v>10</v>
      </c>
      <c r="C48">
        <v>-0.1066666666666667</v>
      </c>
      <c r="D48">
        <v>3.5279428782763689</v>
      </c>
      <c r="E48">
        <v>15</v>
      </c>
      <c r="F48">
        <v>-2.754121490636386E-2</v>
      </c>
    </row>
    <row r="49" spans="1:6" x14ac:dyDescent="0.3">
      <c r="A49" t="s">
        <v>193</v>
      </c>
      <c r="B49">
        <v>11</v>
      </c>
      <c r="C49">
        <v>-0.67</v>
      </c>
      <c r="D49">
        <v>3.3612332392871651</v>
      </c>
      <c r="E49">
        <v>10</v>
      </c>
      <c r="F49">
        <v>-0.2118726032312814</v>
      </c>
    </row>
    <row r="50" spans="1:6" x14ac:dyDescent="0.3">
      <c r="A50" t="s">
        <v>193</v>
      </c>
      <c r="B50">
        <v>12</v>
      </c>
      <c r="C50">
        <v>0.46999999999999992</v>
      </c>
      <c r="D50">
        <v>3.3280124198486201</v>
      </c>
      <c r="E50">
        <v>10</v>
      </c>
      <c r="F50">
        <v>0.14862705002791379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15AF-CAFF-48F9-862A-9AE0C3F66013}">
  <dimension ref="A1:H11"/>
  <sheetViews>
    <sheetView workbookViewId="0">
      <selection activeCell="D22" sqref="D22"/>
    </sheetView>
  </sheetViews>
  <sheetFormatPr defaultRowHeight="14.4" x14ac:dyDescent="0.3"/>
  <cols>
    <col min="1" max="1" width="14.88671875" bestFit="1" customWidth="1"/>
    <col min="2" max="2" width="25.33203125" bestFit="1" customWidth="1"/>
    <col min="3" max="3" width="24.88671875" bestFit="1" customWidth="1"/>
    <col min="4" max="4" width="21.6640625" bestFit="1" customWidth="1"/>
    <col min="5" max="5" width="47.5546875" bestFit="1" customWidth="1"/>
    <col min="6" max="6" width="49.33203125" bestFit="1" customWidth="1"/>
    <col min="7" max="7" width="44.6640625" bestFit="1" customWidth="1"/>
    <col min="8" max="8" width="46.44140625" bestFit="1" customWidth="1"/>
  </cols>
  <sheetData>
    <row r="1" spans="1:8" x14ac:dyDescent="0.3">
      <c r="A1" s="42" t="s">
        <v>185</v>
      </c>
      <c r="B1" s="42"/>
      <c r="C1" s="42"/>
      <c r="D1" s="42"/>
    </row>
    <row r="2" spans="1:8" s="3" customFormat="1" x14ac:dyDescent="0.3">
      <c r="A2" s="17" t="s">
        <v>107</v>
      </c>
      <c r="B2" s="17" t="s">
        <v>169</v>
      </c>
      <c r="C2" s="17" t="s">
        <v>170</v>
      </c>
      <c r="D2" s="17" t="s">
        <v>171</v>
      </c>
      <c r="E2" s="17" t="s">
        <v>172</v>
      </c>
      <c r="F2" s="17" t="s">
        <v>173</v>
      </c>
      <c r="G2" s="17" t="s">
        <v>174</v>
      </c>
      <c r="H2" s="17" t="s">
        <v>175</v>
      </c>
    </row>
    <row r="3" spans="1:8" x14ac:dyDescent="0.3">
      <c r="A3" t="s">
        <v>176</v>
      </c>
      <c r="B3">
        <v>17</v>
      </c>
      <c r="C3">
        <v>48.882352941176471</v>
      </c>
      <c r="D3">
        <v>2.4824292283257958</v>
      </c>
      <c r="E3">
        <v>99.369653775294125</v>
      </c>
      <c r="F3">
        <v>100</v>
      </c>
      <c r="G3">
        <v>1.215841010744299</v>
      </c>
      <c r="H3">
        <v>0.29488475948567527</v>
      </c>
    </row>
    <row r="4" spans="1:8" s="3" customFormat="1" x14ac:dyDescent="0.3">
      <c r="A4" s="3" t="s">
        <v>177</v>
      </c>
      <c r="B4" s="3">
        <v>15</v>
      </c>
      <c r="C4" s="3">
        <v>46.466666666666669</v>
      </c>
      <c r="D4" s="3">
        <v>1.6989561918520271</v>
      </c>
      <c r="E4" s="3">
        <v>99.507978723333338</v>
      </c>
      <c r="F4" s="3">
        <v>100</v>
      </c>
      <c r="G4" s="3">
        <v>1.3158943731482811</v>
      </c>
      <c r="H4" s="3">
        <v>0.33976246617142281</v>
      </c>
    </row>
    <row r="5" spans="1:8" x14ac:dyDescent="0.3">
      <c r="A5" t="s">
        <v>178</v>
      </c>
      <c r="B5">
        <v>15</v>
      </c>
      <c r="C5">
        <v>41.466666666666669</v>
      </c>
      <c r="D5">
        <v>3.0784789448181318</v>
      </c>
      <c r="E5">
        <v>98.741884885333334</v>
      </c>
      <c r="F5">
        <v>100</v>
      </c>
      <c r="G5">
        <v>1.9167894909643499</v>
      </c>
      <c r="H5">
        <v>0.4949129184460212</v>
      </c>
    </row>
    <row r="6" spans="1:8" s="3" customFormat="1" x14ac:dyDescent="0.3">
      <c r="A6" s="3" t="s">
        <v>179</v>
      </c>
      <c r="B6" s="3">
        <v>16</v>
      </c>
      <c r="C6" s="3">
        <v>47.5625</v>
      </c>
      <c r="D6" s="3">
        <v>2.3458148117377089</v>
      </c>
      <c r="E6" s="3">
        <v>0.4511981074375</v>
      </c>
      <c r="F6" s="3">
        <v>0</v>
      </c>
      <c r="G6" s="3">
        <v>1.072191697161625</v>
      </c>
      <c r="H6" s="3">
        <v>0.2680479242904063</v>
      </c>
    </row>
    <row r="7" spans="1:8" x14ac:dyDescent="0.3">
      <c r="A7" t="s">
        <v>180</v>
      </c>
      <c r="B7">
        <v>15</v>
      </c>
      <c r="C7">
        <v>39.266666666666673</v>
      </c>
      <c r="D7">
        <v>1.5837827166082841</v>
      </c>
      <c r="E7">
        <v>97.090757980000006</v>
      </c>
      <c r="F7">
        <v>100</v>
      </c>
      <c r="G7">
        <v>6.0105203963031162</v>
      </c>
      <c r="H7">
        <v>1.551909693128132</v>
      </c>
    </row>
    <row r="8" spans="1:8" s="3" customFormat="1" x14ac:dyDescent="0.3">
      <c r="A8" s="3" t="s">
        <v>181</v>
      </c>
      <c r="B8" s="3">
        <v>16</v>
      </c>
      <c r="C8" s="3">
        <v>49.1875</v>
      </c>
      <c r="D8" s="3">
        <v>2.1825032936637299</v>
      </c>
      <c r="E8" s="3">
        <v>94.341857903125003</v>
      </c>
      <c r="F8" s="3">
        <v>94.43597561</v>
      </c>
      <c r="G8" s="3">
        <v>3.9844227531157981</v>
      </c>
      <c r="H8" s="3">
        <v>0.99610568827894941</v>
      </c>
    </row>
    <row r="9" spans="1:8" x14ac:dyDescent="0.3">
      <c r="A9" t="s">
        <v>182</v>
      </c>
      <c r="B9">
        <v>16</v>
      </c>
      <c r="C9">
        <v>44.3125</v>
      </c>
      <c r="D9">
        <v>2.478587188758993</v>
      </c>
      <c r="E9">
        <v>0</v>
      </c>
      <c r="F9">
        <v>0</v>
      </c>
      <c r="G9">
        <v>0</v>
      </c>
      <c r="H9">
        <v>0</v>
      </c>
    </row>
    <row r="10" spans="1:8" s="3" customFormat="1" x14ac:dyDescent="0.3">
      <c r="A10" s="3" t="s">
        <v>183</v>
      </c>
      <c r="B10" s="3">
        <v>15</v>
      </c>
      <c r="C10" s="3">
        <v>45.93333333333333</v>
      </c>
      <c r="D10" s="3">
        <v>1.9022341372276801</v>
      </c>
      <c r="E10" s="3">
        <v>98.236196933333332</v>
      </c>
      <c r="F10" s="3">
        <v>100</v>
      </c>
      <c r="G10" s="3">
        <v>2.2255342060933629</v>
      </c>
      <c r="H10" s="3">
        <v>0.57463046110763605</v>
      </c>
    </row>
    <row r="11" spans="1:8" x14ac:dyDescent="0.3">
      <c r="A11" t="s">
        <v>184</v>
      </c>
      <c r="B11">
        <v>15</v>
      </c>
      <c r="C11">
        <v>56.2</v>
      </c>
      <c r="D11">
        <v>2.0381466306057372</v>
      </c>
      <c r="E11">
        <v>97.49748263666666</v>
      </c>
      <c r="F11">
        <v>97.402597400000005</v>
      </c>
      <c r="G11">
        <v>2.50481364394241</v>
      </c>
      <c r="H11">
        <v>0.64674010188947106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ED648-F74C-4DE5-9BFD-668A56F76074}">
  <dimension ref="A1:AL48"/>
  <sheetViews>
    <sheetView workbookViewId="0">
      <selection activeCell="G26" sqref="G26"/>
    </sheetView>
  </sheetViews>
  <sheetFormatPr defaultRowHeight="14.4" x14ac:dyDescent="0.3"/>
  <cols>
    <col min="1" max="1" width="28.109375" customWidth="1"/>
    <col min="2" max="2" width="43.6640625" customWidth="1"/>
    <col min="3" max="3" width="55.33203125" customWidth="1"/>
    <col min="17" max="17" width="13.5546875" bestFit="1" customWidth="1"/>
    <col min="18" max="18" width="12.88671875" bestFit="1" customWidth="1"/>
    <col min="19" max="19" width="12" bestFit="1" customWidth="1"/>
    <col min="26" max="27" width="12" bestFit="1" customWidth="1"/>
    <col min="28" max="28" width="16.88671875" bestFit="1" customWidth="1"/>
    <col min="29" max="29" width="12" bestFit="1" customWidth="1"/>
    <col min="30" max="30" width="13.88671875" bestFit="1" customWidth="1"/>
    <col min="31" max="31" width="12" bestFit="1" customWidth="1"/>
  </cols>
  <sheetData>
    <row r="1" spans="1:38" x14ac:dyDescent="0.3">
      <c r="A1" s="40" t="s">
        <v>99</v>
      </c>
      <c r="B1" s="40"/>
      <c r="C1" s="40"/>
      <c r="D1" s="40"/>
      <c r="E1" s="40"/>
    </row>
    <row r="3" spans="1:38" s="2" customFormat="1" ht="15" thickBot="1" x14ac:dyDescent="0.3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163</v>
      </c>
      <c r="L3" t="s">
        <v>11</v>
      </c>
      <c r="M3" t="s">
        <v>164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168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165</v>
      </c>
      <c r="AD3" t="s">
        <v>27</v>
      </c>
      <c r="AE3" t="s">
        <v>166</v>
      </c>
      <c r="AF3" t="s">
        <v>28</v>
      </c>
      <c r="AG3" t="s">
        <v>29</v>
      </c>
      <c r="AH3" t="s">
        <v>30</v>
      </c>
      <c r="AI3" t="s">
        <v>31</v>
      </c>
      <c r="AJ3" t="s">
        <v>32</v>
      </c>
      <c r="AK3" t="s">
        <v>33</v>
      </c>
      <c r="AL3" t="s">
        <v>34</v>
      </c>
    </row>
    <row r="4" spans="1:38" ht="15" thickTop="1" x14ac:dyDescent="0.3">
      <c r="A4" t="s">
        <v>93</v>
      </c>
      <c r="B4">
        <v>17</v>
      </c>
      <c r="C4">
        <v>0</v>
      </c>
      <c r="D4">
        <v>0</v>
      </c>
      <c r="E4">
        <v>-2.5696940621403002</v>
      </c>
      <c r="F4">
        <v>-2.5384867974630798</v>
      </c>
      <c r="G4">
        <v>-1439.50474762559</v>
      </c>
      <c r="H4">
        <v>0</v>
      </c>
      <c r="I4">
        <v>1.74808939734809</v>
      </c>
      <c r="J4">
        <v>448.39679999999998</v>
      </c>
      <c r="K4">
        <v>138.08680931999999</v>
      </c>
      <c r="L4">
        <v>339.48059999999998</v>
      </c>
      <c r="M4">
        <v>383.19499939999997</v>
      </c>
      <c r="N4">
        <v>1.3096777469455601</v>
      </c>
      <c r="O4">
        <v>255.07490000000001</v>
      </c>
      <c r="P4">
        <v>263.16059999999999</v>
      </c>
      <c r="Q4">
        <v>418.16719999999998</v>
      </c>
      <c r="R4">
        <v>1541.5817</v>
      </c>
      <c r="S4">
        <v>0.26451786245737702</v>
      </c>
      <c r="T4" t="s">
        <v>93</v>
      </c>
      <c r="U4">
        <v>33.104447008894503</v>
      </c>
      <c r="V4">
        <v>2.19205411266956E-2</v>
      </c>
      <c r="W4">
        <v>0.24311375337798499</v>
      </c>
      <c r="X4">
        <v>0.238951623208145</v>
      </c>
      <c r="Y4">
        <v>503.45708682753099</v>
      </c>
      <c r="Z4">
        <v>503.45708682753099</v>
      </c>
      <c r="AA4">
        <v>0.33172889403583899</v>
      </c>
      <c r="AB4">
        <v>108.33071155536599</v>
      </c>
      <c r="AC4">
        <v>151.23449485230401</v>
      </c>
      <c r="AD4">
        <v>103.513135901087</v>
      </c>
      <c r="AE4">
        <v>153.634287441407</v>
      </c>
      <c r="AF4">
        <v>0.20811962979564</v>
      </c>
      <c r="AG4">
        <v>64.871456329824696</v>
      </c>
      <c r="AH4">
        <v>64.477643858783694</v>
      </c>
      <c r="AI4">
        <v>126.872610244182</v>
      </c>
      <c r="AJ4">
        <v>581.92267912819796</v>
      </c>
      <c r="AK4">
        <v>7.6416649629376596E-2</v>
      </c>
      <c r="AL4">
        <v>4.9157326556005798E-2</v>
      </c>
    </row>
    <row r="5" spans="1:38" s="3" customFormat="1" x14ac:dyDescent="0.3">
      <c r="A5" t="s">
        <v>94</v>
      </c>
      <c r="B5">
        <v>17</v>
      </c>
      <c r="C5">
        <v>0</v>
      </c>
      <c r="D5">
        <v>0</v>
      </c>
      <c r="E5">
        <v>-2.5620191858080101</v>
      </c>
      <c r="F5">
        <v>-2.50171795790695</v>
      </c>
      <c r="G5">
        <v>-1897.2404499229499</v>
      </c>
      <c r="H5">
        <v>-457.735702297361</v>
      </c>
      <c r="I5">
        <v>2.0878262740430902</v>
      </c>
      <c r="J5">
        <v>478.48840000000001</v>
      </c>
      <c r="K5">
        <v>127.26562598</v>
      </c>
      <c r="L5">
        <v>283.07420000000002</v>
      </c>
      <c r="M5">
        <v>361.51532823000002</v>
      </c>
      <c r="N5">
        <v>1.31163116511732</v>
      </c>
      <c r="O5">
        <v>257.0401</v>
      </c>
      <c r="P5">
        <v>273.01679999999999</v>
      </c>
      <c r="Q5">
        <v>918.04079999999999</v>
      </c>
      <c r="R5">
        <v>4642.2160999999996</v>
      </c>
      <c r="S5">
        <v>0.18510584241616501</v>
      </c>
      <c r="T5" t="s">
        <v>94</v>
      </c>
      <c r="U5">
        <v>47.142150491266001</v>
      </c>
      <c r="V5">
        <v>2.7222172233793401E-2</v>
      </c>
      <c r="W5">
        <v>0.23709860142771499</v>
      </c>
      <c r="X5">
        <v>0.22537247380658801</v>
      </c>
      <c r="Y5">
        <v>893.22235593714697</v>
      </c>
      <c r="Z5">
        <v>893.22235593714697</v>
      </c>
      <c r="AA5">
        <v>0.65958210915189197</v>
      </c>
      <c r="AB5">
        <v>164.13095680627299</v>
      </c>
      <c r="AC5">
        <v>267.158132216284</v>
      </c>
      <c r="AD5">
        <v>121.70514794713699</v>
      </c>
      <c r="AE5">
        <v>184.45064240292101</v>
      </c>
      <c r="AF5">
        <v>0.26768320375026</v>
      </c>
      <c r="AG5">
        <v>61.790653918549097</v>
      </c>
      <c r="AH5">
        <v>60.963294892882402</v>
      </c>
      <c r="AI5">
        <v>387.31564544939602</v>
      </c>
      <c r="AJ5">
        <v>3143.2388786874399</v>
      </c>
      <c r="AK5">
        <v>6.0343747027106799E-2</v>
      </c>
      <c r="AL5">
        <v>2.5816044395785599E-2</v>
      </c>
    </row>
    <row r="6" spans="1:38" x14ac:dyDescent="0.3">
      <c r="A6" t="s">
        <v>95</v>
      </c>
      <c r="B6">
        <v>14</v>
      </c>
      <c r="C6">
        <v>191.21428571428569</v>
      </c>
      <c r="D6">
        <v>0.100205308376573</v>
      </c>
      <c r="E6">
        <v>0.70184528280404301</v>
      </c>
      <c r="F6">
        <v>0.72992356476182996</v>
      </c>
      <c r="G6">
        <v>-3239.14623743021</v>
      </c>
      <c r="H6">
        <v>-1799.64148980461</v>
      </c>
      <c r="I6">
        <v>3.5149948913225999</v>
      </c>
      <c r="J6">
        <v>23566.260425</v>
      </c>
      <c r="K6">
        <v>2321.3531980500002</v>
      </c>
      <c r="L6">
        <v>12439.829425</v>
      </c>
      <c r="M6">
        <v>8663.5139049424997</v>
      </c>
      <c r="N6">
        <v>1.9675992408979901</v>
      </c>
      <c r="O6">
        <v>6721.7022999999999</v>
      </c>
      <c r="P6">
        <v>6913.9967999999999</v>
      </c>
      <c r="Q6">
        <v>7877.7551999999996</v>
      </c>
      <c r="R6">
        <v>15071.73645</v>
      </c>
      <c r="S6">
        <v>0.54620910496405595</v>
      </c>
      <c r="T6" t="s">
        <v>95</v>
      </c>
      <c r="U6">
        <v>178.13572119267701</v>
      </c>
      <c r="V6">
        <v>0.16855996630853501</v>
      </c>
      <c r="W6">
        <v>0.365398965516184</v>
      </c>
      <c r="X6">
        <v>0.37694647853441798</v>
      </c>
      <c r="Y6">
        <v>623.07054361590303</v>
      </c>
      <c r="Z6">
        <v>623.07054361590394</v>
      </c>
      <c r="AA6">
        <v>0.802027064169482</v>
      </c>
      <c r="AB6">
        <v>5940.8844285001396</v>
      </c>
      <c r="AC6">
        <v>750.95215709938202</v>
      </c>
      <c r="AD6">
        <v>3226.89245508558</v>
      </c>
      <c r="AE6">
        <v>2477.2456737849898</v>
      </c>
      <c r="AF6">
        <v>0.18572613677594199</v>
      </c>
      <c r="AG6">
        <v>2463.4960824731702</v>
      </c>
      <c r="AH6">
        <v>2825.6082260128901</v>
      </c>
      <c r="AI6">
        <v>2788.6364629199502</v>
      </c>
      <c r="AJ6">
        <v>3943.9812758517701</v>
      </c>
      <c r="AK6">
        <v>0.13348803207578699</v>
      </c>
      <c r="AL6">
        <v>0.12998214852315501</v>
      </c>
    </row>
    <row r="7" spans="1:38" s="3" customFormat="1" x14ac:dyDescent="0.3">
      <c r="A7" t="s">
        <v>96</v>
      </c>
      <c r="B7">
        <v>18</v>
      </c>
      <c r="C7">
        <v>230.55555555555549</v>
      </c>
      <c r="D7">
        <v>0.143200604985355</v>
      </c>
      <c r="E7">
        <v>1.4670340042816801</v>
      </c>
      <c r="F7">
        <v>1.53955912277153</v>
      </c>
      <c r="G7">
        <v>-2579.2596628036399</v>
      </c>
      <c r="H7">
        <v>-1139.7549151780499</v>
      </c>
      <c r="I7">
        <v>2.72033033966173</v>
      </c>
      <c r="J7">
        <v>39680.936450000001</v>
      </c>
      <c r="K7">
        <v>5591.4389446699997</v>
      </c>
      <c r="L7">
        <v>21933.864450000001</v>
      </c>
      <c r="M7">
        <v>17109.729029765</v>
      </c>
      <c r="N7">
        <v>1.72656394249325</v>
      </c>
      <c r="O7">
        <v>14447.846250000001</v>
      </c>
      <c r="P7">
        <v>15534.397649999901</v>
      </c>
      <c r="Q7">
        <v>15487.121149999901</v>
      </c>
      <c r="R7">
        <v>17209.734400000001</v>
      </c>
      <c r="S7">
        <v>0.89544408068723402</v>
      </c>
      <c r="T7" t="s">
        <v>96</v>
      </c>
      <c r="U7">
        <v>193.73487712432899</v>
      </c>
      <c r="V7">
        <v>0.114219247106572</v>
      </c>
      <c r="W7">
        <v>0.29003192812029399</v>
      </c>
      <c r="X7">
        <v>0.269570256658758</v>
      </c>
      <c r="Y7">
        <v>382.170938330615</v>
      </c>
      <c r="Z7">
        <v>382.170938330615</v>
      </c>
      <c r="AA7">
        <v>0.41334334244017001</v>
      </c>
      <c r="AB7">
        <v>12407.145324061499</v>
      </c>
      <c r="AC7">
        <v>2228.2730523976502</v>
      </c>
      <c r="AD7">
        <v>7981.3800503419998</v>
      </c>
      <c r="AE7">
        <v>6376.2899218637904</v>
      </c>
      <c r="AF7">
        <v>0.15640539833859399</v>
      </c>
      <c r="AG7">
        <v>3731.3017652693602</v>
      </c>
      <c r="AH7">
        <v>3855.4845888052</v>
      </c>
      <c r="AI7">
        <v>4006.2725376240001</v>
      </c>
      <c r="AJ7">
        <v>4843.6821051031402</v>
      </c>
      <c r="AK7">
        <v>0.130773922193887</v>
      </c>
      <c r="AL7">
        <v>0.14942786641908601</v>
      </c>
    </row>
    <row r="8" spans="1:38" x14ac:dyDescent="0.3">
      <c r="A8" t="s">
        <v>97</v>
      </c>
      <c r="B8">
        <v>14</v>
      </c>
      <c r="C8">
        <v>114.5</v>
      </c>
      <c r="D8">
        <v>6.7498090699113195E-2</v>
      </c>
      <c r="E8">
        <v>1.4131427599308</v>
      </c>
      <c r="F8">
        <v>1.4451481376816899</v>
      </c>
      <c r="G8">
        <v>-2570.7374297839001</v>
      </c>
      <c r="H8">
        <v>-1131.2326821583099</v>
      </c>
      <c r="I8">
        <v>2.7164208924261501</v>
      </c>
      <c r="J8">
        <v>34718.932350000003</v>
      </c>
      <c r="K8">
        <v>5576.5525482550001</v>
      </c>
      <c r="L8">
        <v>20759.7664</v>
      </c>
      <c r="M8">
        <v>17687.749295505</v>
      </c>
      <c r="N8">
        <v>1.66368274899097</v>
      </c>
      <c r="O8">
        <v>13692.579249999901</v>
      </c>
      <c r="P8">
        <v>14138.0062</v>
      </c>
      <c r="Q8">
        <v>13777.39615</v>
      </c>
      <c r="R8">
        <v>11773.956249999999</v>
      </c>
      <c r="S8">
        <v>1.06860295827841</v>
      </c>
      <c r="T8" t="s">
        <v>97</v>
      </c>
      <c r="U8">
        <v>101.951534488772</v>
      </c>
      <c r="V8">
        <v>6.35093894769551E-2</v>
      </c>
      <c r="W8">
        <v>0.33668383540430702</v>
      </c>
      <c r="X8">
        <v>0.335149880169967</v>
      </c>
      <c r="Y8">
        <v>444.090667938747</v>
      </c>
      <c r="Z8">
        <v>444.090667938747</v>
      </c>
      <c r="AA8">
        <v>0.485121606035397</v>
      </c>
      <c r="AB8">
        <v>13066.8734552927</v>
      </c>
      <c r="AC8">
        <v>1886.23845275037</v>
      </c>
      <c r="AD8">
        <v>8184.1114110634298</v>
      </c>
      <c r="AE8">
        <v>6475.0028206691004</v>
      </c>
      <c r="AF8">
        <v>8.4521391297060502E-2</v>
      </c>
      <c r="AG8">
        <v>3826.0456703053701</v>
      </c>
      <c r="AH8">
        <v>4083.3191229158901</v>
      </c>
      <c r="AI8">
        <v>4027.2470465246001</v>
      </c>
      <c r="AJ8">
        <v>4095.0033068203302</v>
      </c>
      <c r="AK8">
        <v>0.13358515114650901</v>
      </c>
      <c r="AL8">
        <v>0.15948091321618399</v>
      </c>
    </row>
    <row r="9" spans="1:38" s="3" customFormat="1" x14ac:dyDescent="0.3">
      <c r="A9" t="s">
        <v>98</v>
      </c>
      <c r="B9">
        <v>18</v>
      </c>
      <c r="C9">
        <v>143</v>
      </c>
      <c r="D9">
        <v>0.10915651909969901</v>
      </c>
      <c r="E9">
        <v>1.3137346524620701</v>
      </c>
      <c r="F9">
        <v>1.33735290641393</v>
      </c>
      <c r="G9">
        <v>-2273.27516826585</v>
      </c>
      <c r="H9">
        <v>-833.77042064025602</v>
      </c>
      <c r="I9">
        <v>2.4157850298219201</v>
      </c>
      <c r="J9">
        <v>28094.892424999998</v>
      </c>
      <c r="K9">
        <v>4928.8008392699903</v>
      </c>
      <c r="L9">
        <v>17225.807499999999</v>
      </c>
      <c r="M9">
        <v>14215.869367165</v>
      </c>
      <c r="N9">
        <v>1.6708368344890301</v>
      </c>
      <c r="O9">
        <v>12394.2747</v>
      </c>
      <c r="P9">
        <v>12690.440399999999</v>
      </c>
      <c r="Q9">
        <v>12589.30105</v>
      </c>
      <c r="R9">
        <v>13626.1300999999</v>
      </c>
      <c r="S9">
        <v>0.96386616760422605</v>
      </c>
      <c r="T9" t="s">
        <v>98</v>
      </c>
      <c r="U9">
        <v>97.799314324554103</v>
      </c>
      <c r="V9">
        <v>7.3103941153052104E-2</v>
      </c>
      <c r="W9">
        <v>0.25062762580234799</v>
      </c>
      <c r="X9">
        <v>0.24617288648116001</v>
      </c>
      <c r="Y9">
        <v>342.40043717387903</v>
      </c>
      <c r="Z9">
        <v>342.40043717387903</v>
      </c>
      <c r="AA9">
        <v>0.34293638534353299</v>
      </c>
      <c r="AB9">
        <v>6657.4822042412197</v>
      </c>
      <c r="AC9">
        <v>1677.3908076047701</v>
      </c>
      <c r="AD9">
        <v>4472.8822954765601</v>
      </c>
      <c r="AE9">
        <v>4029.3430910796701</v>
      </c>
      <c r="AF9">
        <v>0.117659195255993</v>
      </c>
      <c r="AG9">
        <v>2860.9444075991601</v>
      </c>
      <c r="AH9">
        <v>2976.0097456662402</v>
      </c>
      <c r="AI9">
        <v>2964.6680887623502</v>
      </c>
      <c r="AJ9">
        <v>3598.5507771088601</v>
      </c>
      <c r="AK9">
        <v>0.16550562028429799</v>
      </c>
      <c r="AL9">
        <v>0.194719222357572</v>
      </c>
    </row>
    <row r="13" spans="1:38" s="2" customFormat="1" ht="15" thickBot="1" x14ac:dyDescent="0.35">
      <c r="A13" s="2" t="s">
        <v>1</v>
      </c>
      <c r="B13" s="2" t="s">
        <v>38</v>
      </c>
      <c r="C13" s="2" t="s">
        <v>39</v>
      </c>
      <c r="D13" s="2" t="s">
        <v>40</v>
      </c>
      <c r="E13" s="2" t="s">
        <v>41</v>
      </c>
      <c r="F13" s="2" t="s">
        <v>42</v>
      </c>
      <c r="G13" s="2" t="s">
        <v>43</v>
      </c>
      <c r="H13" s="2" t="s">
        <v>44</v>
      </c>
      <c r="I13" s="2" t="s">
        <v>45</v>
      </c>
    </row>
    <row r="14" spans="1:38" ht="15" thickTop="1" x14ac:dyDescent="0.3">
      <c r="A14" t="s">
        <v>95</v>
      </c>
      <c r="B14">
        <v>0.17179498809999699</v>
      </c>
      <c r="C14">
        <v>1.4475787514259399</v>
      </c>
      <c r="D14">
        <v>0.89734230236992596</v>
      </c>
      <c r="E14">
        <v>0.72955421208890203</v>
      </c>
      <c r="F14">
        <v>4.5531384176025598E-2</v>
      </c>
      <c r="G14">
        <v>6.7359215705726005E-2</v>
      </c>
      <c r="H14">
        <v>3.4113374673181797E-2</v>
      </c>
      <c r="I14">
        <v>2.5287405041662599E-2</v>
      </c>
    </row>
    <row r="15" spans="1:38" s="3" customFormat="1" x14ac:dyDescent="0.3">
      <c r="A15" s="3" t="s">
        <v>96</v>
      </c>
      <c r="B15" s="3">
        <v>0.23835001671012901</v>
      </c>
      <c r="C15" s="3">
        <v>1.5069332530333599</v>
      </c>
      <c r="D15" s="3">
        <v>0.86768717655272198</v>
      </c>
      <c r="E15" s="3">
        <v>0.70151607113570202</v>
      </c>
      <c r="F15" s="3">
        <v>9.2786689513367299E-2</v>
      </c>
      <c r="G15" s="3">
        <v>5.12778776746576E-2</v>
      </c>
      <c r="H15" s="3">
        <v>2.5409616846134998E-2</v>
      </c>
      <c r="I15" s="3">
        <v>1.92858947729432E-2</v>
      </c>
    </row>
    <row r="16" spans="1:38" x14ac:dyDescent="0.3">
      <c r="A16" t="s">
        <v>97</v>
      </c>
      <c r="B16">
        <v>0.24823583172891001</v>
      </c>
      <c r="C16">
        <v>1.5545088530617499</v>
      </c>
      <c r="D16">
        <v>0.854864909779808</v>
      </c>
      <c r="E16">
        <v>0.68393072113384201</v>
      </c>
      <c r="F16">
        <v>6.0767129663653698E-2</v>
      </c>
      <c r="G16">
        <v>0.158891860800359</v>
      </c>
      <c r="H16">
        <v>3.17930059952913E-2</v>
      </c>
      <c r="I16">
        <v>5.4300395248520802E-2</v>
      </c>
    </row>
    <row r="17" spans="1:9" s="3" customFormat="1" x14ac:dyDescent="0.3">
      <c r="A17" s="3" t="s">
        <v>98</v>
      </c>
      <c r="B17" s="3">
        <v>0.288791764246562</v>
      </c>
      <c r="C17" s="3">
        <v>1.5240475919987699</v>
      </c>
      <c r="D17" s="3">
        <v>0.85027782781394701</v>
      </c>
      <c r="E17" s="3">
        <v>0.69277171415647598</v>
      </c>
      <c r="F17" s="3">
        <v>6.1909221232000003E-2</v>
      </c>
      <c r="G17" s="3">
        <v>5.2231484144423398E-2</v>
      </c>
      <c r="H17" s="3">
        <v>2.5203780962045601E-2</v>
      </c>
      <c r="I17" s="3">
        <v>1.9476999768315999E-2</v>
      </c>
    </row>
    <row r="20" spans="1:9" x14ac:dyDescent="0.3">
      <c r="A20" s="12" t="s">
        <v>46</v>
      </c>
      <c r="B20" s="41" t="s">
        <v>47</v>
      </c>
      <c r="C20" s="41"/>
      <c r="D20" s="41"/>
      <c r="E20" s="41"/>
      <c r="F20" s="41"/>
      <c r="G20" s="41"/>
    </row>
    <row r="21" spans="1:9" x14ac:dyDescent="0.3">
      <c r="A21" t="s">
        <v>48</v>
      </c>
    </row>
    <row r="22" spans="1:9" x14ac:dyDescent="0.3">
      <c r="A22">
        <v>3331.7444</v>
      </c>
    </row>
    <row r="24" spans="1:9" x14ac:dyDescent="0.3">
      <c r="A24" s="5" t="s">
        <v>50</v>
      </c>
      <c r="B24" s="5"/>
      <c r="C24" s="7"/>
    </row>
    <row r="25" spans="1:9" x14ac:dyDescent="0.3">
      <c r="A25" s="5"/>
      <c r="B25" s="5"/>
      <c r="C25" s="7"/>
    </row>
    <row r="26" spans="1:9" x14ac:dyDescent="0.3">
      <c r="A26" s="5" t="s">
        <v>51</v>
      </c>
      <c r="B26" s="5" t="s">
        <v>52</v>
      </c>
      <c r="C26" s="7" t="s">
        <v>53</v>
      </c>
    </row>
    <row r="27" spans="1:9" x14ac:dyDescent="0.3">
      <c r="A27" s="8" t="s">
        <v>2</v>
      </c>
      <c r="B27" s="8" t="s">
        <v>54</v>
      </c>
      <c r="C27" s="8"/>
    </row>
    <row r="28" spans="1:9" x14ac:dyDescent="0.3">
      <c r="A28" s="8" t="s">
        <v>3</v>
      </c>
      <c r="B28" s="8" t="s">
        <v>55</v>
      </c>
      <c r="C28" s="8" t="s">
        <v>56</v>
      </c>
    </row>
    <row r="29" spans="1:9" x14ac:dyDescent="0.3">
      <c r="A29" s="8" t="s">
        <v>4</v>
      </c>
      <c r="B29" s="8" t="s">
        <v>57</v>
      </c>
      <c r="C29" s="8" t="s">
        <v>58</v>
      </c>
    </row>
    <row r="30" spans="1:9" x14ac:dyDescent="0.3">
      <c r="A30" s="8" t="s">
        <v>5</v>
      </c>
      <c r="B30" s="8" t="s">
        <v>59</v>
      </c>
      <c r="C30" s="8" t="s">
        <v>60</v>
      </c>
    </row>
    <row r="31" spans="1:9" x14ac:dyDescent="0.3">
      <c r="A31" s="8" t="s">
        <v>7</v>
      </c>
      <c r="B31" s="8" t="s">
        <v>61</v>
      </c>
      <c r="C31" s="8" t="s">
        <v>62</v>
      </c>
    </row>
    <row r="32" spans="1:9" x14ac:dyDescent="0.3">
      <c r="A32" s="8" t="s">
        <v>8</v>
      </c>
      <c r="B32" s="8" t="s">
        <v>63</v>
      </c>
      <c r="C32" s="8" t="s">
        <v>64</v>
      </c>
    </row>
    <row r="33" spans="1:3" x14ac:dyDescent="0.3">
      <c r="A33" s="8" t="s">
        <v>9</v>
      </c>
      <c r="B33" s="8" t="s">
        <v>65</v>
      </c>
      <c r="C33" s="8" t="s">
        <v>66</v>
      </c>
    </row>
    <row r="34" spans="1:3" x14ac:dyDescent="0.3">
      <c r="A34" s="8" t="s">
        <v>10</v>
      </c>
      <c r="B34" s="8" t="s">
        <v>67</v>
      </c>
      <c r="C34" s="8" t="s">
        <v>68</v>
      </c>
    </row>
    <row r="35" spans="1:3" x14ac:dyDescent="0.3">
      <c r="A35" s="8" t="s">
        <v>69</v>
      </c>
      <c r="B35" s="8" t="s">
        <v>70</v>
      </c>
      <c r="C35" s="8" t="s">
        <v>71</v>
      </c>
    </row>
    <row r="36" spans="1:3" x14ac:dyDescent="0.3">
      <c r="A36" s="8" t="s">
        <v>72</v>
      </c>
      <c r="B36" s="8" t="s">
        <v>73</v>
      </c>
      <c r="C36" s="8" t="s">
        <v>74</v>
      </c>
    </row>
    <row r="37" spans="1:3" x14ac:dyDescent="0.3">
      <c r="A37" s="8" t="s">
        <v>15</v>
      </c>
      <c r="B37" s="8" t="s">
        <v>75</v>
      </c>
      <c r="C37" s="8" t="s">
        <v>76</v>
      </c>
    </row>
    <row r="38" spans="1:3" x14ac:dyDescent="0.3">
      <c r="A38" s="8" t="s">
        <v>16</v>
      </c>
      <c r="B38" s="8" t="s">
        <v>77</v>
      </c>
      <c r="C38" s="8" t="s">
        <v>78</v>
      </c>
    </row>
    <row r="39" spans="1:3" x14ac:dyDescent="0.3">
      <c r="A39" s="8" t="s">
        <v>18</v>
      </c>
      <c r="B39" s="8" t="s">
        <v>79</v>
      </c>
      <c r="C39" s="8" t="s">
        <v>80</v>
      </c>
    </row>
    <row r="40" spans="1:3" x14ac:dyDescent="0.3">
      <c r="A40" s="8" t="s">
        <v>38</v>
      </c>
      <c r="B40" s="8" t="s">
        <v>81</v>
      </c>
      <c r="C40" s="8" t="s">
        <v>82</v>
      </c>
    </row>
    <row r="41" spans="1:3" x14ac:dyDescent="0.3">
      <c r="A41" s="8" t="s">
        <v>39</v>
      </c>
      <c r="B41" s="8" t="s">
        <v>83</v>
      </c>
      <c r="C41" s="8" t="s">
        <v>82</v>
      </c>
    </row>
    <row r="42" spans="1:3" x14ac:dyDescent="0.3">
      <c r="A42" s="8" t="s">
        <v>40</v>
      </c>
      <c r="B42" s="8" t="s">
        <v>84</v>
      </c>
      <c r="C42" s="8" t="s">
        <v>82</v>
      </c>
    </row>
    <row r="43" spans="1:3" x14ac:dyDescent="0.3">
      <c r="A43" s="8" t="s">
        <v>41</v>
      </c>
      <c r="B43" s="8" t="s">
        <v>85</v>
      </c>
      <c r="C43" s="8" t="s">
        <v>82</v>
      </c>
    </row>
    <row r="44" spans="1:3" x14ac:dyDescent="0.3">
      <c r="A44" s="9" t="s">
        <v>86</v>
      </c>
      <c r="B44" s="8" t="s">
        <v>87</v>
      </c>
      <c r="C44" s="10" t="s">
        <v>47</v>
      </c>
    </row>
    <row r="45" spans="1:3" x14ac:dyDescent="0.3">
      <c r="A45" s="11"/>
      <c r="C45" s="5"/>
    </row>
    <row r="46" spans="1:3" x14ac:dyDescent="0.3">
      <c r="A46" s="7" t="s">
        <v>88</v>
      </c>
    </row>
    <row r="47" spans="1:3" x14ac:dyDescent="0.3">
      <c r="A47" s="8" t="s">
        <v>6</v>
      </c>
      <c r="B47" s="8" t="s">
        <v>89</v>
      </c>
      <c r="C47" s="8" t="s">
        <v>90</v>
      </c>
    </row>
    <row r="48" spans="1:3" x14ac:dyDescent="0.3">
      <c r="A48" s="8" t="s">
        <v>12</v>
      </c>
      <c r="B48" s="8" t="s">
        <v>91</v>
      </c>
      <c r="C48" s="8" t="s">
        <v>92</v>
      </c>
    </row>
  </sheetData>
  <mergeCells count="2">
    <mergeCell ref="A1:E1"/>
    <mergeCell ref="B20:G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8F1E-7E1F-47E7-9CB2-541DAF905BE7}">
  <dimension ref="A1:AL46"/>
  <sheetViews>
    <sheetView workbookViewId="0">
      <selection activeCell="J22" sqref="J22"/>
    </sheetView>
  </sheetViews>
  <sheetFormatPr defaultRowHeight="14.4" x14ac:dyDescent="0.3"/>
  <cols>
    <col min="1" max="1" width="28.109375" customWidth="1"/>
    <col min="2" max="2" width="43.6640625" customWidth="1"/>
    <col min="3" max="3" width="55.33203125" customWidth="1"/>
    <col min="17" max="17" width="13.5546875" bestFit="1" customWidth="1"/>
    <col min="18" max="18" width="12.88671875" bestFit="1" customWidth="1"/>
    <col min="19" max="19" width="12" bestFit="1" customWidth="1"/>
  </cols>
  <sheetData>
    <row r="1" spans="1:38" x14ac:dyDescent="0.3">
      <c r="A1" s="40" t="s">
        <v>167</v>
      </c>
      <c r="B1" s="40"/>
      <c r="C1" s="40"/>
      <c r="D1" s="40"/>
      <c r="E1" s="40"/>
    </row>
    <row r="3" spans="1:38" s="2" customFormat="1" ht="15" thickBot="1" x14ac:dyDescent="0.3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163</v>
      </c>
      <c r="L3" t="s">
        <v>11</v>
      </c>
      <c r="M3" t="s">
        <v>164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168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165</v>
      </c>
      <c r="AD3" t="s">
        <v>27</v>
      </c>
      <c r="AE3" t="s">
        <v>166</v>
      </c>
      <c r="AF3" t="s">
        <v>28</v>
      </c>
      <c r="AG3" t="s">
        <v>29</v>
      </c>
      <c r="AH3" t="s">
        <v>30</v>
      </c>
      <c r="AI3" t="s">
        <v>31</v>
      </c>
      <c r="AJ3" t="s">
        <v>32</v>
      </c>
      <c r="AK3" t="s">
        <v>33</v>
      </c>
      <c r="AL3" t="s">
        <v>34</v>
      </c>
    </row>
    <row r="4" spans="1:38" ht="15" thickTop="1" x14ac:dyDescent="0.3">
      <c r="A4" t="s">
        <v>93</v>
      </c>
      <c r="B4">
        <v>19</v>
      </c>
      <c r="C4">
        <v>0</v>
      </c>
      <c r="D4">
        <v>0</v>
      </c>
      <c r="E4">
        <v>-2.5625718041860601</v>
      </c>
      <c r="F4">
        <v>-2.5531095157232202</v>
      </c>
      <c r="G4">
        <v>-1352.1840066310999</v>
      </c>
      <c r="H4">
        <v>0</v>
      </c>
      <c r="I4">
        <v>1.68985586682981</v>
      </c>
      <c r="J4">
        <v>497.67364999999899</v>
      </c>
      <c r="K4">
        <v>119.6717486</v>
      </c>
      <c r="L4">
        <v>343.47669999999999</v>
      </c>
      <c r="M4">
        <v>442.74782075500002</v>
      </c>
      <c r="N4">
        <v>1.34073498529538</v>
      </c>
      <c r="O4">
        <v>325.12209999999999</v>
      </c>
      <c r="P4">
        <v>328.2131</v>
      </c>
      <c r="Q4">
        <v>514.65970000000004</v>
      </c>
      <c r="R4">
        <v>1379.5136</v>
      </c>
      <c r="S4">
        <v>0.38892934549985198</v>
      </c>
      <c r="T4" t="s">
        <v>93</v>
      </c>
      <c r="U4">
        <v>0</v>
      </c>
      <c r="V4">
        <v>0</v>
      </c>
      <c r="W4">
        <v>0.29905516691033701</v>
      </c>
      <c r="X4">
        <v>0.30719859170743102</v>
      </c>
      <c r="Y4">
        <v>450.29219792067403</v>
      </c>
      <c r="Z4">
        <v>450.29219792067403</v>
      </c>
      <c r="AA4">
        <v>0.33449595674452998</v>
      </c>
      <c r="AB4">
        <v>220.64893020595699</v>
      </c>
      <c r="AC4">
        <v>122.882400156153</v>
      </c>
      <c r="AD4">
        <v>196.518250312112</v>
      </c>
      <c r="AE4">
        <v>207.971981466785</v>
      </c>
      <c r="AF4">
        <v>0.14005266127390301</v>
      </c>
      <c r="AG4">
        <v>96.628476201481504</v>
      </c>
      <c r="AH4">
        <v>103.349607894727</v>
      </c>
      <c r="AI4">
        <v>386.470042448394</v>
      </c>
      <c r="AJ4">
        <v>474.22364277674501</v>
      </c>
      <c r="AK4">
        <v>0.12720025902773499</v>
      </c>
      <c r="AL4">
        <v>4.1639175956055298E-2</v>
      </c>
    </row>
    <row r="5" spans="1:38" s="3" customFormat="1" x14ac:dyDescent="0.3">
      <c r="A5" t="s">
        <v>94</v>
      </c>
      <c r="B5">
        <v>21</v>
      </c>
      <c r="C5">
        <v>0</v>
      </c>
      <c r="D5">
        <v>0</v>
      </c>
      <c r="E5">
        <v>-2.66641264479003</v>
      </c>
      <c r="F5">
        <v>-2.6304971634208298</v>
      </c>
      <c r="G5">
        <v>-1349.8552904482999</v>
      </c>
      <c r="H5">
        <v>2.3287161828043201</v>
      </c>
      <c r="I5">
        <v>1.6883297129477099</v>
      </c>
      <c r="J5">
        <v>473.790899999999</v>
      </c>
      <c r="K5">
        <v>85.488984360000003</v>
      </c>
      <c r="L5">
        <v>420.065</v>
      </c>
      <c r="M5">
        <v>405.3430932</v>
      </c>
      <c r="N5">
        <v>1.2220339311269</v>
      </c>
      <c r="O5">
        <v>293.05489999999998</v>
      </c>
      <c r="P5">
        <v>303.77140000000003</v>
      </c>
      <c r="Q5">
        <v>1039.2052000000001</v>
      </c>
      <c r="R5">
        <v>3996.6248999999998</v>
      </c>
      <c r="S5">
        <v>0.27367480815272699</v>
      </c>
      <c r="T5" t="s">
        <v>94</v>
      </c>
      <c r="U5">
        <v>0</v>
      </c>
      <c r="V5">
        <v>0</v>
      </c>
      <c r="W5">
        <v>0.27708777092140502</v>
      </c>
      <c r="X5">
        <v>0.28854206318735098</v>
      </c>
      <c r="Y5">
        <v>906.26308057629706</v>
      </c>
      <c r="Z5">
        <v>906.26308057629706</v>
      </c>
      <c r="AA5">
        <v>0.82190731494823699</v>
      </c>
      <c r="AB5">
        <v>275.93960127635199</v>
      </c>
      <c r="AC5">
        <v>79.075707803510596</v>
      </c>
      <c r="AD5">
        <v>170.23909358326401</v>
      </c>
      <c r="AE5">
        <v>173.805302595776</v>
      </c>
      <c r="AF5">
        <v>0.15395032438464401</v>
      </c>
      <c r="AG5">
        <v>86.982892436271001</v>
      </c>
      <c r="AH5">
        <v>96.552391658080197</v>
      </c>
      <c r="AI5">
        <v>665.33477183943296</v>
      </c>
      <c r="AJ5">
        <v>2952.6038116336799</v>
      </c>
      <c r="AK5">
        <v>0.20731552911640599</v>
      </c>
      <c r="AL5">
        <v>3.7466710024442698E-2</v>
      </c>
    </row>
    <row r="6" spans="1:38" x14ac:dyDescent="0.3">
      <c r="A6" t="s">
        <v>95</v>
      </c>
      <c r="B6">
        <v>21</v>
      </c>
      <c r="C6">
        <v>567</v>
      </c>
      <c r="D6">
        <v>0.61295275163553897</v>
      </c>
      <c r="E6">
        <v>0.80256248132389396</v>
      </c>
      <c r="F6">
        <v>1.0671830577624899</v>
      </c>
      <c r="G6">
        <v>-2294.20687551629</v>
      </c>
      <c r="H6">
        <v>-942.02286888518995</v>
      </c>
      <c r="I6">
        <v>2.43548330101676</v>
      </c>
      <c r="J6">
        <v>22463.274249999999</v>
      </c>
      <c r="K6">
        <v>4277.80648474999</v>
      </c>
      <c r="L6">
        <v>10606.186949999999</v>
      </c>
      <c r="M6">
        <v>9725.1732921999992</v>
      </c>
      <c r="N6">
        <v>2.1464076056661101</v>
      </c>
      <c r="O6">
        <v>9408.1826999999994</v>
      </c>
      <c r="P6">
        <v>12258.264800000001</v>
      </c>
      <c r="Q6">
        <v>13234.615</v>
      </c>
      <c r="R6">
        <v>23960.363099999999</v>
      </c>
      <c r="S6">
        <v>0.58040482655270598</v>
      </c>
      <c r="T6" t="s">
        <v>95</v>
      </c>
      <c r="U6">
        <v>282.57381673601998</v>
      </c>
      <c r="V6">
        <v>7.4908566397086193E-2</v>
      </c>
      <c r="W6">
        <v>0.39788766703956602</v>
      </c>
      <c r="X6">
        <v>0.39142349946737998</v>
      </c>
      <c r="Y6">
        <v>219.70672650807001</v>
      </c>
      <c r="Z6">
        <v>219.70672650807001</v>
      </c>
      <c r="AA6">
        <v>0.217254368503707</v>
      </c>
      <c r="AB6">
        <v>8895.4295720271093</v>
      </c>
      <c r="AC6">
        <v>1696.5734765782199</v>
      </c>
      <c r="AD6">
        <v>4378.5595463139098</v>
      </c>
      <c r="AE6">
        <v>3840.5075054365202</v>
      </c>
      <c r="AF6">
        <v>0.147521688706228</v>
      </c>
      <c r="AG6">
        <v>3573.6567405597498</v>
      </c>
      <c r="AH6">
        <v>4517.69912501008</v>
      </c>
      <c r="AI6">
        <v>4930.6470251013998</v>
      </c>
      <c r="AJ6">
        <v>6193.1987663835298</v>
      </c>
      <c r="AK6">
        <v>0.11671445467312</v>
      </c>
      <c r="AL6">
        <v>9.7059405231716703E-2</v>
      </c>
    </row>
    <row r="7" spans="1:38" s="3" customFormat="1" x14ac:dyDescent="0.3">
      <c r="A7" t="s">
        <v>96</v>
      </c>
      <c r="B7">
        <v>21</v>
      </c>
      <c r="C7">
        <v>414</v>
      </c>
      <c r="D7">
        <v>0.46625562603550902</v>
      </c>
      <c r="E7">
        <v>1.2033748691812001</v>
      </c>
      <c r="F7">
        <v>1.5128758037779699</v>
      </c>
      <c r="G7">
        <v>-2689.90792990623</v>
      </c>
      <c r="H7">
        <v>-1337.7239232751199</v>
      </c>
      <c r="I7">
        <v>2.8396363860341398</v>
      </c>
      <c r="J7">
        <v>43268.273950000003</v>
      </c>
      <c r="K7">
        <v>8736.0207441000002</v>
      </c>
      <c r="L7">
        <v>18319.2631</v>
      </c>
      <c r="M7">
        <v>16708.825671604998</v>
      </c>
      <c r="N7">
        <v>2.2805616874771002</v>
      </c>
      <c r="O7">
        <v>14046.766100000001</v>
      </c>
      <c r="P7">
        <v>19142.158099999899</v>
      </c>
      <c r="Q7">
        <v>20967.880499999999</v>
      </c>
      <c r="R7">
        <v>30850.617699999999</v>
      </c>
      <c r="S7">
        <v>0.72808309760012702</v>
      </c>
      <c r="T7" t="s">
        <v>96</v>
      </c>
      <c r="U7">
        <v>233.41925288854699</v>
      </c>
      <c r="V7">
        <v>0.10498169386928</v>
      </c>
      <c r="W7">
        <v>0.348683212013632</v>
      </c>
      <c r="X7">
        <v>0.36410777828750801</v>
      </c>
      <c r="Y7">
        <v>331.295222965687</v>
      </c>
      <c r="Z7">
        <v>331.295222965687</v>
      </c>
      <c r="AA7">
        <v>0.38010572516885299</v>
      </c>
      <c r="AB7">
        <v>13364.7207194903</v>
      </c>
      <c r="AC7">
        <v>4355.1901648869298</v>
      </c>
      <c r="AD7">
        <v>6433.6554911083904</v>
      </c>
      <c r="AE7">
        <v>7028.2858507666297</v>
      </c>
      <c r="AF7">
        <v>0.20058749785516899</v>
      </c>
      <c r="AG7">
        <v>4576.9572390507001</v>
      </c>
      <c r="AH7">
        <v>6252.1402939440104</v>
      </c>
      <c r="AI7">
        <v>6658.4044526406096</v>
      </c>
      <c r="AJ7">
        <v>7393.3258529491304</v>
      </c>
      <c r="AK7">
        <v>0.14527609453172499</v>
      </c>
      <c r="AL7">
        <v>0.11933082447913</v>
      </c>
    </row>
    <row r="8" spans="1:38" x14ac:dyDescent="0.3">
      <c r="A8" t="s">
        <v>97</v>
      </c>
      <c r="B8">
        <v>25</v>
      </c>
      <c r="C8">
        <v>415</v>
      </c>
      <c r="D8">
        <v>0.40321616418561901</v>
      </c>
      <c r="E8">
        <v>1.11516734244013</v>
      </c>
      <c r="F8">
        <v>1.38020385595873</v>
      </c>
      <c r="G8">
        <v>-2497.5257020808799</v>
      </c>
      <c r="H8">
        <v>-1145.34169544978</v>
      </c>
      <c r="I8">
        <v>2.6353929491089199</v>
      </c>
      <c r="J8">
        <v>34841.037799999998</v>
      </c>
      <c r="K8">
        <v>7764.2325620600004</v>
      </c>
      <c r="L8">
        <v>17638.687099999999</v>
      </c>
      <c r="M8">
        <v>16305.56653464</v>
      </c>
      <c r="N8">
        <v>1.96720823357925</v>
      </c>
      <c r="O8">
        <v>12860.809600000001</v>
      </c>
      <c r="P8">
        <v>16763.789699999899</v>
      </c>
      <c r="Q8">
        <v>17333.2052</v>
      </c>
      <c r="R8">
        <v>20679.468699999899</v>
      </c>
      <c r="S8">
        <v>0.88092466481892395</v>
      </c>
      <c r="T8" t="s">
        <v>97</v>
      </c>
      <c r="U8">
        <v>161.26892653783801</v>
      </c>
      <c r="V8">
        <v>0.33925387808674901</v>
      </c>
      <c r="W8">
        <v>0.27119635036505702</v>
      </c>
      <c r="X8">
        <v>0.25184669329050802</v>
      </c>
      <c r="Y8">
        <v>442.844091595554</v>
      </c>
      <c r="Z8">
        <v>442.844091595554</v>
      </c>
      <c r="AA8">
        <v>0.47108834855863702</v>
      </c>
      <c r="AB8">
        <v>8390.3921757061507</v>
      </c>
      <c r="AC8">
        <v>2378.04320969642</v>
      </c>
      <c r="AD8">
        <v>4698.1989342902798</v>
      </c>
      <c r="AE8">
        <v>4734.1780419862398</v>
      </c>
      <c r="AF8">
        <v>0.23505489811868999</v>
      </c>
      <c r="AG8">
        <v>3694.8206105179302</v>
      </c>
      <c r="AH8">
        <v>4559.4319066237604</v>
      </c>
      <c r="AI8">
        <v>5036.89396576944</v>
      </c>
      <c r="AJ8">
        <v>6286.8776346801496</v>
      </c>
      <c r="AK8">
        <v>0.15107865576270099</v>
      </c>
      <c r="AL8">
        <v>0.13171994571839701</v>
      </c>
    </row>
    <row r="9" spans="1:38" s="3" customFormat="1" x14ac:dyDescent="0.3">
      <c r="A9" t="s">
        <v>98</v>
      </c>
      <c r="B9">
        <v>21</v>
      </c>
      <c r="C9">
        <v>308</v>
      </c>
      <c r="D9">
        <v>0.35310403793797801</v>
      </c>
      <c r="E9">
        <v>1.43744618922627</v>
      </c>
      <c r="F9">
        <v>1.6909759144354</v>
      </c>
      <c r="G9">
        <v>-2247.5044596983698</v>
      </c>
      <c r="H9">
        <v>-895.320453067264</v>
      </c>
      <c r="I9">
        <v>2.39174882409693</v>
      </c>
      <c r="J9">
        <v>43329.498200000002</v>
      </c>
      <c r="K9">
        <v>10808.79986048</v>
      </c>
      <c r="L9">
        <v>23423.5353</v>
      </c>
      <c r="M9">
        <v>22573.605150880001</v>
      </c>
      <c r="N9">
        <v>1.8233443717822</v>
      </c>
      <c r="O9">
        <v>17751.384599999899</v>
      </c>
      <c r="P9">
        <v>22873.825000000001</v>
      </c>
      <c r="Q9">
        <v>22223.7176</v>
      </c>
      <c r="R9">
        <v>24185.570100000001</v>
      </c>
      <c r="S9">
        <v>0.93627690125554996</v>
      </c>
      <c r="T9" t="s">
        <v>98</v>
      </c>
      <c r="U9">
        <v>166.38197590112301</v>
      </c>
      <c r="V9">
        <v>6.7115641162296499E-2</v>
      </c>
      <c r="W9">
        <v>0.25315494340741701</v>
      </c>
      <c r="X9">
        <v>0.23554391485989001</v>
      </c>
      <c r="Y9">
        <v>394.54554310958503</v>
      </c>
      <c r="Z9">
        <v>394.54554310958503</v>
      </c>
      <c r="AA9">
        <v>0.398285008190217</v>
      </c>
      <c r="AB9">
        <v>5811.3106794059504</v>
      </c>
      <c r="AC9">
        <v>2441.4738611337002</v>
      </c>
      <c r="AD9">
        <v>4367.5792071409496</v>
      </c>
      <c r="AE9">
        <v>4730.3258289939004</v>
      </c>
      <c r="AF9">
        <v>0.16589570425087999</v>
      </c>
      <c r="AG9">
        <v>4268.0027332151303</v>
      </c>
      <c r="AH9">
        <v>4977.5108258452001</v>
      </c>
      <c r="AI9">
        <v>4598.1832862352803</v>
      </c>
      <c r="AJ9">
        <v>4442.9769003885003</v>
      </c>
      <c r="AK9">
        <v>0.17849439159680699</v>
      </c>
      <c r="AL9">
        <v>0.18147613882583899</v>
      </c>
    </row>
    <row r="12" spans="1:38" s="2" customFormat="1" ht="15" thickBot="1" x14ac:dyDescent="0.35">
      <c r="A12" s="2" t="s">
        <v>1</v>
      </c>
      <c r="B12" s="2" t="s">
        <v>38</v>
      </c>
      <c r="C12" s="2" t="s">
        <v>39</v>
      </c>
      <c r="D12" s="2" t="s">
        <v>40</v>
      </c>
      <c r="E12" s="2" t="s">
        <v>41</v>
      </c>
      <c r="F12" s="2" t="s">
        <v>42</v>
      </c>
      <c r="G12" s="2" t="s">
        <v>43</v>
      </c>
      <c r="H12" s="2" t="s">
        <v>44</v>
      </c>
      <c r="I12" s="2" t="s">
        <v>45</v>
      </c>
    </row>
    <row r="13" spans="1:38" ht="15" thickTop="1" x14ac:dyDescent="0.3">
      <c r="A13" t="s">
        <v>95</v>
      </c>
      <c r="B13">
        <v>0.24320830041785299</v>
      </c>
      <c r="C13">
        <v>1.5153412009501499</v>
      </c>
      <c r="D13">
        <v>0.84110258557471096</v>
      </c>
      <c r="E13">
        <v>0.69582085357326595</v>
      </c>
      <c r="F13">
        <v>3.1961515885925398E-2</v>
      </c>
      <c r="G13">
        <v>4.0288176287782598E-2</v>
      </c>
      <c r="H13">
        <v>2.15877283688851E-2</v>
      </c>
      <c r="I13">
        <v>1.63830956069414E-2</v>
      </c>
    </row>
    <row r="14" spans="1:38" s="3" customFormat="1" x14ac:dyDescent="0.3">
      <c r="A14" s="3" t="s">
        <v>96</v>
      </c>
      <c r="B14" s="3">
        <v>0.30374490043215502</v>
      </c>
      <c r="C14" s="3">
        <v>1.49178777079282</v>
      </c>
      <c r="D14" s="3">
        <v>0.84485699110401002</v>
      </c>
      <c r="E14" s="3">
        <v>0.70527372100824204</v>
      </c>
      <c r="F14" s="3">
        <v>5.15827166085467E-2</v>
      </c>
      <c r="G14" s="3">
        <v>4.3464627488335503E-2</v>
      </c>
      <c r="H14" s="3">
        <v>1.9121996578127701E-2</v>
      </c>
      <c r="I14" s="3">
        <v>1.7846423649816701E-2</v>
      </c>
    </row>
    <row r="15" spans="1:38" x14ac:dyDescent="0.3">
      <c r="A15" t="s">
        <v>97</v>
      </c>
      <c r="B15">
        <v>0.35803712201816101</v>
      </c>
      <c r="C15">
        <v>1.51479371846688</v>
      </c>
      <c r="D15">
        <v>0.82898630617977997</v>
      </c>
      <c r="E15">
        <v>0.69440261878005205</v>
      </c>
      <c r="F15">
        <v>4.6421331897351301E-2</v>
      </c>
      <c r="G15">
        <v>5.2654074007584803E-2</v>
      </c>
      <c r="H15">
        <v>2.3422838321722501E-2</v>
      </c>
      <c r="I15">
        <v>2.17471851879289E-2</v>
      </c>
    </row>
    <row r="16" spans="1:38" s="3" customFormat="1" x14ac:dyDescent="0.3">
      <c r="A16" s="3" t="s">
        <v>98</v>
      </c>
      <c r="B16" s="3">
        <v>0.38527799300210203</v>
      </c>
      <c r="C16" s="3">
        <v>1.51000832158744</v>
      </c>
      <c r="D16" s="3">
        <v>0.82616969526274697</v>
      </c>
      <c r="E16" s="3">
        <v>0.69764940712699097</v>
      </c>
      <c r="F16" s="3">
        <v>4.2637857080833001E-2</v>
      </c>
      <c r="G16" s="3">
        <v>5.0425879062767201E-2</v>
      </c>
      <c r="H16" s="3">
        <v>1.90109199785179E-2</v>
      </c>
      <c r="I16" s="3">
        <v>1.9226189643131299E-2</v>
      </c>
    </row>
    <row r="18" spans="1:7" x14ac:dyDescent="0.3">
      <c r="A18" s="12" t="s">
        <v>46</v>
      </c>
      <c r="B18" s="41" t="s">
        <v>47</v>
      </c>
      <c r="C18" s="41"/>
      <c r="D18" s="41"/>
      <c r="E18" s="41"/>
      <c r="F18" s="41"/>
      <c r="G18" s="41"/>
    </row>
    <row r="19" spans="1:7" x14ac:dyDescent="0.3">
      <c r="A19" t="s">
        <v>48</v>
      </c>
    </row>
    <row r="20" spans="1:7" x14ac:dyDescent="0.3">
      <c r="A20">
        <v>4216.5502999999999</v>
      </c>
    </row>
    <row r="22" spans="1:7" x14ac:dyDescent="0.3">
      <c r="A22" s="5" t="s">
        <v>50</v>
      </c>
      <c r="B22" s="5"/>
      <c r="C22" s="7"/>
    </row>
    <row r="23" spans="1:7" x14ac:dyDescent="0.3">
      <c r="A23" s="5"/>
      <c r="B23" s="5"/>
      <c r="C23" s="7"/>
    </row>
    <row r="24" spans="1:7" x14ac:dyDescent="0.3">
      <c r="A24" s="5" t="s">
        <v>51</v>
      </c>
      <c r="B24" s="5" t="s">
        <v>52</v>
      </c>
      <c r="C24" s="7" t="s">
        <v>53</v>
      </c>
    </row>
    <row r="25" spans="1:7" x14ac:dyDescent="0.3">
      <c r="A25" s="8" t="s">
        <v>2</v>
      </c>
      <c r="B25" s="8" t="s">
        <v>54</v>
      </c>
      <c r="C25" s="8"/>
    </row>
    <row r="26" spans="1:7" x14ac:dyDescent="0.3">
      <c r="A26" s="8" t="s">
        <v>3</v>
      </c>
      <c r="B26" s="8" t="s">
        <v>55</v>
      </c>
      <c r="C26" s="8" t="s">
        <v>56</v>
      </c>
    </row>
    <row r="27" spans="1:7" x14ac:dyDescent="0.3">
      <c r="A27" s="8" t="s">
        <v>4</v>
      </c>
      <c r="B27" s="8" t="s">
        <v>57</v>
      </c>
      <c r="C27" s="8" t="s">
        <v>58</v>
      </c>
    </row>
    <row r="28" spans="1:7" x14ac:dyDescent="0.3">
      <c r="A28" s="8" t="s">
        <v>5</v>
      </c>
      <c r="B28" s="8" t="s">
        <v>59</v>
      </c>
      <c r="C28" s="8" t="s">
        <v>60</v>
      </c>
    </row>
    <row r="29" spans="1:7" x14ac:dyDescent="0.3">
      <c r="A29" s="8" t="s">
        <v>7</v>
      </c>
      <c r="B29" s="8" t="s">
        <v>61</v>
      </c>
      <c r="C29" s="8" t="s">
        <v>62</v>
      </c>
    </row>
    <row r="30" spans="1:7" x14ac:dyDescent="0.3">
      <c r="A30" s="8" t="s">
        <v>8</v>
      </c>
      <c r="B30" s="8" t="s">
        <v>63</v>
      </c>
      <c r="C30" s="8" t="s">
        <v>64</v>
      </c>
    </row>
    <row r="31" spans="1:7" x14ac:dyDescent="0.3">
      <c r="A31" s="8" t="s">
        <v>9</v>
      </c>
      <c r="B31" s="8" t="s">
        <v>65</v>
      </c>
      <c r="C31" s="8" t="s">
        <v>66</v>
      </c>
    </row>
    <row r="32" spans="1:7" x14ac:dyDescent="0.3">
      <c r="A32" s="8" t="s">
        <v>10</v>
      </c>
      <c r="B32" s="8" t="s">
        <v>67</v>
      </c>
      <c r="C32" s="8" t="s">
        <v>68</v>
      </c>
    </row>
    <row r="33" spans="1:3" x14ac:dyDescent="0.3">
      <c r="A33" s="8" t="s">
        <v>69</v>
      </c>
      <c r="B33" s="8" t="s">
        <v>70</v>
      </c>
      <c r="C33" s="8" t="s">
        <v>71</v>
      </c>
    </row>
    <row r="34" spans="1:3" x14ac:dyDescent="0.3">
      <c r="A34" s="8" t="s">
        <v>72</v>
      </c>
      <c r="B34" s="8" t="s">
        <v>73</v>
      </c>
      <c r="C34" s="8" t="s">
        <v>74</v>
      </c>
    </row>
    <row r="35" spans="1:3" x14ac:dyDescent="0.3">
      <c r="A35" s="8" t="s">
        <v>15</v>
      </c>
      <c r="B35" s="8" t="s">
        <v>75</v>
      </c>
      <c r="C35" s="8" t="s">
        <v>76</v>
      </c>
    </row>
    <row r="36" spans="1:3" x14ac:dyDescent="0.3">
      <c r="A36" s="8" t="s">
        <v>16</v>
      </c>
      <c r="B36" s="8" t="s">
        <v>77</v>
      </c>
      <c r="C36" s="8" t="s">
        <v>78</v>
      </c>
    </row>
    <row r="37" spans="1:3" x14ac:dyDescent="0.3">
      <c r="A37" s="8" t="s">
        <v>18</v>
      </c>
      <c r="B37" s="8" t="s">
        <v>79</v>
      </c>
      <c r="C37" s="8" t="s">
        <v>80</v>
      </c>
    </row>
    <row r="38" spans="1:3" x14ac:dyDescent="0.3">
      <c r="A38" s="8" t="s">
        <v>38</v>
      </c>
      <c r="B38" s="8" t="s">
        <v>81</v>
      </c>
      <c r="C38" s="8" t="s">
        <v>82</v>
      </c>
    </row>
    <row r="39" spans="1:3" x14ac:dyDescent="0.3">
      <c r="A39" s="8" t="s">
        <v>39</v>
      </c>
      <c r="B39" s="8" t="s">
        <v>83</v>
      </c>
      <c r="C39" s="8" t="s">
        <v>82</v>
      </c>
    </row>
    <row r="40" spans="1:3" x14ac:dyDescent="0.3">
      <c r="A40" s="8" t="s">
        <v>40</v>
      </c>
      <c r="B40" s="8" t="s">
        <v>84</v>
      </c>
      <c r="C40" s="8" t="s">
        <v>82</v>
      </c>
    </row>
    <row r="41" spans="1:3" x14ac:dyDescent="0.3">
      <c r="A41" s="8" t="s">
        <v>41</v>
      </c>
      <c r="B41" s="8" t="s">
        <v>85</v>
      </c>
      <c r="C41" s="8" t="s">
        <v>82</v>
      </c>
    </row>
    <row r="42" spans="1:3" x14ac:dyDescent="0.3">
      <c r="A42" s="9" t="s">
        <v>86</v>
      </c>
      <c r="B42" s="8" t="s">
        <v>87</v>
      </c>
      <c r="C42" s="10" t="s">
        <v>47</v>
      </c>
    </row>
    <row r="43" spans="1:3" x14ac:dyDescent="0.3">
      <c r="A43" s="11"/>
      <c r="C43" s="5"/>
    </row>
    <row r="44" spans="1:3" x14ac:dyDescent="0.3">
      <c r="A44" s="7" t="s">
        <v>88</v>
      </c>
    </row>
    <row r="45" spans="1:3" x14ac:dyDescent="0.3">
      <c r="A45" s="8" t="s">
        <v>6</v>
      </c>
      <c r="B45" s="8" t="s">
        <v>89</v>
      </c>
      <c r="C45" s="8" t="s">
        <v>90</v>
      </c>
    </row>
    <row r="46" spans="1:3" x14ac:dyDescent="0.3">
      <c r="A46" s="8" t="s">
        <v>12</v>
      </c>
      <c r="B46" s="8" t="s">
        <v>91</v>
      </c>
      <c r="C46" s="8" t="s">
        <v>92</v>
      </c>
    </row>
  </sheetData>
  <mergeCells count="2">
    <mergeCell ref="A1:E1"/>
    <mergeCell ref="B18:G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8CD7-3F1A-4064-AEF7-5A8B7391A40F}">
  <dimension ref="A1:AL64"/>
  <sheetViews>
    <sheetView topLeftCell="A9" workbookViewId="0"/>
  </sheetViews>
  <sheetFormatPr defaultRowHeight="14.4" x14ac:dyDescent="0.3"/>
  <cols>
    <col min="1" max="1" width="20.6640625" customWidth="1"/>
    <col min="2" max="2" width="47.109375" customWidth="1"/>
    <col min="3" max="3" width="55.5546875" customWidth="1"/>
    <col min="29" max="29" width="12.88671875" bestFit="1" customWidth="1"/>
  </cols>
  <sheetData>
    <row r="1" spans="1:38" x14ac:dyDescent="0.3">
      <c r="A1" s="21" t="s">
        <v>196</v>
      </c>
      <c r="B1" s="22"/>
      <c r="C1" s="22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4"/>
    </row>
    <row r="2" spans="1:38" x14ac:dyDescent="0.3">
      <c r="A2" s="25"/>
      <c r="AL2" s="26"/>
    </row>
    <row r="3" spans="1:38" s="20" customFormat="1" ht="15" thickBot="1" x14ac:dyDescent="0.35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  <c r="K3" s="30" t="s">
        <v>163</v>
      </c>
      <c r="L3" s="30" t="s">
        <v>11</v>
      </c>
      <c r="M3" s="30" t="s">
        <v>164</v>
      </c>
      <c r="N3" s="30" t="s">
        <v>12</v>
      </c>
      <c r="O3" s="30" t="s">
        <v>13</v>
      </c>
      <c r="P3" s="30" t="s">
        <v>14</v>
      </c>
      <c r="Q3" s="30" t="s">
        <v>15</v>
      </c>
      <c r="R3" s="30" t="s">
        <v>16</v>
      </c>
      <c r="S3" s="30" t="s">
        <v>17</v>
      </c>
      <c r="T3" s="30" t="s">
        <v>18</v>
      </c>
      <c r="U3" s="30" t="s">
        <v>19</v>
      </c>
      <c r="V3" s="30" t="s">
        <v>20</v>
      </c>
      <c r="W3" s="30" t="s">
        <v>21</v>
      </c>
      <c r="X3" s="30" t="s">
        <v>22</v>
      </c>
      <c r="Y3" s="30" t="s">
        <v>23</v>
      </c>
      <c r="Z3" s="30" t="s">
        <v>24</v>
      </c>
      <c r="AA3" s="30" t="s">
        <v>25</v>
      </c>
      <c r="AB3" s="30" t="s">
        <v>26</v>
      </c>
      <c r="AC3" s="30" t="s">
        <v>165</v>
      </c>
      <c r="AD3" s="30" t="s">
        <v>27</v>
      </c>
      <c r="AE3" s="30" t="s">
        <v>166</v>
      </c>
      <c r="AF3" s="30" t="s">
        <v>28</v>
      </c>
      <c r="AG3" s="30" t="s">
        <v>29</v>
      </c>
      <c r="AH3" s="30" t="s">
        <v>30</v>
      </c>
      <c r="AI3" s="30" t="s">
        <v>31</v>
      </c>
      <c r="AJ3" s="30" t="s">
        <v>32</v>
      </c>
      <c r="AK3" s="30" t="s">
        <v>33</v>
      </c>
      <c r="AL3" s="31" t="s">
        <v>34</v>
      </c>
    </row>
    <row r="4" spans="1:38" ht="15" thickTop="1" x14ac:dyDescent="0.3">
      <c r="A4" s="25" t="s">
        <v>93</v>
      </c>
      <c r="B4">
        <v>20</v>
      </c>
      <c r="C4">
        <v>0</v>
      </c>
      <c r="D4">
        <v>0</v>
      </c>
      <c r="E4">
        <v>-3.16652518091187</v>
      </c>
      <c r="F4">
        <v>-3.1341473187129698</v>
      </c>
      <c r="G4">
        <v>-923.75673396737795</v>
      </c>
      <c r="H4">
        <v>0</v>
      </c>
      <c r="I4">
        <v>1.43112378408046</v>
      </c>
      <c r="J4">
        <v>29.751075</v>
      </c>
      <c r="K4">
        <v>3.41590740000002</v>
      </c>
      <c r="L4">
        <v>16.8800500000002</v>
      </c>
      <c r="M4">
        <v>12.2092886749999</v>
      </c>
      <c r="N4">
        <v>0.90910308042978805</v>
      </c>
      <c r="O4">
        <v>19.7009000000002</v>
      </c>
      <c r="P4">
        <v>20.351799999999901</v>
      </c>
      <c r="Q4">
        <v>43.627449999999897</v>
      </c>
      <c r="R4">
        <v>155.20435000000001</v>
      </c>
      <c r="S4">
        <v>0.28215249516787799</v>
      </c>
      <c r="T4">
        <v>0.119610932490884</v>
      </c>
      <c r="U4">
        <v>0</v>
      </c>
      <c r="V4">
        <v>0</v>
      </c>
      <c r="W4">
        <v>0.28675496635962999</v>
      </c>
      <c r="X4">
        <v>0.29128069930585598</v>
      </c>
      <c r="Y4">
        <v>405.53949763125399</v>
      </c>
      <c r="Z4">
        <v>405.53949763125399</v>
      </c>
      <c r="AA4">
        <v>0.26240297690565101</v>
      </c>
      <c r="AB4">
        <v>7.7100134643816203</v>
      </c>
      <c r="AC4">
        <v>1.2712175318150101</v>
      </c>
      <c r="AD4">
        <v>6.5747225334069901</v>
      </c>
      <c r="AE4">
        <v>5.0561956785006803</v>
      </c>
      <c r="AF4">
        <v>7.3804620136183399E-2</v>
      </c>
      <c r="AG4">
        <v>5.9125849372579298</v>
      </c>
      <c r="AH4">
        <v>6.3618183944095303</v>
      </c>
      <c r="AI4">
        <v>11.603437043587499</v>
      </c>
      <c r="AJ4">
        <v>40.448005385061997</v>
      </c>
      <c r="AK4">
        <v>4.5932410394601803E-2</v>
      </c>
      <c r="AL4" s="26">
        <v>3.4103643707542E-2</v>
      </c>
    </row>
    <row r="5" spans="1:38" s="3" customFormat="1" x14ac:dyDescent="0.3">
      <c r="A5" s="29" t="s">
        <v>96</v>
      </c>
      <c r="B5" s="30">
        <v>20</v>
      </c>
      <c r="C5" s="30">
        <v>310.5</v>
      </c>
      <c r="D5" s="30">
        <v>0.27146537498593298</v>
      </c>
      <c r="E5" s="30">
        <v>0.442645840870172</v>
      </c>
      <c r="F5" s="30">
        <v>0.62484870887327604</v>
      </c>
      <c r="G5" s="30">
        <v>-2634.8316837839502</v>
      </c>
      <c r="H5" s="30">
        <v>-1711.0749498165701</v>
      </c>
      <c r="I5" s="30">
        <v>2.7797727098645502</v>
      </c>
      <c r="J5" s="30">
        <v>2091.65907499999</v>
      </c>
      <c r="K5" s="30">
        <v>397.80789440999899</v>
      </c>
      <c r="L5" s="30">
        <v>965.01329999999996</v>
      </c>
      <c r="M5" s="30">
        <v>829.81761549999999</v>
      </c>
      <c r="N5" s="30">
        <v>1.9771491683865099</v>
      </c>
      <c r="O5" s="30">
        <v>728.124449999999</v>
      </c>
      <c r="P5" s="30">
        <v>873.35854999999901</v>
      </c>
      <c r="Q5" s="30">
        <v>973.11869999999897</v>
      </c>
      <c r="R5" s="30">
        <v>2030.80035</v>
      </c>
      <c r="S5" s="30">
        <v>0.52797377992626304</v>
      </c>
      <c r="T5" s="30">
        <v>0.389262261440945</v>
      </c>
      <c r="U5" s="30">
        <v>133.65060497628201</v>
      </c>
      <c r="V5" s="30">
        <v>8.7393022575013898E-2</v>
      </c>
      <c r="W5" s="30">
        <v>0.27091985874996599</v>
      </c>
      <c r="X5" s="30">
        <v>0.28690883227430197</v>
      </c>
      <c r="Y5" s="30">
        <v>396.55713080820198</v>
      </c>
      <c r="Z5" s="30">
        <v>396.55713080820198</v>
      </c>
      <c r="AA5" s="30">
        <v>0.43891078033272701</v>
      </c>
      <c r="AB5" s="30">
        <v>417.64967313789799</v>
      </c>
      <c r="AC5" s="30">
        <v>130.05600149792801</v>
      </c>
      <c r="AD5" s="30">
        <v>233.65327736371901</v>
      </c>
      <c r="AE5" s="30">
        <v>232.08178174905899</v>
      </c>
      <c r="AF5" s="30">
        <v>0.17414575052556799</v>
      </c>
      <c r="AG5" s="30">
        <v>213.030841155676</v>
      </c>
      <c r="AH5" s="30">
        <v>265.453887450791</v>
      </c>
      <c r="AI5" s="30">
        <v>294.02112981075697</v>
      </c>
      <c r="AJ5" s="30">
        <v>527.69267681312601</v>
      </c>
      <c r="AK5" s="30">
        <v>0.13000129951409001</v>
      </c>
      <c r="AL5" s="31">
        <v>0.105691742593053</v>
      </c>
    </row>
    <row r="6" spans="1:38" x14ac:dyDescent="0.3">
      <c r="A6" s="25" t="s">
        <v>100</v>
      </c>
      <c r="B6">
        <v>20</v>
      </c>
      <c r="C6">
        <v>235</v>
      </c>
      <c r="D6">
        <v>0.19901054155223699</v>
      </c>
      <c r="E6">
        <v>2.8702277076389601E-2</v>
      </c>
      <c r="F6">
        <v>0.27692171692603801</v>
      </c>
      <c r="G6">
        <v>-3793.9174309471</v>
      </c>
      <c r="H6">
        <v>-2870.1606969797199</v>
      </c>
      <c r="I6">
        <v>4.3620024234146104</v>
      </c>
      <c r="J6">
        <v>1946.9017249999899</v>
      </c>
      <c r="K6">
        <v>534.84500514000001</v>
      </c>
      <c r="L6">
        <v>682.50900000000001</v>
      </c>
      <c r="M6">
        <v>644.96083632999898</v>
      </c>
      <c r="N6">
        <v>2.6279642929013902</v>
      </c>
      <c r="O6">
        <v>480.99234999999999</v>
      </c>
      <c r="P6">
        <v>616.52954999999997</v>
      </c>
      <c r="Q6">
        <v>714.45479999999998</v>
      </c>
      <c r="R6">
        <v>1540.77485</v>
      </c>
      <c r="S6">
        <v>0.44376532528920798</v>
      </c>
      <c r="T6">
        <v>0.27938276091255698</v>
      </c>
      <c r="U6">
        <v>104.723633787623</v>
      </c>
      <c r="V6">
        <v>7.4715805771279994E-2</v>
      </c>
      <c r="W6">
        <v>0.32493187580906102</v>
      </c>
      <c r="X6">
        <v>0.32556316092489401</v>
      </c>
      <c r="Y6">
        <v>724.78150871470496</v>
      </c>
      <c r="Z6">
        <v>724.78150871470496</v>
      </c>
      <c r="AA6">
        <v>1.2752443786305301</v>
      </c>
      <c r="AB6">
        <v>443.07713356998499</v>
      </c>
      <c r="AC6">
        <v>202.14775164942</v>
      </c>
      <c r="AD6">
        <v>213.119360813246</v>
      </c>
      <c r="AE6">
        <v>221.41886621891001</v>
      </c>
      <c r="AF6">
        <v>0.349469658509234</v>
      </c>
      <c r="AG6">
        <v>155.18176271879599</v>
      </c>
      <c r="AH6">
        <v>198.964663172206</v>
      </c>
      <c r="AI6">
        <v>232.06162559619199</v>
      </c>
      <c r="AJ6">
        <v>442.50565808107001</v>
      </c>
      <c r="AK6">
        <v>0.105937143009268</v>
      </c>
      <c r="AL6" s="26">
        <v>9.0532641213301401E-2</v>
      </c>
    </row>
    <row r="7" spans="1:38" s="3" customFormat="1" x14ac:dyDescent="0.3">
      <c r="A7" s="29" t="s">
        <v>101</v>
      </c>
      <c r="B7" s="30">
        <v>20</v>
      </c>
      <c r="C7" s="30">
        <v>150.5</v>
      </c>
      <c r="D7" s="30">
        <v>0.13005382231548099</v>
      </c>
      <c r="E7" s="30">
        <v>-0.36731880820680002</v>
      </c>
      <c r="F7" s="30">
        <v>1.9910755483714598E-2</v>
      </c>
      <c r="G7" s="30">
        <v>-4879.75534498263</v>
      </c>
      <c r="H7" s="30">
        <v>-3955.9986110152499</v>
      </c>
      <c r="I7" s="30">
        <v>6.6460009894842402</v>
      </c>
      <c r="J7" s="30">
        <v>2349.4385499999999</v>
      </c>
      <c r="K7" s="30">
        <v>857.60950681999998</v>
      </c>
      <c r="L7" s="30">
        <v>762.57077500000003</v>
      </c>
      <c r="M7" s="30">
        <v>832.35566672250002</v>
      </c>
      <c r="N7" s="30">
        <v>2.9839284882690902</v>
      </c>
      <c r="O7" s="30">
        <v>324.19605000000001</v>
      </c>
      <c r="P7" s="30">
        <v>476.96969999999999</v>
      </c>
      <c r="Q7" s="30">
        <v>610.51769999999999</v>
      </c>
      <c r="R7" s="30">
        <v>1720.8978999999999</v>
      </c>
      <c r="S7" s="30">
        <v>0.36258079253228798</v>
      </c>
      <c r="T7" s="30">
        <v>0.186265297833238</v>
      </c>
      <c r="U7" s="30">
        <v>65.675838703998906</v>
      </c>
      <c r="V7" s="30">
        <v>4.6130386660642099E-2</v>
      </c>
      <c r="W7" s="30">
        <v>0.25760795960773603</v>
      </c>
      <c r="X7" s="30">
        <v>0.271527666079728</v>
      </c>
      <c r="Y7" s="30">
        <v>663.35679164599401</v>
      </c>
      <c r="Z7" s="30">
        <v>663.35679164599401</v>
      </c>
      <c r="AA7" s="30">
        <v>1.8007337929020999</v>
      </c>
      <c r="AB7" s="30">
        <v>449.18590578167999</v>
      </c>
      <c r="AC7" s="30">
        <v>307.84042402074999</v>
      </c>
      <c r="AD7" s="30">
        <v>159.71857731189601</v>
      </c>
      <c r="AE7" s="30">
        <v>214.71347543864701</v>
      </c>
      <c r="AF7" s="30">
        <v>0.23888390588923</v>
      </c>
      <c r="AG7" s="30">
        <v>97.199000196887795</v>
      </c>
      <c r="AH7" s="30">
        <v>147.07077102756799</v>
      </c>
      <c r="AI7" s="30">
        <v>142.161034665127</v>
      </c>
      <c r="AJ7" s="30">
        <v>467.40374371790301</v>
      </c>
      <c r="AK7" s="30">
        <v>0.14659558571047099</v>
      </c>
      <c r="AL7" s="31">
        <v>0.105033935048891</v>
      </c>
    </row>
    <row r="8" spans="1:38" x14ac:dyDescent="0.3">
      <c r="A8" s="25" t="s">
        <v>102</v>
      </c>
      <c r="B8">
        <v>20</v>
      </c>
      <c r="C8">
        <v>114</v>
      </c>
      <c r="D8">
        <v>0.112345468859768</v>
      </c>
      <c r="E8">
        <v>-0.45513717073517601</v>
      </c>
      <c r="F8">
        <v>-1.7620594961426098E-2</v>
      </c>
      <c r="G8">
        <v>-5391.6713732333501</v>
      </c>
      <c r="H8">
        <v>-4467.9146392659704</v>
      </c>
      <c r="I8">
        <v>8.1011103046046795</v>
      </c>
      <c r="J8">
        <v>2555.3665500000002</v>
      </c>
      <c r="K8">
        <v>1068.62534018</v>
      </c>
      <c r="L8">
        <v>729.541425</v>
      </c>
      <c r="M8">
        <v>847.972015239999</v>
      </c>
      <c r="N8">
        <v>3.10959257278861</v>
      </c>
      <c r="O8">
        <v>296.51074999999901</v>
      </c>
      <c r="P8">
        <v>459.25844999999902</v>
      </c>
      <c r="Q8">
        <v>562.2192</v>
      </c>
      <c r="R8">
        <v>1281.09195</v>
      </c>
      <c r="S8">
        <v>0.43456351294406298</v>
      </c>
      <c r="T8">
        <v>0.218621078813904</v>
      </c>
      <c r="U8">
        <v>81.1726392845585</v>
      </c>
      <c r="V8">
        <v>5.9501188983141898E-2</v>
      </c>
      <c r="W8">
        <v>0.29717602226134499</v>
      </c>
      <c r="X8">
        <v>0.28331573780421099</v>
      </c>
      <c r="Y8">
        <v>820.83305260846498</v>
      </c>
      <c r="Z8">
        <v>820.83305260846498</v>
      </c>
      <c r="AA8">
        <v>2.45821443175931</v>
      </c>
      <c r="AB8">
        <v>454.13301404800097</v>
      </c>
      <c r="AC8">
        <v>415.72798296421701</v>
      </c>
      <c r="AD8">
        <v>141.340822769266</v>
      </c>
      <c r="AE8">
        <v>200.34342386275799</v>
      </c>
      <c r="AF8">
        <v>0.27169588717741899</v>
      </c>
      <c r="AG8">
        <v>113.495571289963</v>
      </c>
      <c r="AH8">
        <v>163.49429114027399</v>
      </c>
      <c r="AI8">
        <v>169.179302927431</v>
      </c>
      <c r="AJ8">
        <v>348.85492156672001</v>
      </c>
      <c r="AK8">
        <v>0.126645196608734</v>
      </c>
      <c r="AL8" s="26">
        <v>9.8434018772182996E-2</v>
      </c>
    </row>
    <row r="9" spans="1:38" s="3" customFormat="1" x14ac:dyDescent="0.3">
      <c r="A9" s="29" t="s">
        <v>103</v>
      </c>
      <c r="B9" s="30">
        <v>20</v>
      </c>
      <c r="C9" s="30">
        <v>88.5</v>
      </c>
      <c r="D9" s="30">
        <v>9.1803979491800594E-2</v>
      </c>
      <c r="E9" s="30">
        <v>-0.32973936720539698</v>
      </c>
      <c r="F9" s="30">
        <v>0.14492385828856799</v>
      </c>
      <c r="G9" s="30">
        <v>-5469.2997947411304</v>
      </c>
      <c r="H9" s="30">
        <v>-4545.5430607737599</v>
      </c>
      <c r="I9" s="30">
        <v>8.3500327186722796</v>
      </c>
      <c r="J9" s="30">
        <v>3094.1126249999902</v>
      </c>
      <c r="K9" s="30">
        <v>1553.8797623099999</v>
      </c>
      <c r="L9" s="30">
        <v>884.20047499999998</v>
      </c>
      <c r="M9" s="30">
        <v>1024.4604155049999</v>
      </c>
      <c r="N9" s="30">
        <v>3.2832602974504401</v>
      </c>
      <c r="O9" s="30">
        <v>336.10424999999901</v>
      </c>
      <c r="P9" s="30">
        <v>540.37149999999997</v>
      </c>
      <c r="Q9" s="30">
        <v>666.57055000000003</v>
      </c>
      <c r="R9" s="30">
        <v>1497.8920000000001</v>
      </c>
      <c r="S9" s="30">
        <v>0.48119090669808701</v>
      </c>
      <c r="T9" s="30">
        <v>0.24756685591580799</v>
      </c>
      <c r="U9" s="30">
        <v>49.040557865806001</v>
      </c>
      <c r="V9" s="30">
        <v>3.4569277895677902E-2</v>
      </c>
      <c r="W9" s="30">
        <v>0.283219146940832</v>
      </c>
      <c r="X9" s="30">
        <v>0.29196109753861199</v>
      </c>
      <c r="Y9" s="30">
        <v>719.70020463409696</v>
      </c>
      <c r="Z9" s="30">
        <v>719.70020463409696</v>
      </c>
      <c r="AA9" s="30">
        <v>2.8791188053617498</v>
      </c>
      <c r="AB9" s="30">
        <v>391.78062368981301</v>
      </c>
      <c r="AC9" s="30">
        <v>416.84762220605597</v>
      </c>
      <c r="AD9" s="30">
        <v>135.163352252202</v>
      </c>
      <c r="AE9" s="30">
        <v>215.91865762342499</v>
      </c>
      <c r="AF9" s="30">
        <v>0.22202751283093899</v>
      </c>
      <c r="AG9" s="30">
        <v>90.875202673206005</v>
      </c>
      <c r="AH9" s="30">
        <v>146.50487973585899</v>
      </c>
      <c r="AI9" s="30">
        <v>145.93729763900299</v>
      </c>
      <c r="AJ9" s="30">
        <v>299.62859435995802</v>
      </c>
      <c r="AK9" s="30">
        <v>0.10984550872165701</v>
      </c>
      <c r="AL9" s="31">
        <v>6.5046167809487104E-2</v>
      </c>
    </row>
    <row r="10" spans="1:38" x14ac:dyDescent="0.3">
      <c r="A10" s="25" t="s">
        <v>104</v>
      </c>
      <c r="B10">
        <v>21</v>
      </c>
      <c r="C10">
        <v>66</v>
      </c>
      <c r="D10">
        <v>6.4811289655303098E-2</v>
      </c>
      <c r="E10">
        <v>-0.26965248183581902</v>
      </c>
      <c r="F10">
        <v>0.12781212075961901</v>
      </c>
      <c r="G10">
        <v>-5736.9251701728599</v>
      </c>
      <c r="H10">
        <v>-4813.1684362054802</v>
      </c>
      <c r="I10">
        <v>9.2619011635632695</v>
      </c>
      <c r="J10">
        <v>2956.5947999999999</v>
      </c>
      <c r="K10">
        <v>1925.9020685999999</v>
      </c>
      <c r="L10">
        <v>994.53020000000004</v>
      </c>
      <c r="M10">
        <v>1283.4403824000001</v>
      </c>
      <c r="N10">
        <v>2.75717495878897</v>
      </c>
      <c r="O10">
        <v>356.909799999999</v>
      </c>
      <c r="P10">
        <v>531.09859999999901</v>
      </c>
      <c r="Q10">
        <v>658.62890000000004</v>
      </c>
      <c r="R10">
        <v>1375.0617</v>
      </c>
      <c r="S10">
        <v>0.41973949548537198</v>
      </c>
      <c r="T10">
        <v>0.21203862022120401</v>
      </c>
      <c r="U10">
        <v>54.120676446692897</v>
      </c>
      <c r="V10">
        <v>3.7700956951561899E-2</v>
      </c>
      <c r="W10">
        <v>0.29387686004207297</v>
      </c>
      <c r="X10">
        <v>0.28530730895766199</v>
      </c>
      <c r="Y10">
        <v>674.78313284751403</v>
      </c>
      <c r="Z10">
        <v>674.78313284751403</v>
      </c>
      <c r="AA10">
        <v>2.1231392513653802</v>
      </c>
      <c r="AB10">
        <v>558.71276425487201</v>
      </c>
      <c r="AC10">
        <v>467.90147219911597</v>
      </c>
      <c r="AD10">
        <v>263.30004177929402</v>
      </c>
      <c r="AE10">
        <v>352.33241506860799</v>
      </c>
      <c r="AF10">
        <v>0.25790355325839698</v>
      </c>
      <c r="AG10">
        <v>116.751791729689</v>
      </c>
      <c r="AH10">
        <v>165.67865515877199</v>
      </c>
      <c r="AI10">
        <v>197.29830910474999</v>
      </c>
      <c r="AJ10">
        <v>503.87342865232802</v>
      </c>
      <c r="AK10">
        <v>7.9986090927546397E-2</v>
      </c>
      <c r="AL10" s="26">
        <v>5.9038848063599797E-2</v>
      </c>
    </row>
    <row r="11" spans="1:38" s="3" customFormat="1" x14ac:dyDescent="0.3">
      <c r="A11" s="29" t="s">
        <v>105</v>
      </c>
      <c r="B11" s="30">
        <v>20</v>
      </c>
      <c r="C11" s="30">
        <v>38</v>
      </c>
      <c r="D11" s="30">
        <v>3.6872470081622803E-2</v>
      </c>
      <c r="E11" s="30">
        <v>-0.44801102778044199</v>
      </c>
      <c r="F11" s="30">
        <v>7.8881830026472297E-2</v>
      </c>
      <c r="G11" s="30">
        <v>-6312.1957939352997</v>
      </c>
      <c r="H11" s="30">
        <v>-5388.43905996793</v>
      </c>
      <c r="I11" s="30">
        <v>11.5784174846646</v>
      </c>
      <c r="J11" s="30">
        <v>3569.4446499999999</v>
      </c>
      <c r="K11" s="30">
        <v>3025.8901879300001</v>
      </c>
      <c r="L11" s="30">
        <v>1256.8277499999999</v>
      </c>
      <c r="M11" s="30">
        <v>1854.1570636024901</v>
      </c>
      <c r="N11" s="30">
        <v>2.7200784470462498</v>
      </c>
      <c r="O11" s="30">
        <v>298.61214999999902</v>
      </c>
      <c r="P11" s="30">
        <v>505.75524999999999</v>
      </c>
      <c r="Q11" s="30">
        <v>759.06684999999902</v>
      </c>
      <c r="R11" s="30">
        <v>1890.74079999999</v>
      </c>
      <c r="S11" s="30">
        <v>0.37107027861553299</v>
      </c>
      <c r="T11" s="30">
        <v>0.162762582903307</v>
      </c>
      <c r="U11" s="30">
        <v>33.994233257081099</v>
      </c>
      <c r="V11" s="30">
        <v>2.8277530079269E-2</v>
      </c>
      <c r="W11" s="30">
        <v>0.30230823921199901</v>
      </c>
      <c r="X11" s="30">
        <v>0.30193082225724199</v>
      </c>
      <c r="Y11" s="30">
        <v>808.49066484768002</v>
      </c>
      <c r="Z11" s="30">
        <v>808.49066484768002</v>
      </c>
      <c r="AA11" s="30">
        <v>4.0036332909539603</v>
      </c>
      <c r="AB11" s="30">
        <v>640.02778255903502</v>
      </c>
      <c r="AC11" s="30">
        <v>871.08858338380196</v>
      </c>
      <c r="AD11" s="30">
        <v>364.43453458018701</v>
      </c>
      <c r="AE11" s="30">
        <v>639.431817770061</v>
      </c>
      <c r="AF11" s="30">
        <v>0.38268619671625198</v>
      </c>
      <c r="AG11" s="30">
        <v>93.973463231533103</v>
      </c>
      <c r="AH11" s="30">
        <v>155.05023346208699</v>
      </c>
      <c r="AI11" s="30">
        <v>194.24372213130201</v>
      </c>
      <c r="AJ11" s="30">
        <v>530.36304031325801</v>
      </c>
      <c r="AK11" s="30">
        <v>7.8323293375519895E-2</v>
      </c>
      <c r="AL11" s="31">
        <v>4.92225554828973E-2</v>
      </c>
    </row>
    <row r="12" spans="1:38" x14ac:dyDescent="0.3">
      <c r="A12" s="25"/>
      <c r="AL12" s="26"/>
    </row>
    <row r="13" spans="1:38" x14ac:dyDescent="0.3">
      <c r="A13" s="25"/>
      <c r="AL13" s="26"/>
    </row>
    <row r="14" spans="1:38" s="2" customFormat="1" ht="15" thickBot="1" x14ac:dyDescent="0.35">
      <c r="A14" s="27" t="s">
        <v>1</v>
      </c>
      <c r="B14" s="2" t="s">
        <v>38</v>
      </c>
      <c r="C14" s="2" t="s">
        <v>39</v>
      </c>
      <c r="D14" s="2" t="s">
        <v>40</v>
      </c>
      <c r="E14" s="2" t="s">
        <v>41</v>
      </c>
      <c r="F14" s="2" t="s">
        <v>42</v>
      </c>
      <c r="G14" s="2" t="s">
        <v>43</v>
      </c>
      <c r="H14" s="2" t="s">
        <v>44</v>
      </c>
      <c r="I14" s="2" t="s">
        <v>45</v>
      </c>
      <c r="AL14" s="28"/>
    </row>
    <row r="15" spans="1:38" ht="15" thickTop="1" x14ac:dyDescent="0.3">
      <c r="A15" s="25" t="s">
        <v>96</v>
      </c>
      <c r="B15">
        <v>0.284754060510577</v>
      </c>
      <c r="C15">
        <v>1.42899641710784</v>
      </c>
      <c r="D15">
        <v>0.89359170680206101</v>
      </c>
      <c r="E15">
        <v>0.73395816527737001</v>
      </c>
      <c r="F15">
        <v>4.4822174046061897E-2</v>
      </c>
      <c r="G15">
        <v>3.1627727045319999E-2</v>
      </c>
      <c r="H15">
        <v>1.61513142226163E-2</v>
      </c>
      <c r="I15">
        <v>1.48854993702287E-2</v>
      </c>
      <c r="AL15" s="26"/>
    </row>
    <row r="16" spans="1:38" s="3" customFormat="1" x14ac:dyDescent="0.3">
      <c r="A16" s="29" t="s">
        <v>100</v>
      </c>
      <c r="B16" s="30">
        <v>0.35371183369817799</v>
      </c>
      <c r="C16" s="30">
        <v>1.5246591273955299</v>
      </c>
      <c r="D16" s="30">
        <v>0.86094765754976998</v>
      </c>
      <c r="E16" s="30">
        <v>0.69335490232581898</v>
      </c>
      <c r="F16" s="30">
        <v>6.8910861131743301E-2</v>
      </c>
      <c r="G16" s="30">
        <v>5.5757207838745201E-2</v>
      </c>
      <c r="H16" s="30">
        <v>2.6329318274174202E-2</v>
      </c>
      <c r="I16" s="30">
        <v>2.0870946379958601E-2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1"/>
    </row>
    <row r="17" spans="1:38" x14ac:dyDescent="0.3">
      <c r="A17" s="25" t="s">
        <v>101</v>
      </c>
      <c r="B17">
        <v>0.47103901882851101</v>
      </c>
      <c r="C17">
        <v>1.58735811668188</v>
      </c>
      <c r="D17">
        <v>0.81900214051252196</v>
      </c>
      <c r="E17">
        <v>0.66591604657458303</v>
      </c>
      <c r="F17">
        <v>7.8160137640343394E-2</v>
      </c>
      <c r="G17">
        <v>3.28930512307474E-2</v>
      </c>
      <c r="H17">
        <v>2.12713617094883E-2</v>
      </c>
      <c r="I17">
        <v>1.1439686383355E-2</v>
      </c>
      <c r="AL17" s="26"/>
    </row>
    <row r="18" spans="1:38" s="3" customFormat="1" x14ac:dyDescent="0.3">
      <c r="A18" s="29" t="s">
        <v>102</v>
      </c>
      <c r="B18" s="30">
        <v>0.56900292227426896</v>
      </c>
      <c r="C18" s="30">
        <v>1.5846186206464401</v>
      </c>
      <c r="D18" s="30">
        <v>0.80048284428537797</v>
      </c>
      <c r="E18" s="30">
        <v>0.66923108164643497</v>
      </c>
      <c r="F18" s="30">
        <v>0.118938540433736</v>
      </c>
      <c r="G18" s="30">
        <v>3.7252751728444902E-2</v>
      </c>
      <c r="H18" s="30">
        <v>1.7945009967265099E-2</v>
      </c>
      <c r="I18" s="30">
        <v>1.4308942417826501E-2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1"/>
    </row>
    <row r="19" spans="1:38" x14ac:dyDescent="0.3">
      <c r="A19" s="25" t="s">
        <v>103</v>
      </c>
      <c r="B19">
        <v>0.68148406426714303</v>
      </c>
      <c r="C19">
        <v>1.5781140771906801</v>
      </c>
      <c r="D19">
        <v>0.786796174430624</v>
      </c>
      <c r="E19">
        <v>0.66897730177500303</v>
      </c>
      <c r="F19">
        <v>0.111607051803941</v>
      </c>
      <c r="G19">
        <v>4.7772255009146503E-2</v>
      </c>
      <c r="H19">
        <v>1.7101139863511399E-2</v>
      </c>
      <c r="I19">
        <v>1.5641962137349801E-2</v>
      </c>
      <c r="AL19" s="26"/>
    </row>
    <row r="20" spans="1:38" s="3" customFormat="1" x14ac:dyDescent="0.3">
      <c r="A20" s="29" t="s">
        <v>104</v>
      </c>
      <c r="B20" s="30">
        <v>0.77934950502142397</v>
      </c>
      <c r="C20" s="30">
        <v>1.5784980573931899</v>
      </c>
      <c r="D20" s="30">
        <v>0.77187193294990597</v>
      </c>
      <c r="E20" s="30">
        <v>0.66807419962945802</v>
      </c>
      <c r="F20" s="30">
        <v>0.144168945926273</v>
      </c>
      <c r="G20" s="30">
        <v>5.3654116572493998E-2</v>
      </c>
      <c r="H20" s="30">
        <v>2.0550971921091801E-2</v>
      </c>
      <c r="I20" s="30">
        <v>1.9645814243975799E-2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1"/>
    </row>
    <row r="21" spans="1:38" x14ac:dyDescent="0.3">
      <c r="A21" s="25" t="s">
        <v>105</v>
      </c>
      <c r="B21">
        <v>1.0243858716866401</v>
      </c>
      <c r="C21">
        <v>1.56231969908317</v>
      </c>
      <c r="D21">
        <v>0.76116499877259103</v>
      </c>
      <c r="E21">
        <v>0.67193349967723204</v>
      </c>
      <c r="F21">
        <v>0.180382503684204</v>
      </c>
      <c r="G21">
        <v>6.4774560490007405E-2</v>
      </c>
      <c r="H21">
        <v>2.1671557458933999E-2</v>
      </c>
      <c r="I21">
        <v>2.26333237020763E-2</v>
      </c>
      <c r="AL21" s="26"/>
    </row>
    <row r="22" spans="1:38" x14ac:dyDescent="0.3">
      <c r="A22" s="25"/>
      <c r="AL22" s="26"/>
    </row>
    <row r="23" spans="1:38" x14ac:dyDescent="0.3">
      <c r="A23" s="32" t="s">
        <v>46</v>
      </c>
      <c r="B23" s="41" t="s">
        <v>47</v>
      </c>
      <c r="C23" s="41"/>
      <c r="D23" s="41"/>
      <c r="E23" s="41"/>
      <c r="F23" s="41"/>
      <c r="G23" s="41"/>
      <c r="AL23" s="26"/>
    </row>
    <row r="24" spans="1:38" x14ac:dyDescent="0.3">
      <c r="A24" s="25" t="s">
        <v>48</v>
      </c>
      <c r="AL24" s="26"/>
    </row>
    <row r="25" spans="1:38" ht="15" thickBot="1" x14ac:dyDescent="0.35">
      <c r="A25" s="33">
        <v>467.376699999999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5"/>
    </row>
    <row r="28" spans="1:38" ht="15" thickBot="1" x14ac:dyDescent="0.35"/>
    <row r="29" spans="1:38" x14ac:dyDescent="0.3">
      <c r="A29" s="21" t="s">
        <v>197</v>
      </c>
      <c r="B29" s="23"/>
      <c r="C29" s="23"/>
      <c r="D29" s="23"/>
      <c r="E29" s="23"/>
      <c r="F29" s="23"/>
      <c r="G29" s="23"/>
      <c r="H29" s="24"/>
    </row>
    <row r="30" spans="1:38" x14ac:dyDescent="0.3">
      <c r="A30" s="25"/>
      <c r="H30" s="26"/>
    </row>
    <row r="31" spans="1:38" s="3" customFormat="1" x14ac:dyDescent="0.3">
      <c r="A31" s="29" t="s">
        <v>1</v>
      </c>
      <c r="B31" s="30" t="s">
        <v>2</v>
      </c>
      <c r="C31" s="30" t="s">
        <v>3</v>
      </c>
      <c r="D31" s="30" t="s">
        <v>38</v>
      </c>
      <c r="E31" s="30" t="s">
        <v>42</v>
      </c>
      <c r="F31" s="30" t="s">
        <v>8</v>
      </c>
      <c r="G31" s="30" t="s">
        <v>19</v>
      </c>
      <c r="H31" s="31" t="s">
        <v>24</v>
      </c>
    </row>
    <row r="32" spans="1:38" x14ac:dyDescent="0.3">
      <c r="A32" s="25" t="s">
        <v>93</v>
      </c>
      <c r="B32">
        <v>20</v>
      </c>
      <c r="C32">
        <v>0</v>
      </c>
      <c r="D32" t="s">
        <v>202</v>
      </c>
      <c r="F32">
        <v>-89.002348685307396</v>
      </c>
      <c r="G32">
        <v>0</v>
      </c>
      <c r="H32" s="26">
        <v>-89.002348685307396</v>
      </c>
    </row>
    <row r="33" spans="1:8" s="3" customFormat="1" x14ac:dyDescent="0.3">
      <c r="A33" s="29" t="s">
        <v>94</v>
      </c>
      <c r="B33" s="30">
        <v>20</v>
      </c>
      <c r="C33" s="30">
        <v>0</v>
      </c>
      <c r="D33" s="30" t="s">
        <v>202</v>
      </c>
      <c r="E33" s="30"/>
      <c r="F33" s="30">
        <f xml:space="preserve"> -8.314*37*LOG(1.357407)</f>
        <v>-40.824010764660549</v>
      </c>
      <c r="G33" s="30">
        <v>0</v>
      </c>
      <c r="H33" s="31">
        <f xml:space="preserve"> -8.314*37*LOG(1.485243)</f>
        <v>-52.848007725978071</v>
      </c>
    </row>
    <row r="34" spans="1:8" x14ac:dyDescent="0.3">
      <c r="A34" s="25" t="s">
        <v>198</v>
      </c>
      <c r="B34">
        <v>22</v>
      </c>
      <c r="C34">
        <v>467.95454545454498</v>
      </c>
      <c r="D34">
        <v>0.257243101295758</v>
      </c>
      <c r="E34">
        <v>4.2088969208589802E-2</v>
      </c>
      <c r="F34">
        <v>-1247.5255523527201</v>
      </c>
      <c r="G34">
        <v>182.358484538331</v>
      </c>
      <c r="H34" s="26">
        <v>-1247.5255523527201</v>
      </c>
    </row>
    <row r="35" spans="1:8" s="3" customFormat="1" x14ac:dyDescent="0.3">
      <c r="A35" s="29" t="s">
        <v>199</v>
      </c>
      <c r="B35" s="30">
        <v>27</v>
      </c>
      <c r="C35" s="30">
        <v>58.814814814814802</v>
      </c>
      <c r="D35" s="30">
        <v>0.81077587146787999</v>
      </c>
      <c r="E35" s="30">
        <v>0.214672947297739</v>
      </c>
      <c r="F35" s="30">
        <v>-5433.9865036358497</v>
      </c>
      <c r="G35" s="30">
        <v>33.015191185314201</v>
      </c>
      <c r="H35" s="31">
        <v>-5433.9865036358497</v>
      </c>
    </row>
    <row r="36" spans="1:8" x14ac:dyDescent="0.3">
      <c r="A36" s="25" t="s">
        <v>200</v>
      </c>
      <c r="B36">
        <v>17</v>
      </c>
      <c r="C36">
        <v>303.35294117646998</v>
      </c>
      <c r="D36">
        <v>0.27535609751441198</v>
      </c>
      <c r="E36">
        <v>4.3408337294451302E-2</v>
      </c>
      <c r="F36">
        <v>-1015.4206349201201</v>
      </c>
      <c r="G36">
        <v>99.402553523834698</v>
      </c>
      <c r="H36" s="26">
        <v>-1015.4206349201201</v>
      </c>
    </row>
    <row r="37" spans="1:8" s="3" customFormat="1" ht="15" thickBot="1" x14ac:dyDescent="0.35">
      <c r="A37" s="36" t="s">
        <v>201</v>
      </c>
      <c r="B37" s="37">
        <v>19</v>
      </c>
      <c r="C37" s="37">
        <v>416.94736842105198</v>
      </c>
      <c r="D37" s="37">
        <v>0.26867787472344001</v>
      </c>
      <c r="E37" s="37">
        <v>4.07762927199515E-2</v>
      </c>
      <c r="F37" s="37">
        <v>-1077.5718972710199</v>
      </c>
      <c r="G37" s="37">
        <v>182.45866310671499</v>
      </c>
      <c r="H37" s="38">
        <v>-1077.5718972710199</v>
      </c>
    </row>
    <row r="40" spans="1:8" x14ac:dyDescent="0.3">
      <c r="A40" s="5" t="s">
        <v>50</v>
      </c>
      <c r="B40" s="5"/>
      <c r="C40" s="7"/>
    </row>
    <row r="41" spans="1:8" x14ac:dyDescent="0.3">
      <c r="A41" s="5"/>
      <c r="B41" s="5"/>
      <c r="C41" s="7"/>
    </row>
    <row r="42" spans="1:8" x14ac:dyDescent="0.3">
      <c r="A42" s="5" t="s">
        <v>51</v>
      </c>
      <c r="B42" s="5" t="s">
        <v>52</v>
      </c>
      <c r="C42" s="7" t="s">
        <v>53</v>
      </c>
    </row>
    <row r="43" spans="1:8" x14ac:dyDescent="0.3">
      <c r="A43" s="8" t="s">
        <v>2</v>
      </c>
      <c r="B43" s="8" t="s">
        <v>54</v>
      </c>
      <c r="C43" s="8"/>
    </row>
    <row r="44" spans="1:8" x14ac:dyDescent="0.3">
      <c r="A44" s="8" t="s">
        <v>3</v>
      </c>
      <c r="B44" s="8" t="s">
        <v>55</v>
      </c>
      <c r="C44" s="8" t="s">
        <v>56</v>
      </c>
    </row>
    <row r="45" spans="1:8" x14ac:dyDescent="0.3">
      <c r="A45" s="8" t="s">
        <v>4</v>
      </c>
      <c r="B45" s="8" t="s">
        <v>57</v>
      </c>
      <c r="C45" s="8" t="s">
        <v>58</v>
      </c>
    </row>
    <row r="46" spans="1:8" x14ac:dyDescent="0.3">
      <c r="A46" s="8" t="s">
        <v>5</v>
      </c>
      <c r="B46" s="8" t="s">
        <v>59</v>
      </c>
      <c r="C46" s="8" t="s">
        <v>60</v>
      </c>
    </row>
    <row r="47" spans="1:8" x14ac:dyDescent="0.3">
      <c r="A47" s="8" t="s">
        <v>7</v>
      </c>
      <c r="B47" s="8" t="s">
        <v>61</v>
      </c>
      <c r="C47" s="8" t="s">
        <v>62</v>
      </c>
    </row>
    <row r="48" spans="1:8" x14ac:dyDescent="0.3">
      <c r="A48" s="8" t="s">
        <v>8</v>
      </c>
      <c r="B48" s="8" t="s">
        <v>63</v>
      </c>
      <c r="C48" s="8" t="s">
        <v>64</v>
      </c>
    </row>
    <row r="49" spans="1:3" x14ac:dyDescent="0.3">
      <c r="A49" s="8" t="s">
        <v>9</v>
      </c>
      <c r="B49" s="8" t="s">
        <v>65</v>
      </c>
      <c r="C49" s="8" t="s">
        <v>66</v>
      </c>
    </row>
    <row r="50" spans="1:3" x14ac:dyDescent="0.3">
      <c r="A50" s="8" t="s">
        <v>10</v>
      </c>
      <c r="B50" s="8" t="s">
        <v>67</v>
      </c>
      <c r="C50" s="8" t="s">
        <v>68</v>
      </c>
    </row>
    <row r="51" spans="1:3" x14ac:dyDescent="0.3">
      <c r="A51" s="8" t="s">
        <v>69</v>
      </c>
      <c r="B51" s="8" t="s">
        <v>70</v>
      </c>
      <c r="C51" s="8" t="s">
        <v>71</v>
      </c>
    </row>
    <row r="52" spans="1:3" x14ac:dyDescent="0.3">
      <c r="A52" s="8" t="s">
        <v>72</v>
      </c>
      <c r="B52" s="8" t="s">
        <v>73</v>
      </c>
      <c r="C52" s="8" t="s">
        <v>74</v>
      </c>
    </row>
    <row r="53" spans="1:3" x14ac:dyDescent="0.3">
      <c r="A53" s="8" t="s">
        <v>15</v>
      </c>
      <c r="B53" s="8" t="s">
        <v>75</v>
      </c>
      <c r="C53" s="8" t="s">
        <v>76</v>
      </c>
    </row>
    <row r="54" spans="1:3" x14ac:dyDescent="0.3">
      <c r="A54" s="8" t="s">
        <v>16</v>
      </c>
      <c r="B54" s="8" t="s">
        <v>77</v>
      </c>
      <c r="C54" s="8" t="s">
        <v>78</v>
      </c>
    </row>
    <row r="55" spans="1:3" x14ac:dyDescent="0.3">
      <c r="A55" s="8" t="s">
        <v>18</v>
      </c>
      <c r="B55" s="8" t="s">
        <v>79</v>
      </c>
      <c r="C55" s="8" t="s">
        <v>80</v>
      </c>
    </row>
    <row r="56" spans="1:3" x14ac:dyDescent="0.3">
      <c r="A56" s="8" t="s">
        <v>38</v>
      </c>
      <c r="B56" s="8" t="s">
        <v>81</v>
      </c>
      <c r="C56" s="8" t="s">
        <v>82</v>
      </c>
    </row>
    <row r="57" spans="1:3" x14ac:dyDescent="0.3">
      <c r="A57" s="8" t="s">
        <v>39</v>
      </c>
      <c r="B57" s="8" t="s">
        <v>83</v>
      </c>
      <c r="C57" s="8" t="s">
        <v>82</v>
      </c>
    </row>
    <row r="58" spans="1:3" x14ac:dyDescent="0.3">
      <c r="A58" s="8" t="s">
        <v>40</v>
      </c>
      <c r="B58" s="8" t="s">
        <v>84</v>
      </c>
      <c r="C58" s="8" t="s">
        <v>82</v>
      </c>
    </row>
    <row r="59" spans="1:3" x14ac:dyDescent="0.3">
      <c r="A59" s="8" t="s">
        <v>41</v>
      </c>
      <c r="B59" s="8" t="s">
        <v>85</v>
      </c>
      <c r="C59" s="8" t="s">
        <v>82</v>
      </c>
    </row>
    <row r="60" spans="1:3" x14ac:dyDescent="0.3">
      <c r="A60" s="9" t="s">
        <v>86</v>
      </c>
      <c r="B60" s="8" t="s">
        <v>87</v>
      </c>
      <c r="C60" s="10" t="s">
        <v>47</v>
      </c>
    </row>
    <row r="61" spans="1:3" x14ac:dyDescent="0.3">
      <c r="A61" s="11"/>
      <c r="C61" s="5"/>
    </row>
    <row r="62" spans="1:3" x14ac:dyDescent="0.3">
      <c r="A62" s="7" t="s">
        <v>88</v>
      </c>
    </row>
    <row r="63" spans="1:3" x14ac:dyDescent="0.3">
      <c r="A63" s="8" t="s">
        <v>6</v>
      </c>
      <c r="B63" s="8" t="s">
        <v>89</v>
      </c>
      <c r="C63" s="8" t="s">
        <v>90</v>
      </c>
    </row>
    <row r="64" spans="1:3" x14ac:dyDescent="0.3">
      <c r="A64" s="8" t="s">
        <v>12</v>
      </c>
      <c r="B64" s="8" t="s">
        <v>91</v>
      </c>
      <c r="C64" s="8" t="s">
        <v>92</v>
      </c>
    </row>
  </sheetData>
  <mergeCells count="1">
    <mergeCell ref="B23:G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825D-4635-4205-89F8-9718B0986BBC}">
  <dimension ref="A1:M13"/>
  <sheetViews>
    <sheetView workbookViewId="0">
      <selection activeCell="E10" sqref="E10"/>
    </sheetView>
  </sheetViews>
  <sheetFormatPr defaultRowHeight="14.4" x14ac:dyDescent="0.3"/>
  <cols>
    <col min="1" max="1" width="24.88671875" bestFit="1" customWidth="1"/>
    <col min="2" max="2" width="17.88671875" bestFit="1" customWidth="1"/>
    <col min="3" max="3" width="24.109375" bestFit="1" customWidth="1"/>
    <col min="4" max="4" width="12" bestFit="1" customWidth="1"/>
    <col min="5" max="5" width="12.109375" bestFit="1" customWidth="1"/>
    <col min="6" max="6" width="12" bestFit="1" customWidth="1"/>
    <col min="7" max="7" width="10.109375" customWidth="1"/>
    <col min="8" max="11" width="12" bestFit="1" customWidth="1"/>
  </cols>
  <sheetData>
    <row r="1" spans="1:13" x14ac:dyDescent="0.3">
      <c r="A1" s="42" t="s">
        <v>203</v>
      </c>
      <c r="B1" s="42"/>
      <c r="C1" s="42"/>
      <c r="D1" s="42"/>
      <c r="E1" s="42"/>
      <c r="F1" s="42"/>
      <c r="G1" s="42"/>
    </row>
    <row r="2" spans="1:13" x14ac:dyDescent="0.3">
      <c r="A2" s="17" t="s">
        <v>123</v>
      </c>
      <c r="B2" s="17" t="s">
        <v>3</v>
      </c>
      <c r="C2" s="17" t="s">
        <v>124</v>
      </c>
      <c r="D2" s="17" t="s">
        <v>125</v>
      </c>
      <c r="E2" s="17" t="s">
        <v>126</v>
      </c>
      <c r="F2" s="17" t="s">
        <v>130</v>
      </c>
      <c r="G2" s="17" t="s">
        <v>131</v>
      </c>
      <c r="H2" s="17" t="s">
        <v>132</v>
      </c>
      <c r="I2" s="17" t="s">
        <v>133</v>
      </c>
      <c r="J2" s="17" t="s">
        <v>134</v>
      </c>
      <c r="K2" s="17" t="s">
        <v>135</v>
      </c>
      <c r="L2" s="3"/>
      <c r="M2" s="3"/>
    </row>
    <row r="3" spans="1:13" x14ac:dyDescent="0.3">
      <c r="A3" t="s">
        <v>204</v>
      </c>
      <c r="B3">
        <v>10</v>
      </c>
      <c r="C3">
        <v>6.4070421514232576E-2</v>
      </c>
      <c r="D3">
        <v>0.66344170202619046</v>
      </c>
      <c r="E3">
        <v>14.48825649767072</v>
      </c>
      <c r="F3">
        <v>4.4793366460676047E-2</v>
      </c>
      <c r="G3">
        <v>8.7886161676278995E-2</v>
      </c>
      <c r="H3">
        <v>6.8808738190874807</v>
      </c>
      <c r="I3">
        <v>1.416490620823314E-2</v>
      </c>
      <c r="J3">
        <v>2.7792044570684338E-2</v>
      </c>
      <c r="K3">
        <v>2.1759233560537821</v>
      </c>
    </row>
    <row r="4" spans="1:13" x14ac:dyDescent="0.3">
      <c r="A4" s="3" t="s">
        <v>195</v>
      </c>
      <c r="B4" s="3">
        <v>10</v>
      </c>
      <c r="C4" s="3">
        <v>1.7586442286959429E-2</v>
      </c>
      <c r="D4" s="3">
        <v>0.6517592471495669</v>
      </c>
      <c r="E4" s="3">
        <v>52.145933366125149</v>
      </c>
      <c r="F4" s="3">
        <v>9.8052664189289818E-3</v>
      </c>
      <c r="G4" s="3">
        <v>0.26711980086069498</v>
      </c>
      <c r="H4" s="3">
        <v>30.358772258159981</v>
      </c>
      <c r="I4" s="3">
        <v>3.1006974948578321E-3</v>
      </c>
      <c r="J4" s="3">
        <v>8.4470697885040205E-2</v>
      </c>
      <c r="K4" s="3">
        <v>9.6002867302118826</v>
      </c>
      <c r="L4" s="3"/>
      <c r="M4" s="3"/>
    </row>
    <row r="7" spans="1:13" x14ac:dyDescent="0.3">
      <c r="A7" s="5" t="s">
        <v>50</v>
      </c>
      <c r="B7" s="5"/>
      <c r="C7" s="7"/>
    </row>
    <row r="8" spans="1:13" x14ac:dyDescent="0.3">
      <c r="A8" s="5"/>
      <c r="B8" s="5"/>
      <c r="C8" s="7"/>
    </row>
    <row r="9" spans="1:13" x14ac:dyDescent="0.3">
      <c r="A9" s="10" t="s">
        <v>51</v>
      </c>
      <c r="B9" s="10" t="s">
        <v>52</v>
      </c>
      <c r="C9" s="10" t="s">
        <v>53</v>
      </c>
    </row>
    <row r="10" spans="1:13" x14ac:dyDescent="0.3">
      <c r="A10" s="8" t="s">
        <v>138</v>
      </c>
      <c r="B10" s="8" t="s">
        <v>139</v>
      </c>
      <c r="C10" s="8" t="s">
        <v>140</v>
      </c>
    </row>
    <row r="11" spans="1:13" x14ac:dyDescent="0.3">
      <c r="A11" s="8" t="s">
        <v>141</v>
      </c>
      <c r="B11" s="8" t="s">
        <v>142</v>
      </c>
      <c r="C11" s="8"/>
    </row>
    <row r="12" spans="1:13" x14ac:dyDescent="0.3">
      <c r="A12" s="8" t="s">
        <v>143</v>
      </c>
      <c r="B12" s="8" t="s">
        <v>144</v>
      </c>
      <c r="C12" s="8"/>
    </row>
    <row r="13" spans="1:13" x14ac:dyDescent="0.3">
      <c r="A13" s="8" t="s">
        <v>145</v>
      </c>
      <c r="B13" s="8" t="s">
        <v>146</v>
      </c>
      <c r="C13" s="8" t="s">
        <v>147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E692-7286-4CC2-B6E9-B0A05AAB5FC7}">
  <dimension ref="A1:J7"/>
  <sheetViews>
    <sheetView workbookViewId="0">
      <selection activeCell="C12" sqref="C12"/>
    </sheetView>
  </sheetViews>
  <sheetFormatPr defaultRowHeight="14.4" x14ac:dyDescent="0.3"/>
  <cols>
    <col min="1" max="1" width="9.33203125" bestFit="1" customWidth="1"/>
    <col min="2" max="4" width="12" bestFit="1" customWidth="1"/>
    <col min="5" max="5" width="8.6640625" bestFit="1" customWidth="1"/>
    <col min="6" max="6" width="3" bestFit="1" customWidth="1"/>
  </cols>
  <sheetData>
    <row r="1" spans="1:10" x14ac:dyDescent="0.3">
      <c r="A1" s="40" t="s">
        <v>106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s="3" customFormat="1" x14ac:dyDescent="0.3">
      <c r="A3" s="3" t="s">
        <v>107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3</v>
      </c>
    </row>
    <row r="4" spans="1:10" x14ac:dyDescent="0.3">
      <c r="A4" t="s">
        <v>112</v>
      </c>
      <c r="B4">
        <v>1.2516017960000001</v>
      </c>
      <c r="C4">
        <v>0.83819748999999999</v>
      </c>
      <c r="D4">
        <v>1.1638736329999999</v>
      </c>
      <c r="E4" s="14">
        <v>7.7099999999999998E-4</v>
      </c>
      <c r="F4">
        <v>13</v>
      </c>
    </row>
    <row r="5" spans="1:10" s="3" customFormat="1" x14ac:dyDescent="0.3">
      <c r="A5" s="3" t="s">
        <v>113</v>
      </c>
      <c r="B5" s="3">
        <v>0.12430165</v>
      </c>
      <c r="C5" s="3">
        <v>5.6552347000000003E-2</v>
      </c>
      <c r="D5" s="3">
        <v>0.22154259200000001</v>
      </c>
      <c r="E5" s="15">
        <v>6.4800000000000003E-5</v>
      </c>
      <c r="F5" s="3">
        <v>27</v>
      </c>
    </row>
    <row r="7" spans="1:10" s="3" customFormat="1" x14ac:dyDescent="0.3">
      <c r="A7" s="16" t="s">
        <v>114</v>
      </c>
      <c r="B7" s="43" t="s">
        <v>115</v>
      </c>
      <c r="C7" s="43"/>
    </row>
  </sheetData>
  <mergeCells count="2">
    <mergeCell ref="A1:J1"/>
    <mergeCell ref="B7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95D4-3CB3-40AC-829C-1AB6EF8B1374}">
  <dimension ref="A1:H4"/>
  <sheetViews>
    <sheetView workbookViewId="0">
      <selection sqref="A1:H1"/>
    </sheetView>
  </sheetViews>
  <sheetFormatPr defaultRowHeight="14.4" x14ac:dyDescent="0.3"/>
  <sheetData>
    <row r="1" spans="1:8" x14ac:dyDescent="0.3">
      <c r="A1" s="42" t="s">
        <v>116</v>
      </c>
      <c r="B1" s="42"/>
      <c r="C1" s="42"/>
      <c r="D1" s="42"/>
      <c r="E1" s="42"/>
      <c r="F1" s="42"/>
      <c r="G1" s="42"/>
      <c r="H1" s="42"/>
    </row>
    <row r="2" spans="1:8" s="3" customFormat="1" x14ac:dyDescent="0.3">
      <c r="A2" s="3" t="s">
        <v>117</v>
      </c>
      <c r="B2" s="3" t="s">
        <v>3</v>
      </c>
      <c r="C2" s="3" t="s">
        <v>118</v>
      </c>
      <c r="D2" s="3" t="s">
        <v>119</v>
      </c>
      <c r="E2" s="3" t="s">
        <v>120</v>
      </c>
      <c r="F2" s="3" t="s">
        <v>121</v>
      </c>
    </row>
    <row r="3" spans="1:8" x14ac:dyDescent="0.3">
      <c r="A3" t="s">
        <v>112</v>
      </c>
      <c r="B3">
        <v>10</v>
      </c>
      <c r="C3">
        <v>5.8</v>
      </c>
      <c r="D3">
        <v>3.5</v>
      </c>
      <c r="E3">
        <v>6.12463150818978</v>
      </c>
      <c r="F3">
        <v>1.9367785395111901</v>
      </c>
    </row>
    <row r="4" spans="1:8" s="3" customFormat="1" x14ac:dyDescent="0.3">
      <c r="A4" s="3" t="s">
        <v>113</v>
      </c>
      <c r="B4" s="3">
        <v>29</v>
      </c>
      <c r="C4" s="3">
        <v>85.448275862068897</v>
      </c>
      <c r="D4" s="3">
        <v>99</v>
      </c>
      <c r="E4" s="3">
        <v>45.049644208914103</v>
      </c>
      <c r="F4" s="3">
        <v>8.3655089161301799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87BA-0DDC-4A73-BECA-F597876D645D}">
  <dimension ref="A1:N13"/>
  <sheetViews>
    <sheetView workbookViewId="0">
      <selection activeCell="A2" sqref="A2:P13"/>
    </sheetView>
  </sheetViews>
  <sheetFormatPr defaultRowHeight="14.4" x14ac:dyDescent="0.3"/>
  <cols>
    <col min="1" max="1" width="24.88671875" bestFit="1" customWidth="1"/>
    <col min="2" max="2" width="17.88671875" bestFit="1" customWidth="1"/>
    <col min="3" max="3" width="24.109375" bestFit="1" customWidth="1"/>
    <col min="4" max="4" width="12" bestFit="1" customWidth="1"/>
    <col min="5" max="5" width="12.109375" bestFit="1" customWidth="1"/>
    <col min="6" max="7" width="12" bestFit="1" customWidth="1"/>
    <col min="8" max="8" width="14" bestFit="1" customWidth="1"/>
    <col min="9" max="14" width="12" bestFit="1" customWidth="1"/>
  </cols>
  <sheetData>
    <row r="1" spans="1:14" x14ac:dyDescent="0.3">
      <c r="A1" s="42" t="s">
        <v>122</v>
      </c>
      <c r="B1" s="42"/>
      <c r="C1" s="42"/>
      <c r="D1" s="42"/>
      <c r="E1" s="42"/>
      <c r="F1" s="42"/>
      <c r="G1" s="42"/>
      <c r="H1" s="42"/>
      <c r="I1" s="42"/>
      <c r="J1" s="42"/>
    </row>
    <row r="2" spans="1:14" s="3" customFormat="1" x14ac:dyDescent="0.3">
      <c r="A2" s="17" t="s">
        <v>123</v>
      </c>
      <c r="B2" s="17" t="s">
        <v>3</v>
      </c>
      <c r="C2" s="17" t="s">
        <v>124</v>
      </c>
      <c r="D2" s="17" t="s">
        <v>125</v>
      </c>
      <c r="E2" s="17" t="s">
        <v>126</v>
      </c>
      <c r="F2" s="17" t="s">
        <v>127</v>
      </c>
      <c r="G2" s="17" t="s">
        <v>128</v>
      </c>
      <c r="H2" s="17" t="s">
        <v>129</v>
      </c>
      <c r="I2" s="17" t="s">
        <v>130</v>
      </c>
      <c r="J2" s="17" t="s">
        <v>131</v>
      </c>
      <c r="K2" s="17" t="s">
        <v>132</v>
      </c>
      <c r="L2" s="17" t="s">
        <v>133</v>
      </c>
      <c r="M2" s="17" t="s">
        <v>134</v>
      </c>
      <c r="N2" s="17" t="s">
        <v>135</v>
      </c>
    </row>
    <row r="3" spans="1:14" x14ac:dyDescent="0.3">
      <c r="A3" t="s">
        <v>136</v>
      </c>
      <c r="B3">
        <v>17</v>
      </c>
      <c r="C3">
        <v>5.0528226193880262E-2</v>
      </c>
      <c r="D3">
        <v>0.79522529449042245</v>
      </c>
      <c r="E3">
        <v>14.40513842655823</v>
      </c>
      <c r="F3">
        <v>5.2815924331337687E-2</v>
      </c>
      <c r="G3">
        <v>0.7780106219137175</v>
      </c>
      <c r="H3">
        <v>13.123829400608919</v>
      </c>
      <c r="I3">
        <v>1.0857085176796131E-2</v>
      </c>
      <c r="J3">
        <v>0.1019195162096688</v>
      </c>
      <c r="K3">
        <v>3.526766270766708</v>
      </c>
      <c r="L3">
        <v>2.633229939426955E-3</v>
      </c>
      <c r="M3">
        <v>2.471911356731268E-2</v>
      </c>
      <c r="N3">
        <v>0.85536646183746057</v>
      </c>
    </row>
    <row r="4" spans="1:14" s="3" customFormat="1" x14ac:dyDescent="0.3">
      <c r="A4" s="3" t="s">
        <v>137</v>
      </c>
      <c r="B4" s="3">
        <v>16</v>
      </c>
      <c r="C4" s="3">
        <v>1.453410371708865E-2</v>
      </c>
      <c r="D4" s="3">
        <v>0.52810767921448654</v>
      </c>
      <c r="E4" s="3">
        <v>85.018811716593689</v>
      </c>
      <c r="F4" s="3">
        <v>1.4033196063882151E-2</v>
      </c>
      <c r="G4" s="3">
        <v>0.46799003390901228</v>
      </c>
      <c r="H4" s="3">
        <v>49.394067268000377</v>
      </c>
      <c r="I4" s="3">
        <v>9.1287132521827748E-3</v>
      </c>
      <c r="J4" s="3">
        <v>0.2171833611066992</v>
      </c>
      <c r="K4" s="3">
        <v>79.383045771740754</v>
      </c>
      <c r="L4" s="3">
        <v>2.2821783130456941E-3</v>
      </c>
      <c r="M4" s="3">
        <v>5.4295840276674813E-2</v>
      </c>
      <c r="N4" s="3">
        <v>19.845761442935189</v>
      </c>
    </row>
    <row r="7" spans="1:14" x14ac:dyDescent="0.3">
      <c r="A7" s="5" t="s">
        <v>50</v>
      </c>
      <c r="B7" s="5"/>
      <c r="C7" s="7"/>
    </row>
    <row r="8" spans="1:14" x14ac:dyDescent="0.3">
      <c r="A8" s="5"/>
      <c r="B8" s="5"/>
      <c r="C8" s="7"/>
    </row>
    <row r="9" spans="1:14" x14ac:dyDescent="0.3">
      <c r="A9" s="10" t="s">
        <v>51</v>
      </c>
      <c r="B9" s="10" t="s">
        <v>52</v>
      </c>
      <c r="C9" s="10" t="s">
        <v>53</v>
      </c>
    </row>
    <row r="10" spans="1:14" x14ac:dyDescent="0.3">
      <c r="A10" s="8" t="s">
        <v>138</v>
      </c>
      <c r="B10" s="8" t="s">
        <v>139</v>
      </c>
      <c r="C10" s="8" t="s">
        <v>140</v>
      </c>
    </row>
    <row r="11" spans="1:14" x14ac:dyDescent="0.3">
      <c r="A11" s="8" t="s">
        <v>141</v>
      </c>
      <c r="B11" s="8" t="s">
        <v>142</v>
      </c>
      <c r="C11" s="8"/>
    </row>
    <row r="12" spans="1:14" x14ac:dyDescent="0.3">
      <c r="A12" s="8" t="s">
        <v>143</v>
      </c>
      <c r="B12" s="8" t="s">
        <v>144</v>
      </c>
      <c r="C12" s="8"/>
    </row>
    <row r="13" spans="1:14" x14ac:dyDescent="0.3">
      <c r="A13" s="8" t="s">
        <v>145</v>
      </c>
      <c r="B13" s="8" t="s">
        <v>146</v>
      </c>
      <c r="C13" s="8" t="s">
        <v>147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AB80-A287-451C-8C4B-554777194639}">
  <dimension ref="A1:I31"/>
  <sheetViews>
    <sheetView workbookViewId="0">
      <selection activeCell="B12" sqref="B12"/>
    </sheetView>
  </sheetViews>
  <sheetFormatPr defaultRowHeight="14.4" x14ac:dyDescent="0.3"/>
  <cols>
    <col min="1" max="1" width="24.88671875" bestFit="1" customWidth="1"/>
    <col min="2" max="2" width="53" bestFit="1" customWidth="1"/>
    <col min="3" max="3" width="61.109375" bestFit="1" customWidth="1"/>
    <col min="4" max="4" width="17.44140625" bestFit="1" customWidth="1"/>
  </cols>
  <sheetData>
    <row r="1" spans="1:9" x14ac:dyDescent="0.3">
      <c r="A1" s="42" t="s">
        <v>148</v>
      </c>
      <c r="B1" s="42"/>
      <c r="C1" s="42"/>
      <c r="D1" s="42"/>
    </row>
    <row r="2" spans="1:9" s="3" customFormat="1" x14ac:dyDescent="0.3">
      <c r="A2" s="3" t="s">
        <v>1</v>
      </c>
      <c r="B2" s="3" t="s">
        <v>38</v>
      </c>
      <c r="C2" s="3" t="s">
        <v>39</v>
      </c>
      <c r="D2" s="3" t="s">
        <v>149</v>
      </c>
      <c r="E2" s="3" t="s">
        <v>41</v>
      </c>
      <c r="F2" s="3" t="s">
        <v>42</v>
      </c>
      <c r="G2" s="3" t="s">
        <v>43</v>
      </c>
      <c r="H2" s="3" t="s">
        <v>150</v>
      </c>
      <c r="I2" s="3" t="s">
        <v>45</v>
      </c>
    </row>
    <row r="3" spans="1:9" x14ac:dyDescent="0.3">
      <c r="A3" t="s">
        <v>151</v>
      </c>
      <c r="B3">
        <v>0.102674846624018</v>
      </c>
      <c r="C3">
        <v>2.9515860264224099</v>
      </c>
      <c r="D3">
        <v>0.135378377253528</v>
      </c>
      <c r="E3">
        <v>0.51300592171258497</v>
      </c>
      <c r="F3">
        <v>2.9668490374400301E-2</v>
      </c>
      <c r="G3">
        <v>0.42847830721029201</v>
      </c>
      <c r="H3">
        <v>1.27125832625929E-2</v>
      </c>
      <c r="I3">
        <v>2.1820012383393698E-2</v>
      </c>
    </row>
    <row r="4" spans="1:9" s="3" customFormat="1" x14ac:dyDescent="0.3">
      <c r="A4" s="3" t="s">
        <v>152</v>
      </c>
      <c r="B4" s="3">
        <v>9.4819294068000895E-2</v>
      </c>
      <c r="C4" s="3">
        <v>2.5493017267502598</v>
      </c>
      <c r="D4" s="3">
        <v>0.141795910631514</v>
      </c>
      <c r="E4" s="3">
        <v>0.53831584719877801</v>
      </c>
      <c r="F4" s="3">
        <v>3.1803703040017998E-2</v>
      </c>
      <c r="G4" s="3">
        <v>0.25301306863912398</v>
      </c>
      <c r="H4" s="3">
        <v>1.1024291838065E-2</v>
      </c>
      <c r="I4" s="3">
        <v>1.53850501759906E-2</v>
      </c>
    </row>
    <row r="5" spans="1:9" x14ac:dyDescent="0.3">
      <c r="A5" t="s">
        <v>153</v>
      </c>
      <c r="B5">
        <v>0.10163467632197</v>
      </c>
      <c r="C5">
        <v>2.3090294210767799</v>
      </c>
      <c r="D5">
        <v>0.14025789892014301</v>
      </c>
      <c r="E5">
        <v>0.54868604814994504</v>
      </c>
      <c r="F5">
        <v>1.9220166392706298E-2</v>
      </c>
      <c r="G5">
        <v>0.29815640407057498</v>
      </c>
      <c r="H5">
        <v>2.00659992258365E-2</v>
      </c>
      <c r="I5">
        <v>2.97791005952182E-2</v>
      </c>
    </row>
    <row r="6" spans="1:9" s="3" customFormat="1" x14ac:dyDescent="0.3">
      <c r="A6" s="3" t="s">
        <v>154</v>
      </c>
      <c r="B6" s="3">
        <v>0.19329362124580099</v>
      </c>
      <c r="C6" s="3">
        <v>2.3369704258033801</v>
      </c>
      <c r="D6" s="3">
        <v>0.127521065533197</v>
      </c>
      <c r="E6" s="3">
        <v>0.541416913076599</v>
      </c>
      <c r="F6" s="3">
        <v>6.4657948459136E-2</v>
      </c>
      <c r="G6" s="3">
        <v>0.38573255002041801</v>
      </c>
      <c r="H6" s="3">
        <v>7.6180674636224504E-3</v>
      </c>
      <c r="I6" s="3">
        <v>3.2783264957819802E-2</v>
      </c>
    </row>
    <row r="7" spans="1:9" x14ac:dyDescent="0.3">
      <c r="A7" t="s">
        <v>155</v>
      </c>
      <c r="B7">
        <v>0.18579184436343599</v>
      </c>
      <c r="C7">
        <v>2.2943354649443899</v>
      </c>
      <c r="D7">
        <v>0.14331789802879399</v>
      </c>
      <c r="E7">
        <v>0.55786179421131699</v>
      </c>
      <c r="F7">
        <v>6.2208584104410297E-2</v>
      </c>
      <c r="G7">
        <v>0.35892703083536498</v>
      </c>
      <c r="H7">
        <v>2.3983306450981901E-2</v>
      </c>
      <c r="I7">
        <v>3.11019308311184E-2</v>
      </c>
    </row>
    <row r="8" spans="1:9" s="3" customFormat="1" x14ac:dyDescent="0.3">
      <c r="A8" s="3" t="s">
        <v>156</v>
      </c>
      <c r="B8" s="3">
        <v>0.22555229525751599</v>
      </c>
      <c r="C8" s="3">
        <v>2.5914075330224802</v>
      </c>
      <c r="D8" s="3">
        <v>0.12752373718288401</v>
      </c>
      <c r="E8" s="3">
        <v>0.52970353464219799</v>
      </c>
      <c r="F8" s="3">
        <v>5.1241915772794001E-2</v>
      </c>
      <c r="G8" s="3">
        <v>0.60422351298404497</v>
      </c>
      <c r="H8" s="3">
        <v>1.25679525452164E-2</v>
      </c>
      <c r="I8" s="3">
        <v>5.3083410792355901E-2</v>
      </c>
    </row>
    <row r="11" spans="1:9" s="3" customFormat="1" x14ac:dyDescent="0.3">
      <c r="A11" s="17" t="s">
        <v>1</v>
      </c>
      <c r="B11" s="17" t="s">
        <v>157</v>
      </c>
      <c r="C11" s="17" t="s">
        <v>158</v>
      </c>
      <c r="D11" s="17" t="s">
        <v>159</v>
      </c>
      <c r="I11" s="18"/>
    </row>
    <row r="12" spans="1:9" x14ac:dyDescent="0.3">
      <c r="A12" t="s">
        <v>151</v>
      </c>
      <c r="B12">
        <v>1694</v>
      </c>
      <c r="C12">
        <v>215846</v>
      </c>
      <c r="D12">
        <v>127.41794569067299</v>
      </c>
      <c r="I12" s="5"/>
    </row>
    <row r="13" spans="1:9" s="3" customFormat="1" x14ac:dyDescent="0.3">
      <c r="A13" s="3" t="s">
        <v>152</v>
      </c>
      <c r="B13" s="3">
        <v>446</v>
      </c>
      <c r="C13" s="3">
        <v>44106</v>
      </c>
      <c r="D13" s="3">
        <v>98.892376681614351</v>
      </c>
      <c r="I13" s="18"/>
    </row>
    <row r="14" spans="1:9" x14ac:dyDescent="0.3">
      <c r="A14" t="s">
        <v>153</v>
      </c>
      <c r="B14">
        <v>1401</v>
      </c>
      <c r="C14">
        <v>316881</v>
      </c>
      <c r="D14">
        <v>226.18201284796581</v>
      </c>
    </row>
    <row r="15" spans="1:9" s="3" customFormat="1" x14ac:dyDescent="0.3">
      <c r="A15" s="3" t="s">
        <v>154</v>
      </c>
      <c r="B15" s="3">
        <v>2014</v>
      </c>
      <c r="C15" s="3">
        <v>382854</v>
      </c>
      <c r="D15" s="3">
        <v>190.0963257199603</v>
      </c>
    </row>
    <row r="16" spans="1:9" x14ac:dyDescent="0.3">
      <c r="A16" t="s">
        <v>155</v>
      </c>
      <c r="B16">
        <v>1543</v>
      </c>
      <c r="C16">
        <v>151171</v>
      </c>
      <c r="D16">
        <v>97.972132209980558</v>
      </c>
    </row>
    <row r="17" spans="1:4" s="3" customFormat="1" x14ac:dyDescent="0.3">
      <c r="A17" s="3" t="s">
        <v>156</v>
      </c>
      <c r="B17" s="3">
        <v>1301</v>
      </c>
      <c r="C17" s="3">
        <v>141693</v>
      </c>
      <c r="D17" s="3">
        <v>108.91083781706379</v>
      </c>
    </row>
    <row r="20" spans="1:4" x14ac:dyDescent="0.3">
      <c r="A20" s="5" t="s">
        <v>49</v>
      </c>
      <c r="B20" s="5"/>
      <c r="C20" s="7"/>
    </row>
    <row r="21" spans="1:4" x14ac:dyDescent="0.3">
      <c r="A21" s="5"/>
      <c r="B21" s="5"/>
      <c r="C21" s="7"/>
    </row>
    <row r="22" spans="1:4" x14ac:dyDescent="0.3">
      <c r="A22" s="5" t="s">
        <v>50</v>
      </c>
      <c r="B22" s="5"/>
      <c r="C22" s="7"/>
    </row>
    <row r="24" spans="1:4" x14ac:dyDescent="0.3">
      <c r="A24" s="5" t="s">
        <v>51</v>
      </c>
      <c r="B24" s="5" t="s">
        <v>52</v>
      </c>
      <c r="C24" s="7" t="s">
        <v>53</v>
      </c>
    </row>
    <row r="25" spans="1:4" x14ac:dyDescent="0.3">
      <c r="A25" s="8" t="s">
        <v>38</v>
      </c>
      <c r="B25" s="8" t="s">
        <v>81</v>
      </c>
      <c r="C25" s="8" t="s">
        <v>82</v>
      </c>
    </row>
    <row r="26" spans="1:4" x14ac:dyDescent="0.3">
      <c r="A26" s="8" t="s">
        <v>39</v>
      </c>
      <c r="B26" s="8" t="s">
        <v>83</v>
      </c>
      <c r="C26" s="8" t="s">
        <v>82</v>
      </c>
    </row>
    <row r="27" spans="1:4" x14ac:dyDescent="0.3">
      <c r="A27" s="8" t="s">
        <v>40</v>
      </c>
      <c r="B27" s="8" t="s">
        <v>84</v>
      </c>
      <c r="C27" s="8" t="s">
        <v>82</v>
      </c>
    </row>
    <row r="28" spans="1:4" x14ac:dyDescent="0.3">
      <c r="A28" s="8" t="s">
        <v>41</v>
      </c>
      <c r="B28" s="8" t="s">
        <v>85</v>
      </c>
      <c r="C28" s="8" t="s">
        <v>82</v>
      </c>
    </row>
    <row r="29" spans="1:4" x14ac:dyDescent="0.3">
      <c r="A29" s="8" t="s">
        <v>157</v>
      </c>
      <c r="B29" s="8" t="s">
        <v>160</v>
      </c>
      <c r="C29" s="8" t="s">
        <v>56</v>
      </c>
    </row>
    <row r="30" spans="1:4" x14ac:dyDescent="0.3">
      <c r="A30" s="13" t="s">
        <v>158</v>
      </c>
      <c r="B30" t="s">
        <v>161</v>
      </c>
      <c r="C30" s="8" t="s">
        <v>56</v>
      </c>
    </row>
    <row r="31" spans="1:4" x14ac:dyDescent="0.3">
      <c r="A31" s="8" t="s">
        <v>159</v>
      </c>
      <c r="B31" s="8" t="s">
        <v>55</v>
      </c>
      <c r="C31" s="8" t="s">
        <v>162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Etibor</dc:creator>
  <cp:lastModifiedBy>Maria João Amorim</cp:lastModifiedBy>
  <dcterms:created xsi:type="dcterms:W3CDTF">2022-10-20T12:51:26Z</dcterms:created>
  <dcterms:modified xsi:type="dcterms:W3CDTF">2023-03-08T18:00:39Z</dcterms:modified>
</cp:coreProperties>
</file>