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lynano/Dropbox/Files shared between Harmit and Ching-Ho/Protamine_evolution_paper/Revison1/FINAL STUFF FOR SUBMISSION/Supplementary file_rev1/"/>
    </mc:Choice>
  </mc:AlternateContent>
  <xr:revisionPtr revIDLastSave="0" documentId="13_ncr:1_{7F12EDE9-1200-194C-ADC6-95838E126C0A}" xr6:coauthVersionLast="47" xr6:coauthVersionMax="47" xr10:uidLastSave="{00000000-0000-0000-0000-000000000000}"/>
  <bookViews>
    <workbookView xWindow="31640" yWindow="2060" windowWidth="27680" windowHeight="17500" xr2:uid="{996AD7E0-9221-D248-AEAF-EC4073CD55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5" i="1" l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<sst xmlns="http://schemas.openxmlformats.org/spreadsheetml/2006/main" count="321" uniqueCount="179">
  <si>
    <t>Number</t>
  </si>
  <si>
    <t>Gene</t>
  </si>
  <si>
    <t>Position</t>
  </si>
  <si>
    <t>Reference</t>
  </si>
  <si>
    <t>Mutation</t>
  </si>
  <si>
    <t>Effect</t>
  </si>
  <si>
    <t>Frequence(%)</t>
  </si>
  <si>
    <t>Population</t>
  </si>
  <si>
    <t>CG14835</t>
  </si>
  <si>
    <t>3L:7429986</t>
  </si>
  <si>
    <t>G</t>
  </si>
  <si>
    <t>GT</t>
  </si>
  <si>
    <t>frameshift</t>
  </si>
  <si>
    <t>Worldwide</t>
  </si>
  <si>
    <t>3L:7429993</t>
  </si>
  <si>
    <t>C</t>
  </si>
  <si>
    <t>CT</t>
  </si>
  <si>
    <t>ZW177 only</t>
  </si>
  <si>
    <t>3L:7430020</t>
  </si>
  <si>
    <t>CACCTGGTAC</t>
  </si>
  <si>
    <t>in-frame del</t>
  </si>
  <si>
    <t>CO16-3 only</t>
  </si>
  <si>
    <t>3L:7430132</t>
  </si>
  <si>
    <t>ACTGAACATCAGAGCGCGT</t>
  </si>
  <si>
    <t>A</t>
  </si>
  <si>
    <t xml:space="preserve">African </t>
  </si>
  <si>
    <t>3L:7430133</t>
  </si>
  <si>
    <t>CTGAACATCAGAGCGCGTC</t>
  </si>
  <si>
    <t xml:space="preserve">SD124N and SD127N only </t>
  </si>
  <si>
    <t>CG30356</t>
  </si>
  <si>
    <t>3L:4616805</t>
  </si>
  <si>
    <t>AGTT</t>
  </si>
  <si>
    <t xml:space="preserve">FR </t>
  </si>
  <si>
    <t>3L:4616868</t>
  </si>
  <si>
    <t>CGTT</t>
  </si>
  <si>
    <t>3L:4616872</t>
  </si>
  <si>
    <t>GTTTTGC</t>
  </si>
  <si>
    <t>in-frame ins</t>
  </si>
  <si>
    <t>FR310 only</t>
  </si>
  <si>
    <t>CG31010</t>
  </si>
  <si>
    <t>3R:26531412</t>
  </si>
  <si>
    <t>CTTCATTCAT</t>
  </si>
  <si>
    <t>3R:26531422</t>
  </si>
  <si>
    <t>T</t>
  </si>
  <si>
    <t>TGTCGACGAGTGAA</t>
  </si>
  <si>
    <t>EF80N only</t>
  </si>
  <si>
    <t>3R:26531426</t>
  </si>
  <si>
    <t>TTCATTTCAT</t>
  </si>
  <si>
    <t>ZI136 only</t>
  </si>
  <si>
    <t>3R:26531435</t>
  </si>
  <si>
    <t>ZI394N only</t>
  </si>
  <si>
    <t>CG34269</t>
  </si>
  <si>
    <t>3L:528432</t>
  </si>
  <si>
    <t>GAATGCGATTTTTTCT</t>
  </si>
  <si>
    <t>ZI264 only</t>
  </si>
  <si>
    <t>3L:528433</t>
  </si>
  <si>
    <t>GA</t>
  </si>
  <si>
    <t>ZI104 only</t>
  </si>
  <si>
    <t>3L:528443</t>
  </si>
  <si>
    <t>TGGCGA</t>
  </si>
  <si>
    <t>GH15 only</t>
  </si>
  <si>
    <t>3L:528479</t>
  </si>
  <si>
    <t>AG</t>
  </si>
  <si>
    <t>SP335N only</t>
  </si>
  <si>
    <t>3L:528618</t>
  </si>
  <si>
    <t>CGAAACACG</t>
  </si>
  <si>
    <t>ZI235 and ZI269 only</t>
  </si>
  <si>
    <t>3L:528619</t>
  </si>
  <si>
    <t>TAAACAC</t>
  </si>
  <si>
    <t>ZI269 only</t>
  </si>
  <si>
    <t>3L:528725</t>
  </si>
  <si>
    <t>CAGG</t>
  </si>
  <si>
    <t>ZI324 and ZI379 only</t>
  </si>
  <si>
    <t>3L:528727</t>
  </si>
  <si>
    <t>GGAG</t>
  </si>
  <si>
    <t>ZI351 only</t>
  </si>
  <si>
    <t>3L:528761</t>
  </si>
  <si>
    <t>premature stop codon</t>
  </si>
  <si>
    <t>RAL-239 only</t>
  </si>
  <si>
    <t>3L:528932</t>
  </si>
  <si>
    <t>CCA</t>
  </si>
  <si>
    <t>ZI379 only</t>
  </si>
  <si>
    <t>3L:528963</t>
  </si>
  <si>
    <t>CGAAATATAGATCAACTTGCTTATATCCCT</t>
  </si>
  <si>
    <t>I33 only</t>
  </si>
  <si>
    <t>ddbt</t>
  </si>
  <si>
    <t>3L:317208</t>
  </si>
  <si>
    <t>AT</t>
  </si>
  <si>
    <t>lose start codon</t>
  </si>
  <si>
    <t xml:space="preserve">nonAfrican </t>
  </si>
  <si>
    <t>3L:317559</t>
  </si>
  <si>
    <t>TG</t>
  </si>
  <si>
    <t>frameshift and extend ccoding region</t>
  </si>
  <si>
    <t>SD94N only</t>
  </si>
  <si>
    <t>Mst33A</t>
  </si>
  <si>
    <t>2L:11586011</t>
  </si>
  <si>
    <t>ATCT</t>
  </si>
  <si>
    <t>2L:11586016</t>
  </si>
  <si>
    <t>CTTC</t>
  </si>
  <si>
    <t>RAL-584 and RAL-627 only</t>
  </si>
  <si>
    <t>Mst77F</t>
  </si>
  <si>
    <t>3L:20810280</t>
  </si>
  <si>
    <t>ACTTGGGCTTGGAGCT</t>
  </si>
  <si>
    <t>RAL-227 and RAL-822 only</t>
  </si>
  <si>
    <t>3L:20810389</t>
  </si>
  <si>
    <t>GGGCTTC</t>
  </si>
  <si>
    <t>SD14N, SD43N, and SD44N only</t>
  </si>
  <si>
    <t>ProtA</t>
  </si>
  <si>
    <t>2L:14879394</t>
  </si>
  <si>
    <t>GCACTTCTGCCTCGGTGCA</t>
  </si>
  <si>
    <t>SP103N only</t>
  </si>
  <si>
    <t>tHMG-1</t>
  </si>
  <si>
    <t>3R:18317873</t>
  </si>
  <si>
    <t>GTGGAAT</t>
  </si>
  <si>
    <t>CO15N only</t>
  </si>
  <si>
    <t>3R:18317977</t>
  </si>
  <si>
    <t>CGAT</t>
  </si>
  <si>
    <t>European and African</t>
  </si>
  <si>
    <t>tHMG-2</t>
  </si>
  <si>
    <t>3R:18318992</t>
  </si>
  <si>
    <t>AC</t>
  </si>
  <si>
    <t>in-frame, together with 34</t>
  </si>
  <si>
    <t>3R:18318995</t>
  </si>
  <si>
    <t>in-frame, together with 33</t>
  </si>
  <si>
    <t>3R:18319003</t>
  </si>
  <si>
    <t>CG</t>
  </si>
  <si>
    <t>43_18 only</t>
  </si>
  <si>
    <t>3R:18319157</t>
  </si>
  <si>
    <t>GG</t>
  </si>
  <si>
    <t>ZI213 only</t>
  </si>
  <si>
    <t>3R:18319189</t>
  </si>
  <si>
    <t>TACAAGGAGAAGTTGGAGAAGTGGAATGCCTTCAAGGAGCACCAGACGGAGTCGTTTCCCCATATCTATGA</t>
  </si>
  <si>
    <t>FR263N only</t>
  </si>
  <si>
    <t>3R:18319194</t>
  </si>
  <si>
    <t>3R:18319200</t>
  </si>
  <si>
    <t>GTTG</t>
  </si>
  <si>
    <t>in-frame, together with 40</t>
  </si>
  <si>
    <t>3R:18319204</t>
  </si>
  <si>
    <t>GTGC</t>
  </si>
  <si>
    <t>in-frame, together with 39</t>
  </si>
  <si>
    <t>3R:18319227</t>
  </si>
  <si>
    <t>GGTCTGCCTTT</t>
  </si>
  <si>
    <t>in-frame, together with 42</t>
  </si>
  <si>
    <t>ZI232 and ZI466 only</t>
  </si>
  <si>
    <t>3R:18319230</t>
  </si>
  <si>
    <t>CCAGACGG</t>
  </si>
  <si>
    <t>in-frame, together with 41</t>
  </si>
  <si>
    <t>3R:18319237</t>
  </si>
  <si>
    <t>GTGGTCTGCCTTTCAC</t>
  </si>
  <si>
    <t>3R:18319239</t>
  </si>
  <si>
    <t>GGTCTGCCTTTCGCAG</t>
  </si>
  <si>
    <t>3R:18319190</t>
  </si>
  <si>
    <t>AGCTC</t>
  </si>
  <si>
    <t>frameshift, together with 46, 47</t>
  </si>
  <si>
    <t>FR158N only</t>
  </si>
  <si>
    <t>3R:18319250</t>
  </si>
  <si>
    <t>AGCAAGGCAATGGCCGAG</t>
  </si>
  <si>
    <t>frameshift, together with 38, 47</t>
  </si>
  <si>
    <t>3R:18319252</t>
  </si>
  <si>
    <t>ATCTATGAA</t>
  </si>
  <si>
    <t>frameshift, together with 38, 46</t>
  </si>
  <si>
    <t>3R:18319282</t>
  </si>
  <si>
    <t>TCAAAAACT</t>
  </si>
  <si>
    <t>UG17-3 only</t>
  </si>
  <si>
    <t>3R:18319373</t>
  </si>
  <si>
    <t>AATTAAATATTTAAA</t>
  </si>
  <si>
    <t>GU11-3 only</t>
  </si>
  <si>
    <t>3R:18792469</t>
  </si>
  <si>
    <t>GGTCTGCTTATAA</t>
  </si>
  <si>
    <t>GH08 only</t>
  </si>
  <si>
    <t>Tpl94D</t>
  </si>
  <si>
    <t>3R:18792263</t>
  </si>
  <si>
    <t>GAATTCCAGGTC</t>
  </si>
  <si>
    <t>ZI253 only</t>
  </si>
  <si>
    <t>tandem duplication</t>
  </si>
  <si>
    <t>Deletion</t>
  </si>
  <si>
    <t>ES_Tom_15_8 only, long read assemblies</t>
  </si>
  <si>
    <t>Worldwide, long read assemblies</t>
  </si>
  <si>
    <r>
      <t xml:space="preserve">Supplementary file 7. Low frequency of inactivating polymorphisms in SNBP genes from </t>
    </r>
    <r>
      <rPr>
        <b/>
        <i/>
        <sz val="12"/>
        <color rgb="FF000000"/>
        <rFont val="Arial"/>
        <family val="2"/>
      </rPr>
      <t>D. melanogaster</t>
    </r>
    <r>
      <rPr>
        <b/>
        <sz val="12"/>
        <color rgb="FF000000"/>
        <rFont val="Arial"/>
        <family val="2"/>
      </rPr>
      <t xml:space="preserve"> populations.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</si>
</sst>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2" fontId="4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EAD25-0781-0F46-A223-A549E337E280}">
  <dimension ref="A1:H55"/>
  <sheetViews>
    <sheetView tabSelected="1" workbookViewId="0">
      <selection activeCell="J11" sqref="J11"/>
    </sheetView>
  </sheetViews>
  <sheetFormatPr baseColWidth="10" defaultRowHeight="16" x14ac:dyDescent="0.2"/>
  <cols>
    <col min="1" max="16384" width="10.83203125" style="3"/>
  </cols>
  <sheetData>
    <row r="1" spans="1:8" x14ac:dyDescent="0.2">
      <c r="A1" s="1" t="s">
        <v>178</v>
      </c>
    </row>
    <row r="2" spans="1:8" x14ac:dyDescent="0.2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x14ac:dyDescent="0.2">
      <c r="A3" s="3">
        <v>1</v>
      </c>
      <c r="B3" s="2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5">
        <f>17/1107*100</f>
        <v>1.5356820234869015</v>
      </c>
      <c r="H3" s="3" t="s">
        <v>13</v>
      </c>
    </row>
    <row r="4" spans="1:8" x14ac:dyDescent="0.2">
      <c r="A4" s="3">
        <v>2</v>
      </c>
      <c r="B4" s="2" t="s">
        <v>8</v>
      </c>
      <c r="C4" s="3" t="s">
        <v>14</v>
      </c>
      <c r="D4" s="3" t="s">
        <v>15</v>
      </c>
      <c r="E4" s="3" t="s">
        <v>16</v>
      </c>
      <c r="F4" s="3" t="s">
        <v>12</v>
      </c>
      <c r="G4" s="5">
        <f>1/1107*100</f>
        <v>9.0334236675700091E-2</v>
      </c>
      <c r="H4" s="3" t="s">
        <v>17</v>
      </c>
    </row>
    <row r="5" spans="1:8" x14ac:dyDescent="0.2">
      <c r="A5" s="3">
        <v>3</v>
      </c>
      <c r="B5" s="2" t="s">
        <v>8</v>
      </c>
      <c r="C5" s="3" t="s">
        <v>18</v>
      </c>
      <c r="D5" s="3" t="s">
        <v>19</v>
      </c>
      <c r="E5" s="3" t="s">
        <v>15</v>
      </c>
      <c r="F5" s="3" t="s">
        <v>20</v>
      </c>
      <c r="G5" s="5">
        <f>1/1107*100</f>
        <v>9.0334236675700091E-2</v>
      </c>
      <c r="H5" s="3" t="s">
        <v>21</v>
      </c>
    </row>
    <row r="6" spans="1:8" x14ac:dyDescent="0.2">
      <c r="A6" s="3">
        <v>4</v>
      </c>
      <c r="B6" s="2" t="s">
        <v>8</v>
      </c>
      <c r="C6" s="3" t="s">
        <v>22</v>
      </c>
      <c r="D6" s="3" t="s">
        <v>23</v>
      </c>
      <c r="E6" s="3" t="s">
        <v>24</v>
      </c>
      <c r="F6" s="3" t="s">
        <v>20</v>
      </c>
      <c r="G6" s="5">
        <f>6/1107*100</f>
        <v>0.54200542005420049</v>
      </c>
      <c r="H6" s="3" t="s">
        <v>25</v>
      </c>
    </row>
    <row r="7" spans="1:8" x14ac:dyDescent="0.2">
      <c r="A7" s="3">
        <v>5</v>
      </c>
      <c r="B7" s="2" t="s">
        <v>8</v>
      </c>
      <c r="C7" s="3" t="s">
        <v>26</v>
      </c>
      <c r="D7" s="3" t="s">
        <v>27</v>
      </c>
      <c r="E7" s="3" t="s">
        <v>15</v>
      </c>
      <c r="F7" s="3" t="s">
        <v>20</v>
      </c>
      <c r="G7" s="5">
        <f>2/1107*100</f>
        <v>0.18066847335140018</v>
      </c>
      <c r="H7" s="3" t="s">
        <v>28</v>
      </c>
    </row>
    <row r="8" spans="1:8" x14ac:dyDescent="0.2">
      <c r="A8" s="3">
        <v>6</v>
      </c>
      <c r="B8" s="2" t="s">
        <v>29</v>
      </c>
      <c r="C8" s="3" t="s">
        <v>30</v>
      </c>
      <c r="D8" s="3" t="s">
        <v>31</v>
      </c>
      <c r="E8" s="3" t="s">
        <v>24</v>
      </c>
      <c r="F8" s="3" t="s">
        <v>20</v>
      </c>
      <c r="G8" s="5">
        <f>5/1107*100</f>
        <v>0.45167118337850043</v>
      </c>
      <c r="H8" s="3" t="s">
        <v>32</v>
      </c>
    </row>
    <row r="9" spans="1:8" x14ac:dyDescent="0.2">
      <c r="A9" s="3">
        <v>7</v>
      </c>
      <c r="B9" s="2" t="s">
        <v>29</v>
      </c>
      <c r="C9" s="3" t="s">
        <v>33</v>
      </c>
      <c r="D9" s="3" t="s">
        <v>34</v>
      </c>
      <c r="E9" s="3" t="s">
        <v>15</v>
      </c>
      <c r="F9" s="3" t="s">
        <v>20</v>
      </c>
      <c r="G9" s="5">
        <f>8/1107*100</f>
        <v>0.72267389340560073</v>
      </c>
      <c r="H9" s="3" t="s">
        <v>13</v>
      </c>
    </row>
    <row r="10" spans="1:8" x14ac:dyDescent="0.2">
      <c r="A10" s="3">
        <v>8</v>
      </c>
      <c r="B10" s="2" t="s">
        <v>29</v>
      </c>
      <c r="C10" s="3" t="s">
        <v>35</v>
      </c>
      <c r="D10" s="3" t="s">
        <v>10</v>
      </c>
      <c r="E10" s="3" t="s">
        <v>36</v>
      </c>
      <c r="F10" s="3" t="s">
        <v>37</v>
      </c>
      <c r="G10" s="5">
        <f>1/1107*100</f>
        <v>9.0334236675700091E-2</v>
      </c>
      <c r="H10" s="3" t="s">
        <v>38</v>
      </c>
    </row>
    <row r="11" spans="1:8" x14ac:dyDescent="0.2">
      <c r="A11" s="3">
        <v>9</v>
      </c>
      <c r="B11" s="2" t="s">
        <v>39</v>
      </c>
      <c r="C11" s="3" t="s">
        <v>40</v>
      </c>
      <c r="D11" s="3" t="s">
        <v>41</v>
      </c>
      <c r="E11" s="3" t="s">
        <v>15</v>
      </c>
      <c r="F11" s="3" t="s">
        <v>20</v>
      </c>
      <c r="G11" s="5">
        <f>4/1107*100</f>
        <v>0.36133694670280037</v>
      </c>
      <c r="H11" s="3" t="s">
        <v>25</v>
      </c>
    </row>
    <row r="12" spans="1:8" x14ac:dyDescent="0.2">
      <c r="A12" s="3">
        <v>10</v>
      </c>
      <c r="B12" s="2" t="s">
        <v>39</v>
      </c>
      <c r="C12" s="3" t="s">
        <v>42</v>
      </c>
      <c r="D12" s="3" t="s">
        <v>43</v>
      </c>
      <c r="E12" s="3" t="s">
        <v>44</v>
      </c>
      <c r="F12" s="3" t="s">
        <v>12</v>
      </c>
      <c r="G12" s="5">
        <f t="shared" ref="G12:G18" si="0">1/1107*100</f>
        <v>9.0334236675700091E-2</v>
      </c>
      <c r="H12" s="3" t="s">
        <v>45</v>
      </c>
    </row>
    <row r="13" spans="1:8" x14ac:dyDescent="0.2">
      <c r="A13" s="3">
        <v>11</v>
      </c>
      <c r="B13" s="2" t="s">
        <v>39</v>
      </c>
      <c r="C13" s="3" t="s">
        <v>46</v>
      </c>
      <c r="D13" s="3" t="s">
        <v>47</v>
      </c>
      <c r="E13" s="3" t="s">
        <v>43</v>
      </c>
      <c r="F13" s="3" t="s">
        <v>20</v>
      </c>
      <c r="G13" s="5">
        <f t="shared" si="0"/>
        <v>9.0334236675700091E-2</v>
      </c>
      <c r="H13" s="3" t="s">
        <v>48</v>
      </c>
    </row>
    <row r="14" spans="1:8" x14ac:dyDescent="0.2">
      <c r="A14" s="3">
        <v>12</v>
      </c>
      <c r="B14" s="2" t="s">
        <v>39</v>
      </c>
      <c r="C14" s="3" t="s">
        <v>49</v>
      </c>
      <c r="D14" s="3" t="s">
        <v>43</v>
      </c>
      <c r="E14" s="3" t="s">
        <v>47</v>
      </c>
      <c r="F14" s="3" t="s">
        <v>20</v>
      </c>
      <c r="G14" s="5">
        <f t="shared" si="0"/>
        <v>9.0334236675700091E-2</v>
      </c>
      <c r="H14" s="3" t="s">
        <v>50</v>
      </c>
    </row>
    <row r="15" spans="1:8" x14ac:dyDescent="0.2">
      <c r="A15" s="3">
        <v>13</v>
      </c>
      <c r="B15" s="2" t="s">
        <v>51</v>
      </c>
      <c r="C15" s="3" t="s">
        <v>52</v>
      </c>
      <c r="D15" s="3" t="s">
        <v>10</v>
      </c>
      <c r="E15" s="3" t="s">
        <v>53</v>
      </c>
      <c r="F15" s="3" t="s">
        <v>37</v>
      </c>
      <c r="G15" s="5">
        <f t="shared" si="0"/>
        <v>9.0334236675700091E-2</v>
      </c>
      <c r="H15" s="3" t="s">
        <v>54</v>
      </c>
    </row>
    <row r="16" spans="1:8" x14ac:dyDescent="0.2">
      <c r="A16" s="3">
        <v>14</v>
      </c>
      <c r="B16" s="2" t="s">
        <v>51</v>
      </c>
      <c r="C16" s="3" t="s">
        <v>55</v>
      </c>
      <c r="D16" s="3" t="s">
        <v>56</v>
      </c>
      <c r="E16" s="3" t="s">
        <v>10</v>
      </c>
      <c r="F16" s="3" t="s">
        <v>12</v>
      </c>
      <c r="G16" s="5">
        <f t="shared" si="0"/>
        <v>9.0334236675700091E-2</v>
      </c>
      <c r="H16" s="3" t="s">
        <v>57</v>
      </c>
    </row>
    <row r="17" spans="1:8" x14ac:dyDescent="0.2">
      <c r="A17" s="3">
        <v>15</v>
      </c>
      <c r="B17" s="2" t="s">
        <v>51</v>
      </c>
      <c r="C17" s="3" t="s">
        <v>58</v>
      </c>
      <c r="D17" s="3" t="s">
        <v>59</v>
      </c>
      <c r="E17" s="3" t="s">
        <v>43</v>
      </c>
      <c r="F17" s="3" t="s">
        <v>12</v>
      </c>
      <c r="G17" s="5">
        <f t="shared" si="0"/>
        <v>9.0334236675700091E-2</v>
      </c>
      <c r="H17" s="3" t="s">
        <v>60</v>
      </c>
    </row>
    <row r="18" spans="1:8" x14ac:dyDescent="0.2">
      <c r="A18" s="3">
        <v>16</v>
      </c>
      <c r="B18" s="2" t="s">
        <v>51</v>
      </c>
      <c r="C18" s="3" t="s">
        <v>61</v>
      </c>
      <c r="D18" s="3" t="s">
        <v>62</v>
      </c>
      <c r="E18" s="3" t="s">
        <v>24</v>
      </c>
      <c r="F18" s="3" t="s">
        <v>12</v>
      </c>
      <c r="G18" s="5">
        <f t="shared" si="0"/>
        <v>9.0334236675700091E-2</v>
      </c>
      <c r="H18" s="3" t="s">
        <v>63</v>
      </c>
    </row>
    <row r="19" spans="1:8" x14ac:dyDescent="0.2">
      <c r="A19" s="3">
        <v>17</v>
      </c>
      <c r="B19" s="2" t="s">
        <v>51</v>
      </c>
      <c r="C19" s="3" t="s">
        <v>64</v>
      </c>
      <c r="D19" s="3" t="s">
        <v>15</v>
      </c>
      <c r="E19" s="3" t="s">
        <v>65</v>
      </c>
      <c r="F19" s="3" t="s">
        <v>12</v>
      </c>
      <c r="G19" s="5">
        <f>2/1107*100</f>
        <v>0.18066847335140018</v>
      </c>
      <c r="H19" s="3" t="s">
        <v>66</v>
      </c>
    </row>
    <row r="20" spans="1:8" x14ac:dyDescent="0.2">
      <c r="A20" s="3">
        <v>18</v>
      </c>
      <c r="B20" s="2" t="s">
        <v>51</v>
      </c>
      <c r="C20" s="3" t="s">
        <v>67</v>
      </c>
      <c r="D20" s="3" t="s">
        <v>43</v>
      </c>
      <c r="E20" s="3" t="s">
        <v>68</v>
      </c>
      <c r="F20" s="3" t="s">
        <v>37</v>
      </c>
      <c r="G20" s="5">
        <f>1/1107*100</f>
        <v>9.0334236675700091E-2</v>
      </c>
      <c r="H20" s="3" t="s">
        <v>69</v>
      </c>
    </row>
    <row r="21" spans="1:8" x14ac:dyDescent="0.2">
      <c r="A21" s="3">
        <v>19</v>
      </c>
      <c r="B21" s="2" t="s">
        <v>51</v>
      </c>
      <c r="C21" s="3" t="s">
        <v>70</v>
      </c>
      <c r="D21" s="3" t="s">
        <v>71</v>
      </c>
      <c r="E21" s="3" t="s">
        <v>15</v>
      </c>
      <c r="F21" s="3" t="s">
        <v>20</v>
      </c>
      <c r="G21" s="5">
        <f>2/1107*100</f>
        <v>0.18066847335140018</v>
      </c>
      <c r="H21" s="3" t="s">
        <v>72</v>
      </c>
    </row>
    <row r="22" spans="1:8" x14ac:dyDescent="0.2">
      <c r="A22" s="3">
        <v>20</v>
      </c>
      <c r="B22" s="2" t="s">
        <v>51</v>
      </c>
      <c r="C22" s="3" t="s">
        <v>73</v>
      </c>
      <c r="D22" s="3" t="s">
        <v>74</v>
      </c>
      <c r="E22" s="3" t="s">
        <v>10</v>
      </c>
      <c r="F22" s="3" t="s">
        <v>20</v>
      </c>
      <c r="G22" s="5">
        <f>1/1107*100</f>
        <v>9.0334236675700091E-2</v>
      </c>
      <c r="H22" s="3" t="s">
        <v>75</v>
      </c>
    </row>
    <row r="23" spans="1:8" x14ac:dyDescent="0.2">
      <c r="A23" s="3">
        <v>21</v>
      </c>
      <c r="B23" s="2" t="s">
        <v>51</v>
      </c>
      <c r="C23" s="3" t="s">
        <v>76</v>
      </c>
      <c r="D23" s="3" t="s">
        <v>15</v>
      </c>
      <c r="E23" s="3" t="s">
        <v>43</v>
      </c>
      <c r="F23" s="3" t="s">
        <v>77</v>
      </c>
      <c r="G23" s="5">
        <f>1/1107*100</f>
        <v>9.0334236675700091E-2</v>
      </c>
      <c r="H23" s="3" t="s">
        <v>78</v>
      </c>
    </row>
    <row r="24" spans="1:8" x14ac:dyDescent="0.2">
      <c r="A24" s="3">
        <v>22</v>
      </c>
      <c r="B24" s="2" t="s">
        <v>51</v>
      </c>
      <c r="C24" s="3" t="s">
        <v>79</v>
      </c>
      <c r="D24" s="3" t="s">
        <v>80</v>
      </c>
      <c r="E24" s="3" t="s">
        <v>15</v>
      </c>
      <c r="F24" s="3" t="s">
        <v>12</v>
      </c>
      <c r="G24" s="5">
        <f>1/1107*100</f>
        <v>9.0334236675700091E-2</v>
      </c>
      <c r="H24" s="3" t="s">
        <v>81</v>
      </c>
    </row>
    <row r="25" spans="1:8" x14ac:dyDescent="0.2">
      <c r="A25" s="3">
        <v>23</v>
      </c>
      <c r="B25" s="2" t="s">
        <v>51</v>
      </c>
      <c r="C25" s="3" t="s">
        <v>82</v>
      </c>
      <c r="D25" s="3" t="s">
        <v>83</v>
      </c>
      <c r="E25" s="3" t="s">
        <v>15</v>
      </c>
      <c r="F25" s="3" t="s">
        <v>12</v>
      </c>
      <c r="G25" s="5">
        <f>1/1107*100</f>
        <v>9.0334236675700091E-2</v>
      </c>
      <c r="H25" s="3" t="s">
        <v>84</v>
      </c>
    </row>
    <row r="26" spans="1:8" x14ac:dyDescent="0.2">
      <c r="A26" s="3">
        <v>24</v>
      </c>
      <c r="B26" s="4" t="s">
        <v>85</v>
      </c>
      <c r="C26" s="3" t="s">
        <v>86</v>
      </c>
      <c r="D26" s="3" t="s">
        <v>87</v>
      </c>
      <c r="E26" s="3" t="s">
        <v>24</v>
      </c>
      <c r="F26" s="3" t="s">
        <v>88</v>
      </c>
      <c r="G26" s="5">
        <f>14/1107*100</f>
        <v>1.2646793134598013</v>
      </c>
      <c r="H26" s="3" t="s">
        <v>89</v>
      </c>
    </row>
    <row r="27" spans="1:8" x14ac:dyDescent="0.2">
      <c r="A27" s="3">
        <v>25</v>
      </c>
      <c r="B27" s="2" t="s">
        <v>85</v>
      </c>
      <c r="C27" s="3" t="s">
        <v>90</v>
      </c>
      <c r="D27" s="3" t="s">
        <v>91</v>
      </c>
      <c r="E27" s="3" t="s">
        <v>43</v>
      </c>
      <c r="F27" s="3" t="s">
        <v>92</v>
      </c>
      <c r="G27" s="5">
        <f>1/1107*100</f>
        <v>9.0334236675700091E-2</v>
      </c>
      <c r="H27" s="3" t="s">
        <v>93</v>
      </c>
    </row>
    <row r="28" spans="1:8" x14ac:dyDescent="0.2">
      <c r="A28" s="3">
        <v>26</v>
      </c>
      <c r="B28" s="2" t="s">
        <v>94</v>
      </c>
      <c r="C28" s="3" t="s">
        <v>95</v>
      </c>
      <c r="D28" s="3" t="s">
        <v>96</v>
      </c>
      <c r="E28" s="3" t="s">
        <v>24</v>
      </c>
      <c r="F28" s="3" t="s">
        <v>20</v>
      </c>
      <c r="G28" s="5">
        <f>9/1107*100</f>
        <v>0.81300813008130091</v>
      </c>
      <c r="H28" s="3" t="s">
        <v>13</v>
      </c>
    </row>
    <row r="29" spans="1:8" x14ac:dyDescent="0.2">
      <c r="A29" s="3">
        <v>27</v>
      </c>
      <c r="B29" s="2" t="s">
        <v>94</v>
      </c>
      <c r="C29" s="3" t="s">
        <v>97</v>
      </c>
      <c r="D29" s="3" t="s">
        <v>98</v>
      </c>
      <c r="E29" s="3" t="s">
        <v>15</v>
      </c>
      <c r="F29" s="3" t="s">
        <v>20</v>
      </c>
      <c r="G29" s="5">
        <f>2/1107*100</f>
        <v>0.18066847335140018</v>
      </c>
      <c r="H29" s="3" t="s">
        <v>99</v>
      </c>
    </row>
    <row r="30" spans="1:8" x14ac:dyDescent="0.2">
      <c r="A30" s="3">
        <v>28</v>
      </c>
      <c r="B30" s="2" t="s">
        <v>100</v>
      </c>
      <c r="C30" s="3" t="s">
        <v>101</v>
      </c>
      <c r="D30" s="3" t="s">
        <v>102</v>
      </c>
      <c r="E30" s="3" t="s">
        <v>24</v>
      </c>
      <c r="F30" s="3" t="s">
        <v>20</v>
      </c>
      <c r="G30" s="5">
        <f>2/1107*100</f>
        <v>0.18066847335140018</v>
      </c>
      <c r="H30" s="3" t="s">
        <v>103</v>
      </c>
    </row>
    <row r="31" spans="1:8" x14ac:dyDescent="0.2">
      <c r="A31" s="3">
        <v>29</v>
      </c>
      <c r="B31" s="2" t="s">
        <v>100</v>
      </c>
      <c r="C31" s="3" t="s">
        <v>104</v>
      </c>
      <c r="D31" s="3" t="s">
        <v>105</v>
      </c>
      <c r="E31" s="3" t="s">
        <v>10</v>
      </c>
      <c r="F31" s="3" t="s">
        <v>20</v>
      </c>
      <c r="G31" s="5">
        <f>3/1107*100</f>
        <v>0.27100271002710025</v>
      </c>
      <c r="H31" s="3" t="s">
        <v>106</v>
      </c>
    </row>
    <row r="32" spans="1:8" x14ac:dyDescent="0.2">
      <c r="A32" s="3">
        <v>30</v>
      </c>
      <c r="B32" s="4" t="s">
        <v>107</v>
      </c>
      <c r="C32" s="3" t="s">
        <v>108</v>
      </c>
      <c r="D32" s="3" t="s">
        <v>109</v>
      </c>
      <c r="E32" s="3" t="s">
        <v>10</v>
      </c>
      <c r="F32" s="3" t="s">
        <v>20</v>
      </c>
      <c r="G32" s="5">
        <f>1/1107*100</f>
        <v>9.0334236675700091E-2</v>
      </c>
      <c r="H32" s="3" t="s">
        <v>110</v>
      </c>
    </row>
    <row r="33" spans="1:8" x14ac:dyDescent="0.2">
      <c r="A33" s="3">
        <v>31</v>
      </c>
      <c r="B33" s="2" t="s">
        <v>111</v>
      </c>
      <c r="C33" s="3" t="s">
        <v>112</v>
      </c>
      <c r="D33" s="3" t="s">
        <v>113</v>
      </c>
      <c r="E33" s="3" t="s">
        <v>10</v>
      </c>
      <c r="F33" s="3" t="s">
        <v>20</v>
      </c>
      <c r="G33" s="5">
        <f>1/1107*100</f>
        <v>9.0334236675700091E-2</v>
      </c>
      <c r="H33" s="3" t="s">
        <v>114</v>
      </c>
    </row>
    <row r="34" spans="1:8" x14ac:dyDescent="0.2">
      <c r="A34" s="3">
        <v>32</v>
      </c>
      <c r="B34" s="2" t="s">
        <v>111</v>
      </c>
      <c r="C34" s="3" t="s">
        <v>115</v>
      </c>
      <c r="D34" s="3" t="s">
        <v>116</v>
      </c>
      <c r="E34" s="3" t="s">
        <v>15</v>
      </c>
      <c r="F34" s="3" t="s">
        <v>20</v>
      </c>
      <c r="G34" s="5">
        <f>6/1107*100</f>
        <v>0.54200542005420049</v>
      </c>
      <c r="H34" s="3" t="s">
        <v>117</v>
      </c>
    </row>
    <row r="35" spans="1:8" x14ac:dyDescent="0.2">
      <c r="A35" s="3">
        <v>33</v>
      </c>
      <c r="B35" s="2" t="s">
        <v>111</v>
      </c>
      <c r="F35" s="3" t="s">
        <v>174</v>
      </c>
      <c r="G35" s="5">
        <v>1.78</v>
      </c>
      <c r="H35" s="3" t="s">
        <v>176</v>
      </c>
    </row>
    <row r="36" spans="1:8" x14ac:dyDescent="0.2">
      <c r="A36" s="3">
        <v>34</v>
      </c>
      <c r="B36" s="4" t="s">
        <v>111</v>
      </c>
      <c r="F36" s="3" t="s">
        <v>175</v>
      </c>
      <c r="G36" s="5">
        <v>5.36</v>
      </c>
      <c r="H36" s="3" t="s">
        <v>177</v>
      </c>
    </row>
    <row r="37" spans="1:8" x14ac:dyDescent="0.2">
      <c r="A37" s="3">
        <v>35</v>
      </c>
      <c r="B37" s="4" t="s">
        <v>118</v>
      </c>
      <c r="C37" s="3" t="s">
        <v>119</v>
      </c>
      <c r="D37" s="3" t="s">
        <v>120</v>
      </c>
      <c r="E37" s="3" t="s">
        <v>24</v>
      </c>
      <c r="F37" s="3" t="s">
        <v>121</v>
      </c>
      <c r="G37" s="5">
        <f>3/1107*100</f>
        <v>0.27100271002710025</v>
      </c>
      <c r="H37" s="3" t="s">
        <v>25</v>
      </c>
    </row>
    <row r="38" spans="1:8" x14ac:dyDescent="0.2">
      <c r="A38" s="3">
        <v>36</v>
      </c>
      <c r="B38" s="4" t="s">
        <v>118</v>
      </c>
      <c r="C38" s="3" t="s">
        <v>122</v>
      </c>
      <c r="D38" s="3" t="s">
        <v>24</v>
      </c>
      <c r="E38" s="3" t="s">
        <v>62</v>
      </c>
      <c r="F38" s="3" t="s">
        <v>123</v>
      </c>
      <c r="G38" s="5">
        <f>3/1107*100</f>
        <v>0.27100271002710025</v>
      </c>
      <c r="H38" s="3" t="s">
        <v>25</v>
      </c>
    </row>
    <row r="39" spans="1:8" x14ac:dyDescent="0.2">
      <c r="A39" s="3">
        <v>37</v>
      </c>
      <c r="B39" s="4" t="s">
        <v>118</v>
      </c>
      <c r="C39" s="3" t="s">
        <v>124</v>
      </c>
      <c r="D39" s="3" t="s">
        <v>125</v>
      </c>
      <c r="E39" s="3" t="s">
        <v>15</v>
      </c>
      <c r="F39" s="3" t="s">
        <v>12</v>
      </c>
      <c r="G39" s="5">
        <f>1/1107*100</f>
        <v>9.0334236675700091E-2</v>
      </c>
      <c r="H39" s="3" t="s">
        <v>126</v>
      </c>
    </row>
    <row r="40" spans="1:8" x14ac:dyDescent="0.2">
      <c r="A40" s="3">
        <v>38</v>
      </c>
      <c r="B40" s="4" t="s">
        <v>118</v>
      </c>
      <c r="C40" s="3" t="s">
        <v>127</v>
      </c>
      <c r="D40" s="3" t="s">
        <v>128</v>
      </c>
      <c r="E40" s="3" t="s">
        <v>10</v>
      </c>
      <c r="F40" s="3" t="s">
        <v>12</v>
      </c>
      <c r="G40" s="5">
        <f>1/1107*100</f>
        <v>9.0334236675700091E-2</v>
      </c>
      <c r="H40" s="3" t="s">
        <v>129</v>
      </c>
    </row>
    <row r="41" spans="1:8" x14ac:dyDescent="0.2">
      <c r="A41" s="3">
        <v>39</v>
      </c>
      <c r="B41" s="4" t="s">
        <v>118</v>
      </c>
      <c r="C41" s="3" t="s">
        <v>130</v>
      </c>
      <c r="D41" s="3" t="s">
        <v>131</v>
      </c>
      <c r="E41" s="3" t="s">
        <v>43</v>
      </c>
      <c r="F41" s="3" t="s">
        <v>12</v>
      </c>
      <c r="G41" s="5">
        <f>1/1107*100</f>
        <v>9.0334236675700091E-2</v>
      </c>
      <c r="H41" s="3" t="s">
        <v>132</v>
      </c>
    </row>
    <row r="42" spans="1:8" x14ac:dyDescent="0.2">
      <c r="A42" s="3">
        <v>40</v>
      </c>
      <c r="B42" s="4" t="s">
        <v>118</v>
      </c>
      <c r="C42" s="3" t="s">
        <v>133</v>
      </c>
      <c r="D42" s="3" t="s">
        <v>74</v>
      </c>
      <c r="E42" s="3" t="s">
        <v>10</v>
      </c>
      <c r="F42" s="3" t="s">
        <v>20</v>
      </c>
      <c r="G42" s="5">
        <f>1/1107*100</f>
        <v>9.0334236675700091E-2</v>
      </c>
      <c r="H42" s="3" t="s">
        <v>21</v>
      </c>
    </row>
    <row r="43" spans="1:8" x14ac:dyDescent="0.2">
      <c r="A43" s="3">
        <v>41</v>
      </c>
      <c r="B43" s="4" t="s">
        <v>118</v>
      </c>
      <c r="C43" s="3" t="s">
        <v>134</v>
      </c>
      <c r="D43" s="3" t="s">
        <v>135</v>
      </c>
      <c r="E43" s="3" t="s">
        <v>10</v>
      </c>
      <c r="F43" s="3" t="s">
        <v>136</v>
      </c>
      <c r="G43" s="5">
        <f>5/1107*100</f>
        <v>0.45167118337850043</v>
      </c>
      <c r="H43" s="3" t="s">
        <v>13</v>
      </c>
    </row>
    <row r="44" spans="1:8" x14ac:dyDescent="0.2">
      <c r="A44" s="3">
        <v>42</v>
      </c>
      <c r="B44" s="4" t="s">
        <v>118</v>
      </c>
      <c r="C44" s="3" t="s">
        <v>137</v>
      </c>
      <c r="D44" s="3" t="s">
        <v>10</v>
      </c>
      <c r="E44" s="3" t="s">
        <v>138</v>
      </c>
      <c r="F44" s="3" t="s">
        <v>139</v>
      </c>
      <c r="G44" s="5">
        <f>5/1107*100</f>
        <v>0.45167118337850043</v>
      </c>
      <c r="H44" s="3" t="s">
        <v>13</v>
      </c>
    </row>
    <row r="45" spans="1:8" x14ac:dyDescent="0.2">
      <c r="A45" s="3">
        <v>43</v>
      </c>
      <c r="B45" s="4" t="s">
        <v>118</v>
      </c>
      <c r="C45" s="3" t="s">
        <v>140</v>
      </c>
      <c r="D45" s="3" t="s">
        <v>10</v>
      </c>
      <c r="E45" s="3" t="s">
        <v>141</v>
      </c>
      <c r="F45" s="3" t="s">
        <v>142</v>
      </c>
      <c r="G45" s="5">
        <f>2/1107*100</f>
        <v>0.18066847335140018</v>
      </c>
      <c r="H45" s="3" t="s">
        <v>143</v>
      </c>
    </row>
    <row r="46" spans="1:8" x14ac:dyDescent="0.2">
      <c r="A46" s="3">
        <v>44</v>
      </c>
      <c r="B46" s="4" t="s">
        <v>118</v>
      </c>
      <c r="C46" s="3" t="s">
        <v>144</v>
      </c>
      <c r="D46" s="3" t="s">
        <v>145</v>
      </c>
      <c r="E46" s="3" t="s">
        <v>15</v>
      </c>
      <c r="F46" s="3" t="s">
        <v>146</v>
      </c>
      <c r="G46" s="5">
        <f>2/1107*100</f>
        <v>0.18066847335140018</v>
      </c>
      <c r="H46" s="3" t="s">
        <v>143</v>
      </c>
    </row>
    <row r="47" spans="1:8" x14ac:dyDescent="0.2">
      <c r="A47" s="3">
        <v>45</v>
      </c>
      <c r="B47" s="4" t="s">
        <v>118</v>
      </c>
      <c r="C47" s="3" t="s">
        <v>147</v>
      </c>
      <c r="D47" s="3" t="s">
        <v>10</v>
      </c>
      <c r="E47" s="3" t="s">
        <v>148</v>
      </c>
      <c r="F47" s="3" t="s">
        <v>37</v>
      </c>
      <c r="G47" s="5">
        <f>773/1107*100</f>
        <v>69.828364950316171</v>
      </c>
      <c r="H47" s="3" t="s">
        <v>13</v>
      </c>
    </row>
    <row r="48" spans="1:8" x14ac:dyDescent="0.2">
      <c r="A48" s="3">
        <v>46</v>
      </c>
      <c r="B48" s="4" t="s">
        <v>118</v>
      </c>
      <c r="C48" s="3" t="s">
        <v>149</v>
      </c>
      <c r="D48" s="3" t="s">
        <v>10</v>
      </c>
      <c r="E48" s="3" t="s">
        <v>150</v>
      </c>
      <c r="F48" s="3" t="s">
        <v>37</v>
      </c>
      <c r="G48" s="5">
        <f>32/1107*100</f>
        <v>2.8906955736224029</v>
      </c>
      <c r="H48" s="3" t="s">
        <v>13</v>
      </c>
    </row>
    <row r="49" spans="1:8" x14ac:dyDescent="0.2">
      <c r="A49" s="3">
        <v>47</v>
      </c>
      <c r="B49" s="4" t="s">
        <v>118</v>
      </c>
      <c r="C49" s="3" t="s">
        <v>151</v>
      </c>
      <c r="D49" s="3" t="s">
        <v>24</v>
      </c>
      <c r="E49" s="3" t="s">
        <v>152</v>
      </c>
      <c r="F49" s="3" t="s">
        <v>153</v>
      </c>
      <c r="G49" s="5">
        <f t="shared" ref="G49:G55" si="1">1/1107*100</f>
        <v>9.0334236675700091E-2</v>
      </c>
      <c r="H49" s="3" t="s">
        <v>154</v>
      </c>
    </row>
    <row r="50" spans="1:8" x14ac:dyDescent="0.2">
      <c r="A50" s="3">
        <v>48</v>
      </c>
      <c r="B50" s="4" t="s">
        <v>118</v>
      </c>
      <c r="C50" s="3" t="s">
        <v>155</v>
      </c>
      <c r="D50" s="3" t="s">
        <v>24</v>
      </c>
      <c r="E50" s="3" t="s">
        <v>156</v>
      </c>
      <c r="F50" s="3" t="s">
        <v>157</v>
      </c>
      <c r="G50" s="5">
        <f t="shared" si="1"/>
        <v>9.0334236675700091E-2</v>
      </c>
      <c r="H50" s="3" t="s">
        <v>154</v>
      </c>
    </row>
    <row r="51" spans="1:8" x14ac:dyDescent="0.2">
      <c r="A51" s="3">
        <v>49</v>
      </c>
      <c r="B51" s="4" t="s">
        <v>118</v>
      </c>
      <c r="C51" s="3" t="s">
        <v>158</v>
      </c>
      <c r="D51" s="3" t="s">
        <v>159</v>
      </c>
      <c r="E51" s="3" t="s">
        <v>24</v>
      </c>
      <c r="F51" s="6" t="s">
        <v>160</v>
      </c>
      <c r="G51" s="5">
        <f t="shared" si="1"/>
        <v>9.0334236675700091E-2</v>
      </c>
      <c r="H51" s="3" t="s">
        <v>154</v>
      </c>
    </row>
    <row r="52" spans="1:8" x14ac:dyDescent="0.2">
      <c r="A52" s="3">
        <v>50</v>
      </c>
      <c r="B52" s="4" t="s">
        <v>118</v>
      </c>
      <c r="C52" s="3" t="s">
        <v>161</v>
      </c>
      <c r="D52" s="3" t="s">
        <v>162</v>
      </c>
      <c r="E52" s="3" t="s">
        <v>43</v>
      </c>
      <c r="F52" s="3" t="s">
        <v>12</v>
      </c>
      <c r="G52" s="5">
        <f t="shared" si="1"/>
        <v>9.0334236675700091E-2</v>
      </c>
      <c r="H52" s="3" t="s">
        <v>163</v>
      </c>
    </row>
    <row r="53" spans="1:8" x14ac:dyDescent="0.2">
      <c r="A53" s="3">
        <v>51</v>
      </c>
      <c r="B53" s="4" t="s">
        <v>118</v>
      </c>
      <c r="C53" s="3" t="s">
        <v>164</v>
      </c>
      <c r="D53" s="3" t="s">
        <v>24</v>
      </c>
      <c r="E53" s="3" t="s">
        <v>165</v>
      </c>
      <c r="F53" s="3" t="s">
        <v>12</v>
      </c>
      <c r="G53" s="5">
        <f t="shared" si="1"/>
        <v>9.0334236675700091E-2</v>
      </c>
      <c r="H53" s="3" t="s">
        <v>166</v>
      </c>
    </row>
    <row r="54" spans="1:8" x14ac:dyDescent="0.2">
      <c r="A54" s="3">
        <v>52</v>
      </c>
      <c r="B54" s="4" t="s">
        <v>118</v>
      </c>
      <c r="C54" s="3" t="s">
        <v>167</v>
      </c>
      <c r="D54" s="3" t="s">
        <v>168</v>
      </c>
      <c r="E54" s="3" t="s">
        <v>10</v>
      </c>
      <c r="F54" s="3" t="s">
        <v>20</v>
      </c>
      <c r="G54" s="5">
        <f t="shared" si="1"/>
        <v>9.0334236675700091E-2</v>
      </c>
      <c r="H54" s="3" t="s">
        <v>169</v>
      </c>
    </row>
    <row r="55" spans="1:8" x14ac:dyDescent="0.2">
      <c r="A55" s="3">
        <v>53</v>
      </c>
      <c r="B55" s="2" t="s">
        <v>170</v>
      </c>
      <c r="C55" s="3" t="s">
        <v>171</v>
      </c>
      <c r="D55" s="3" t="s">
        <v>10</v>
      </c>
      <c r="E55" s="3" t="s">
        <v>172</v>
      </c>
      <c r="F55" s="3" t="s">
        <v>12</v>
      </c>
      <c r="G55" s="5">
        <f t="shared" si="1"/>
        <v>9.0334236675700091E-2</v>
      </c>
      <c r="H55" s="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Ching-Ho Chang</dc:creator>
  <cp:lastModifiedBy>Ching Ho Chang</cp:lastModifiedBy>
  <dcterms:created xsi:type="dcterms:W3CDTF">2022-01-10T20:07:24Z</dcterms:created>
  <dcterms:modified xsi:type="dcterms:W3CDTF">2022-11-27T00:32:14Z</dcterms:modified>
</cp:coreProperties>
</file>