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\0投elife\elife-0615\投稿需要用到的材料\最终版\投稿所需要的材料\最最终版\投稿所需要的材料\raw data\"/>
    </mc:Choice>
  </mc:AlternateContent>
  <xr:revisionPtr revIDLastSave="0" documentId="13_ncr:1_{4609449B-E2F2-48F9-8CE5-F1D12EAEB927}" xr6:coauthVersionLast="36" xr6:coauthVersionMax="36" xr10:uidLastSave="{00000000-0000-0000-0000-000000000000}"/>
  <bookViews>
    <workbookView xWindow="0" yWindow="0" windowWidth="23040" windowHeight="8388" activeTab="1" xr2:uid="{00000000-000D-0000-FFFF-FFFF00000000}"/>
  </bookViews>
  <sheets>
    <sheet name="Figure 3 B" sheetId="2" r:id="rId1"/>
    <sheet name="Figure 3 C" sheetId="5" r:id="rId2"/>
    <sheet name="Figure 3 D" sheetId="3" r:id="rId3"/>
    <sheet name="Figure 3 E" sheetId="4" r:id="rId4"/>
  </sheets>
  <calcPr calcId="191029"/>
</workbook>
</file>

<file path=xl/calcChain.xml><?xml version="1.0" encoding="utf-8"?>
<calcChain xmlns="http://schemas.openxmlformats.org/spreadsheetml/2006/main">
  <c r="I110" i="4" l="1"/>
  <c r="H110" i="4"/>
  <c r="G110" i="4"/>
  <c r="F110" i="4"/>
  <c r="E110" i="4"/>
  <c r="D110" i="4"/>
  <c r="C110" i="4"/>
  <c r="I109" i="4"/>
  <c r="H109" i="4"/>
  <c r="G109" i="4"/>
  <c r="F109" i="4"/>
  <c r="E109" i="4"/>
  <c r="D109" i="4"/>
  <c r="C109" i="4"/>
  <c r="I89" i="4"/>
  <c r="H89" i="4"/>
  <c r="G89" i="4"/>
  <c r="F89" i="4"/>
  <c r="E89" i="4"/>
  <c r="D89" i="4"/>
  <c r="C89" i="4"/>
  <c r="I88" i="4"/>
  <c r="H88" i="4"/>
  <c r="G88" i="4"/>
  <c r="F88" i="4"/>
  <c r="E88" i="4"/>
  <c r="D88" i="4"/>
  <c r="C88" i="4"/>
  <c r="G59" i="4"/>
  <c r="F59" i="4"/>
  <c r="E59" i="4"/>
  <c r="D59" i="4"/>
  <c r="I50" i="4"/>
  <c r="H50" i="4"/>
  <c r="G50" i="4"/>
  <c r="F50" i="4"/>
  <c r="E50" i="4"/>
  <c r="D50" i="4"/>
  <c r="C50" i="4"/>
  <c r="I49" i="4"/>
  <c r="H49" i="4"/>
  <c r="G49" i="4"/>
  <c r="F49" i="4"/>
  <c r="E49" i="4"/>
  <c r="D49" i="4"/>
  <c r="C49" i="4"/>
  <c r="I110" i="3" l="1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G78" i="3"/>
  <c r="F78" i="3"/>
  <c r="E78" i="3"/>
  <c r="D78" i="3"/>
  <c r="I69" i="3"/>
  <c r="H69" i="3"/>
  <c r="G69" i="3"/>
  <c r="F69" i="3"/>
  <c r="E69" i="3"/>
  <c r="D69" i="3"/>
  <c r="C69" i="3"/>
  <c r="I68" i="3"/>
  <c r="H68" i="3"/>
  <c r="G68" i="3"/>
  <c r="F68" i="3"/>
  <c r="E68" i="3"/>
  <c r="C68" i="3"/>
  <c r="D68" i="3" s="1"/>
  <c r="G59" i="3"/>
  <c r="F59" i="3"/>
  <c r="E59" i="3"/>
  <c r="D59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F39" i="3"/>
  <c r="E39" i="3"/>
  <c r="D39" i="3"/>
  <c r="I30" i="3"/>
  <c r="H30" i="3"/>
  <c r="G30" i="3"/>
  <c r="F30" i="3"/>
  <c r="E30" i="3"/>
  <c r="D30" i="3"/>
  <c r="I29" i="3"/>
  <c r="H29" i="3"/>
  <c r="G29" i="3"/>
  <c r="F29" i="3"/>
  <c r="E29" i="3"/>
  <c r="D29" i="3"/>
  <c r="F19" i="3"/>
  <c r="E19" i="3"/>
  <c r="D19" i="3"/>
  <c r="I10" i="3"/>
  <c r="H10" i="3"/>
  <c r="G10" i="3"/>
  <c r="F10" i="3"/>
  <c r="E10" i="3"/>
  <c r="D10" i="3"/>
  <c r="I9" i="3"/>
  <c r="H9" i="3"/>
  <c r="G9" i="3"/>
  <c r="F9" i="3"/>
  <c r="E9" i="3"/>
  <c r="D9" i="3"/>
  <c r="J15" i="2" l="1"/>
  <c r="L14" i="2" s="1"/>
  <c r="J14" i="2"/>
  <c r="L13" i="2" s="1"/>
  <c r="J13" i="2"/>
  <c r="L12" i="2" s="1"/>
  <c r="J12" i="2"/>
  <c r="L11" i="2" s="1"/>
  <c r="J11" i="2"/>
  <c r="L10" i="2" s="1"/>
  <c r="J10" i="2"/>
  <c r="K9" i="2" s="1"/>
  <c r="L9" i="2" l="1"/>
</calcChain>
</file>

<file path=xl/sharedStrings.xml><?xml version="1.0" encoding="utf-8"?>
<sst xmlns="http://schemas.openxmlformats.org/spreadsheetml/2006/main" count="134" uniqueCount="40">
  <si>
    <t xml:space="preserve"> </t>
  </si>
  <si>
    <t>Area</t>
  </si>
  <si>
    <t>Mean</t>
  </si>
  <si>
    <t>Min</t>
  </si>
  <si>
    <t>Max</t>
  </si>
  <si>
    <t>IntDen</t>
  </si>
  <si>
    <t>RawIntDen</t>
  </si>
  <si>
    <t>H3</t>
    <phoneticPr fontId="18" type="noConversion"/>
  </si>
  <si>
    <t>H3K27me3</t>
    <phoneticPr fontId="18" type="noConversion"/>
  </si>
  <si>
    <t>KD</t>
    <phoneticPr fontId="18" type="noConversion"/>
  </si>
  <si>
    <t>Mat-GAL4</t>
    <phoneticPr fontId="18" type="noConversion"/>
  </si>
  <si>
    <t>Mat-GAL4&gt;EZ</t>
    <phoneticPr fontId="18" type="noConversion"/>
  </si>
  <si>
    <t>H3K27me3/H3</t>
    <phoneticPr fontId="18" type="noConversion"/>
  </si>
  <si>
    <t>average control</t>
    <phoneticPr fontId="18" type="noConversion"/>
  </si>
  <si>
    <t>8-12 flies/group</t>
    <phoneticPr fontId="18" type="noConversion"/>
  </si>
  <si>
    <t>Mat-tub&gt;ez</t>
    <phoneticPr fontId="18" type="noConversion"/>
  </si>
  <si>
    <t>ND</t>
    <phoneticPr fontId="18" type="noConversion"/>
  </si>
  <si>
    <t>average</t>
    <phoneticPr fontId="21" type="noConversion"/>
  </si>
  <si>
    <t>SEM</t>
    <phoneticPr fontId="21" type="noConversion"/>
  </si>
  <si>
    <t>NUM</t>
    <phoneticPr fontId="21" type="noConversion"/>
  </si>
  <si>
    <t>a</t>
    <phoneticPr fontId="18" type="noConversion"/>
  </si>
  <si>
    <t>b</t>
    <phoneticPr fontId="18" type="noConversion"/>
  </si>
  <si>
    <t>c</t>
    <phoneticPr fontId="18" type="noConversion"/>
  </si>
  <si>
    <t>y=0.5</t>
    <phoneticPr fontId="18" type="noConversion"/>
  </si>
  <si>
    <t>F1</t>
    <phoneticPr fontId="18" type="noConversion"/>
  </si>
  <si>
    <t>Mat-tub&gt;</t>
    <phoneticPr fontId="18" type="noConversion"/>
  </si>
  <si>
    <t>EZ</t>
    <phoneticPr fontId="18" type="noConversion"/>
  </si>
  <si>
    <t>average</t>
  </si>
  <si>
    <t>SEM</t>
  </si>
  <si>
    <t>NUM</t>
  </si>
  <si>
    <t>a</t>
  </si>
  <si>
    <t>b</t>
  </si>
  <si>
    <t>c</t>
  </si>
  <si>
    <t>y=0.5</t>
  </si>
  <si>
    <t>Mat-tub&gt;pcl</t>
    <phoneticPr fontId="18" type="noConversion"/>
  </si>
  <si>
    <t>pcl</t>
    <phoneticPr fontId="18" type="noConversion"/>
  </si>
  <si>
    <t>Figure 3 B</t>
    <phoneticPr fontId="18" type="noConversion"/>
  </si>
  <si>
    <t>Figure 3  E</t>
    <phoneticPr fontId="18" type="noConversion"/>
  </si>
  <si>
    <t>Figure 3 D</t>
    <phoneticPr fontId="18" type="noConversion"/>
  </si>
  <si>
    <t>15 flies/group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</si>
</sst>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4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1"/>
      <name val="等线"/>
      <family val="2"/>
      <charset val="1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 applyAlignment="1"/>
    <xf numFmtId="0" fontId="0" fillId="0" borderId="0" xfId="0" applyBorder="1" applyAlignment="1"/>
    <xf numFmtId="0" fontId="0" fillId="0" borderId="0" xfId="0" applyFill="1" applyBorder="1" applyAlignment="1"/>
    <xf numFmtId="0" fontId="0" fillId="0" borderId="15" xfId="0" applyFill="1" applyBorder="1" applyAlignment="1"/>
    <xf numFmtId="0" fontId="0" fillId="0" borderId="14" xfId="0" applyBorder="1">
      <alignment vertical="center"/>
    </xf>
    <xf numFmtId="9" fontId="0" fillId="0" borderId="0" xfId="0" applyNumberFormat="1" applyBorder="1" applyAlignment="1"/>
    <xf numFmtId="9" fontId="1" fillId="0" borderId="0" xfId="42" applyNumberFormat="1" applyBorder="1">
      <alignment vertical="center"/>
    </xf>
    <xf numFmtId="0" fontId="0" fillId="0" borderId="10" xfId="0" applyBorder="1" applyAlignment="1"/>
    <xf numFmtId="0" fontId="22" fillId="0" borderId="10" xfId="0" applyFont="1" applyFill="1" applyBorder="1" applyAlignment="1"/>
    <xf numFmtId="0" fontId="23" fillId="0" borderId="0" xfId="0" applyFont="1" applyBorder="1" applyAlignment="1"/>
    <xf numFmtId="0" fontId="0" fillId="0" borderId="0" xfId="0" applyFill="1" applyBorder="1" applyAlignment="1">
      <alignment vertical="center"/>
    </xf>
    <xf numFmtId="0" fontId="0" fillId="0" borderId="16" xfId="0" applyFill="1" applyBorder="1" applyAlignment="1"/>
    <xf numFmtId="0" fontId="0" fillId="0" borderId="17" xfId="0" applyFill="1" applyBorder="1" applyAlignment="1"/>
    <xf numFmtId="0" fontId="0" fillId="0" borderId="18" xfId="0" applyFill="1" applyBorder="1" applyAlignment="1"/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2" xfId="0" applyFill="1" applyBorder="1" applyAlignment="1"/>
    <xf numFmtId="0" fontId="0" fillId="0" borderId="13" xfId="0" applyFill="1" applyBorder="1" applyAlignment="1"/>
    <xf numFmtId="9" fontId="1" fillId="0" borderId="0" xfId="42" applyNumberFormat="1" applyFill="1" applyBorder="1">
      <alignment vertical="center"/>
    </xf>
    <xf numFmtId="11" fontId="0" fillId="0" borderId="0" xfId="0" applyNumberFormat="1" applyBorder="1" applyAlignment="1">
      <alignment vertical="center"/>
    </xf>
    <xf numFmtId="0" fontId="0" fillId="0" borderId="14" xfId="0" applyFill="1" applyBorder="1" applyAlignment="1"/>
    <xf numFmtId="0" fontId="0" fillId="0" borderId="11" xfId="0" applyFill="1" applyBorder="1" applyAlignment="1"/>
    <xf numFmtId="9" fontId="0" fillId="0" borderId="12" xfId="0" applyNumberFormat="1" applyFill="1" applyBorder="1" applyAlignment="1"/>
    <xf numFmtId="9" fontId="1" fillId="0" borderId="12" xfId="42" applyNumberFormat="1" applyFill="1" applyBorder="1">
      <alignment vertical="center"/>
    </xf>
    <xf numFmtId="0" fontId="22" fillId="0" borderId="0" xfId="0" applyFont="1" applyFill="1" applyBorder="1" applyAlignment="1"/>
    <xf numFmtId="176" fontId="0" fillId="0" borderId="10" xfId="0" applyNumberFormat="1" applyBorder="1" applyAlignment="1"/>
    <xf numFmtId="0" fontId="0" fillId="0" borderId="17" xfId="0" applyBorder="1">
      <alignment vertical="center"/>
    </xf>
    <xf numFmtId="0" fontId="0" fillId="0" borderId="17" xfId="0" applyBorder="1" applyAlignment="1"/>
    <xf numFmtId="0" fontId="0" fillId="0" borderId="12" xfId="0" applyBorder="1" applyAlignment="1"/>
    <xf numFmtId="9" fontId="0" fillId="0" borderId="0" xfId="0" applyNumberFormat="1" applyFill="1" applyBorder="1" applyAlignment="1"/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/>
    <xf numFmtId="0" fontId="19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2" xfId="42" xr:uid="{09FFD328-9D12-4EFE-88D9-D33BCAFA394A}"/>
    <cellStyle name="好" xfId="6" builtinId="26" customBuiltin="1"/>
    <cellStyle name="差" xfId="7" builtinId="27" customBuiltin="1"/>
    <cellStyle name="常规" xfId="0" builtinId="0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检查单元格" xfId="13" builtinId="23" customBuiltin="1"/>
    <cellStyle name="汇总" xfId="17" builtinId="25" customBuiltin="1"/>
    <cellStyle name="注释" xfId="15" builtinId="1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解释性文本" xfId="16" builtinId="53" customBuiltin="1"/>
    <cellStyle name="警告文本" xfId="14" builtinId="11" customBuiltin="1"/>
    <cellStyle name="计算" xfId="11" builtinId="22" customBuiltin="1"/>
    <cellStyle name="输入" xfId="9" builtinId="20" customBuiltin="1"/>
    <cellStyle name="输出" xfId="10" builtinId="21" customBuiltin="1"/>
    <cellStyle name="适中" xfId="8" builtinId="28" customBuiltin="1"/>
    <cellStyle name="链接单元格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TIF"/><Relationship Id="rId2" Type="http://schemas.openxmlformats.org/officeDocument/2006/relationships/image" Target="../media/image3.TIF"/><Relationship Id="rId1" Type="http://schemas.openxmlformats.org/officeDocument/2006/relationships/image" Target="../media/image2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15</xdr:row>
      <xdr:rowOff>152400</xdr:rowOff>
    </xdr:from>
    <xdr:to>
      <xdr:col>9</xdr:col>
      <xdr:colOff>475488</xdr:colOff>
      <xdr:row>54</xdr:row>
      <xdr:rowOff>153924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42284C8-E727-46BD-96BA-685AC00D44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78"/>
        <a:stretch/>
      </xdr:blipFill>
      <xdr:spPr>
        <a:xfrm>
          <a:off x="205740" y="2788920"/>
          <a:ext cx="6480048" cy="68366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114300</xdr:rowOff>
    </xdr:from>
    <xdr:to>
      <xdr:col>18</xdr:col>
      <xdr:colOff>114300</xdr:colOff>
      <xdr:row>33</xdr:row>
      <xdr:rowOff>163830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9355406-DD43-47C8-8AD8-5620A8A53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289560"/>
          <a:ext cx="10058400" cy="5657850"/>
        </a:xfrm>
        <a:prstGeom prst="rect">
          <a:avLst/>
        </a:prstGeom>
      </xdr:spPr>
    </xdr:pic>
    <xdr:clientData/>
  </xdr:twoCellAnchor>
  <xdr:twoCellAnchor editAs="oneCell">
    <xdr:from>
      <xdr:col>1</xdr:col>
      <xdr:colOff>269380</xdr:colOff>
      <xdr:row>26</xdr:row>
      <xdr:rowOff>152540</xdr:rowOff>
    </xdr:from>
    <xdr:to>
      <xdr:col>17</xdr:col>
      <xdr:colOff>574180</xdr:colOff>
      <xdr:row>59</xdr:row>
      <xdr:rowOff>26810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9EFCDAD-FC07-4DF6-B9D4-6AA951940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980" y="4775340"/>
          <a:ext cx="10058400" cy="5741670"/>
        </a:xfrm>
        <a:prstGeom prst="rect">
          <a:avLst/>
        </a:prstGeom>
      </xdr:spPr>
    </xdr:pic>
    <xdr:clientData/>
  </xdr:twoCellAnchor>
  <xdr:twoCellAnchor editAs="oneCell">
    <xdr:from>
      <xdr:col>1</xdr:col>
      <xdr:colOff>393980</xdr:colOff>
      <xdr:row>52</xdr:row>
      <xdr:rowOff>175540</xdr:rowOff>
    </xdr:from>
    <xdr:to>
      <xdr:col>18</xdr:col>
      <xdr:colOff>89180</xdr:colOff>
      <xdr:row>85</xdr:row>
      <xdr:rowOff>47270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8D1953CD-5FAF-4D27-999C-36B5E694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580" y="9421140"/>
          <a:ext cx="10058400" cy="5739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0"/>
  <sheetViews>
    <sheetView workbookViewId="0">
      <selection sqref="A1:V1"/>
    </sheetView>
  </sheetViews>
  <sheetFormatPr defaultRowHeight="13.8" x14ac:dyDescent="0.25"/>
  <cols>
    <col min="1" max="1" width="10.6640625" bestFit="1" customWidth="1"/>
    <col min="2" max="2" width="17.6640625" bestFit="1" customWidth="1"/>
    <col min="10" max="10" width="13.88671875" bestFit="1" customWidth="1"/>
    <col min="11" max="11" width="12.77734375" bestFit="1" customWidth="1"/>
    <col min="14" max="14" width="14.77734375" bestFit="1" customWidth="1"/>
    <col min="15" max="15" width="14.21875" bestFit="1" customWidth="1"/>
  </cols>
  <sheetData>
    <row r="1" spans="1:22" ht="14.4" thickBot="1" x14ac:dyDescent="0.3">
      <c r="A1" s="39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 x14ac:dyDescent="0.25">
      <c r="A2" s="41" t="s">
        <v>39</v>
      </c>
      <c r="B2" s="42"/>
      <c r="C2" s="42"/>
      <c r="D2" s="42"/>
      <c r="E2" s="42"/>
      <c r="F2" s="42"/>
      <c r="G2" s="42"/>
      <c r="H2" s="42"/>
      <c r="I2" s="42"/>
      <c r="J2" s="43"/>
      <c r="P2" s="2"/>
      <c r="Q2" s="2"/>
      <c r="R2" s="2"/>
      <c r="S2" s="2"/>
    </row>
    <row r="3" spans="1:22" x14ac:dyDescent="0.25">
      <c r="C3" t="s">
        <v>0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P3" s="2"/>
      <c r="Q3" s="2"/>
      <c r="R3" s="2"/>
      <c r="S3" s="2"/>
    </row>
    <row r="4" spans="1:22" x14ac:dyDescent="0.25">
      <c r="A4" s="40" t="s">
        <v>7</v>
      </c>
      <c r="B4" s="4"/>
      <c r="C4">
        <v>1</v>
      </c>
      <c r="D4">
        <v>1.4999999999999999E-2</v>
      </c>
      <c r="E4">
        <v>65525.858999999997</v>
      </c>
      <c r="F4">
        <v>65413</v>
      </c>
      <c r="G4">
        <v>65533</v>
      </c>
      <c r="H4">
        <v>978.51900000000001</v>
      </c>
      <c r="I4">
        <v>88066754</v>
      </c>
      <c r="P4" s="2"/>
      <c r="Q4" s="2"/>
      <c r="R4" s="2"/>
      <c r="S4" s="2"/>
    </row>
    <row r="5" spans="1:22" x14ac:dyDescent="0.25">
      <c r="A5" s="40"/>
      <c r="B5" s="4" t="s">
        <v>9</v>
      </c>
      <c r="C5">
        <v>2</v>
      </c>
      <c r="D5">
        <v>1.2999999999999999E-2</v>
      </c>
      <c r="E5">
        <v>65527.944000000003</v>
      </c>
      <c r="F5">
        <v>65432</v>
      </c>
      <c r="G5">
        <v>65533</v>
      </c>
      <c r="H5">
        <v>870.06500000000005</v>
      </c>
      <c r="I5">
        <v>78305893</v>
      </c>
      <c r="P5" s="2"/>
      <c r="Q5" s="2"/>
      <c r="R5" s="2"/>
      <c r="S5" s="2"/>
    </row>
    <row r="6" spans="1:22" x14ac:dyDescent="0.25">
      <c r="A6" s="40"/>
      <c r="B6" s="4"/>
      <c r="C6">
        <v>3</v>
      </c>
      <c r="D6">
        <v>1.4E-2</v>
      </c>
      <c r="E6">
        <v>65529.319000000003</v>
      </c>
      <c r="F6">
        <v>65429</v>
      </c>
      <c r="G6">
        <v>65533</v>
      </c>
      <c r="H6">
        <v>922.50699999999995</v>
      </c>
      <c r="I6">
        <v>83025647</v>
      </c>
      <c r="P6" s="2"/>
      <c r="Q6" s="2"/>
      <c r="R6" s="2"/>
      <c r="S6" s="2"/>
    </row>
    <row r="7" spans="1:22" x14ac:dyDescent="0.25">
      <c r="A7" s="40"/>
      <c r="B7" s="4" t="s">
        <v>9</v>
      </c>
      <c r="C7">
        <v>4</v>
      </c>
      <c r="D7">
        <v>1.2999999999999999E-2</v>
      </c>
      <c r="E7">
        <v>65529.828000000001</v>
      </c>
      <c r="F7">
        <v>65415</v>
      </c>
      <c r="G7">
        <v>65533</v>
      </c>
      <c r="H7">
        <v>881.74</v>
      </c>
      <c r="I7">
        <v>79356622</v>
      </c>
      <c r="P7" s="2"/>
      <c r="Q7" s="2"/>
      <c r="R7" s="2"/>
      <c r="S7" s="2"/>
    </row>
    <row r="8" spans="1:22" x14ac:dyDescent="0.25">
      <c r="A8" s="40"/>
      <c r="B8" s="4"/>
      <c r="C8">
        <v>5</v>
      </c>
      <c r="D8">
        <v>1.4E-2</v>
      </c>
      <c r="E8">
        <v>65530.565999999999</v>
      </c>
      <c r="F8">
        <v>65444</v>
      </c>
      <c r="G8">
        <v>65534</v>
      </c>
      <c r="H8">
        <v>923.25300000000004</v>
      </c>
      <c r="I8">
        <v>83092758</v>
      </c>
      <c r="K8" t="s">
        <v>13</v>
      </c>
      <c r="N8" s="1" t="s">
        <v>10</v>
      </c>
      <c r="O8" s="1" t="s">
        <v>11</v>
      </c>
      <c r="P8" s="2"/>
      <c r="Q8" s="2"/>
      <c r="R8" s="2"/>
      <c r="S8" s="2"/>
    </row>
    <row r="9" spans="1:22" x14ac:dyDescent="0.25">
      <c r="A9" s="40"/>
      <c r="B9" s="4" t="s">
        <v>9</v>
      </c>
      <c r="C9">
        <v>6</v>
      </c>
      <c r="D9">
        <v>1.2999999999999999E-2</v>
      </c>
      <c r="E9">
        <v>65530.146999999997</v>
      </c>
      <c r="F9">
        <v>65430</v>
      </c>
      <c r="G9">
        <v>65535</v>
      </c>
      <c r="H9">
        <v>826.40800000000002</v>
      </c>
      <c r="I9">
        <v>74376717</v>
      </c>
      <c r="J9" t="s">
        <v>12</v>
      </c>
      <c r="K9">
        <f>AVERAGE(J10,J12,J14)</f>
        <v>1.0484246259440291</v>
      </c>
      <c r="L9">
        <f>J10/$K$9</f>
        <v>1.1007098541429057</v>
      </c>
      <c r="N9" s="1">
        <v>1.1007098541429057</v>
      </c>
      <c r="O9" s="1">
        <v>0.41307060169302368</v>
      </c>
      <c r="P9" s="2"/>
      <c r="Q9" s="2"/>
      <c r="R9" s="2"/>
      <c r="S9" s="2"/>
    </row>
    <row r="10" spans="1:22" x14ac:dyDescent="0.25">
      <c r="A10" s="40" t="s">
        <v>8</v>
      </c>
      <c r="B10" s="4"/>
      <c r="C10">
        <v>7</v>
      </c>
      <c r="D10">
        <v>1.7000000000000001E-2</v>
      </c>
      <c r="E10">
        <v>65525.468999999997</v>
      </c>
      <c r="F10">
        <v>65388</v>
      </c>
      <c r="G10">
        <v>65534</v>
      </c>
      <c r="H10">
        <v>1129.222</v>
      </c>
      <c r="I10">
        <v>101630002</v>
      </c>
      <c r="J10">
        <f>H10/H4</f>
        <v>1.1540113171026827</v>
      </c>
      <c r="L10">
        <f t="shared" ref="L10:L14" si="0">J11/$K$9</f>
        <v>0.41307060169302368</v>
      </c>
      <c r="N10" s="1">
        <v>0.99745336048228583</v>
      </c>
      <c r="O10" s="1">
        <v>0.48592986676298744</v>
      </c>
      <c r="P10" s="2"/>
      <c r="Q10" s="2"/>
      <c r="R10" s="2"/>
      <c r="S10" s="2"/>
    </row>
    <row r="11" spans="1:22" x14ac:dyDescent="0.25">
      <c r="A11" s="40"/>
      <c r="B11" s="4" t="s">
        <v>9</v>
      </c>
      <c r="C11">
        <v>8</v>
      </c>
      <c r="D11">
        <v>6.0000000000000001E-3</v>
      </c>
      <c r="E11">
        <v>65467.612000000001</v>
      </c>
      <c r="F11">
        <v>65377</v>
      </c>
      <c r="G11">
        <v>65533</v>
      </c>
      <c r="H11">
        <v>376.80200000000002</v>
      </c>
      <c r="I11">
        <v>33912223</v>
      </c>
      <c r="J11">
        <f t="shared" ref="J11:J15" si="1">H11/H5</f>
        <v>0.43307339106848336</v>
      </c>
      <c r="L11">
        <f t="shared" si="0"/>
        <v>0.99745336048228583</v>
      </c>
      <c r="N11" s="1">
        <v>0.90183678537480838</v>
      </c>
      <c r="O11" s="1">
        <v>0.58320815557324057</v>
      </c>
      <c r="P11" s="2"/>
      <c r="Q11" s="2"/>
      <c r="R11" s="2"/>
      <c r="S11" s="2"/>
    </row>
    <row r="12" spans="1:22" x14ac:dyDescent="0.25">
      <c r="A12" s="40"/>
      <c r="B12" s="4"/>
      <c r="C12">
        <v>9</v>
      </c>
      <c r="D12">
        <v>1.4999999999999999E-2</v>
      </c>
      <c r="E12">
        <v>65527.887999999999</v>
      </c>
      <c r="F12">
        <v>65408</v>
      </c>
      <c r="G12">
        <v>65534</v>
      </c>
      <c r="H12">
        <v>964.71600000000001</v>
      </c>
      <c r="I12">
        <v>86824452</v>
      </c>
      <c r="J12">
        <f t="shared" si="1"/>
        <v>1.0457546663602553</v>
      </c>
      <c r="L12">
        <f t="shared" si="0"/>
        <v>0.48592986676298744</v>
      </c>
      <c r="P12" s="2"/>
      <c r="Q12" s="2"/>
      <c r="R12" s="2"/>
      <c r="S12" s="2"/>
    </row>
    <row r="13" spans="1:22" x14ac:dyDescent="0.25">
      <c r="A13" s="40"/>
      <c r="B13" s="4" t="s">
        <v>9</v>
      </c>
      <c r="C13">
        <v>10</v>
      </c>
      <c r="D13">
        <v>7.0000000000000001E-3</v>
      </c>
      <c r="E13">
        <v>65525.186000000002</v>
      </c>
      <c r="F13">
        <v>65410</v>
      </c>
      <c r="G13">
        <v>65535</v>
      </c>
      <c r="H13">
        <v>449.21199999999999</v>
      </c>
      <c r="I13">
        <v>40429040</v>
      </c>
      <c r="J13">
        <f t="shared" si="1"/>
        <v>0.509460838796017</v>
      </c>
      <c r="L13">
        <f t="shared" si="0"/>
        <v>0.90183678537480838</v>
      </c>
      <c r="P13" s="3"/>
      <c r="Q13" s="2"/>
      <c r="R13" s="2"/>
      <c r="S13" s="2"/>
    </row>
    <row r="14" spans="1:22" x14ac:dyDescent="0.25">
      <c r="A14" s="40"/>
      <c r="B14" s="4"/>
      <c r="C14">
        <v>11</v>
      </c>
      <c r="D14">
        <v>1.2999999999999999E-2</v>
      </c>
      <c r="E14">
        <v>65525.343999999997</v>
      </c>
      <c r="F14">
        <v>65388</v>
      </c>
      <c r="G14">
        <v>65535</v>
      </c>
      <c r="H14">
        <v>872.94299999999998</v>
      </c>
      <c r="I14">
        <v>78564888</v>
      </c>
      <c r="J14">
        <f t="shared" si="1"/>
        <v>0.94550789436914906</v>
      </c>
      <c r="L14">
        <f t="shared" si="0"/>
        <v>0.58320815557324057</v>
      </c>
      <c r="P14" s="2"/>
      <c r="Q14" s="2"/>
      <c r="R14" s="2"/>
      <c r="S14" s="2"/>
    </row>
    <row r="15" spans="1:22" x14ac:dyDescent="0.25">
      <c r="A15" s="40"/>
      <c r="B15" s="4" t="s">
        <v>9</v>
      </c>
      <c r="C15">
        <v>12</v>
      </c>
      <c r="D15">
        <v>8.0000000000000002E-3</v>
      </c>
      <c r="E15">
        <v>65529.677000000003</v>
      </c>
      <c r="F15">
        <v>65444</v>
      </c>
      <c r="G15">
        <v>65535</v>
      </c>
      <c r="H15">
        <v>505.30700000000002</v>
      </c>
      <c r="I15">
        <v>45477596</v>
      </c>
      <c r="J15">
        <f t="shared" si="1"/>
        <v>0.6114497923543819</v>
      </c>
      <c r="K15" s="2"/>
      <c r="L15" s="2"/>
      <c r="M15" s="2"/>
      <c r="N15" s="2"/>
      <c r="O15" s="2"/>
      <c r="P15" s="2"/>
      <c r="Q15" s="2"/>
      <c r="R15" s="2"/>
      <c r="S15" s="2"/>
    </row>
    <row r="16" spans="1:22" x14ac:dyDescent="0.25">
      <c r="A16" s="3"/>
      <c r="B16" s="3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x14ac:dyDescent="0.25">
      <c r="A17" s="3"/>
      <c r="B17" s="3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0.25">
      <c r="A18" s="3"/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25">
      <c r="A19" s="3"/>
      <c r="B19" s="3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"/>
      <c r="P19" s="3"/>
      <c r="Q19" s="2"/>
      <c r="R19" s="2"/>
      <c r="S19" s="2"/>
    </row>
    <row r="20" spans="1:19" x14ac:dyDescent="0.25">
      <c r="A20" s="3"/>
      <c r="B20" s="3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25">
      <c r="A21" s="3"/>
      <c r="B21" s="3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3"/>
      <c r="B22" s="3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3"/>
      <c r="B23" s="3"/>
      <c r="C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3"/>
      <c r="B24" s="3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3"/>
      <c r="B25" s="3"/>
      <c r="C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3"/>
      <c r="B26" s="3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3"/>
      <c r="B27" s="3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x14ac:dyDescent="0.25">
      <c r="A30" s="3"/>
      <c r="B30" s="3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3"/>
      <c r="B31" s="3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3"/>
      <c r="B32" s="3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3"/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3"/>
      <c r="B34" s="3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3"/>
      <c r="B35" s="3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3"/>
      <c r="B36" s="3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25">
      <c r="A37" s="3"/>
      <c r="B37" s="3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25">
      <c r="A38" s="3"/>
      <c r="B38" s="3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25">
      <c r="A39" s="3"/>
      <c r="B39" s="3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3"/>
      <c r="Q39" s="3"/>
      <c r="R39" s="2"/>
      <c r="S39" s="2"/>
    </row>
    <row r="40" spans="1:19" x14ac:dyDescent="0.25">
      <c r="A40" s="3"/>
      <c r="B40" s="3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25">
      <c r="A41" s="3"/>
      <c r="B41" s="3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25">
      <c r="A42" s="3"/>
      <c r="B42" s="3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x14ac:dyDescent="0.25">
      <c r="A43" s="3"/>
      <c r="B43" s="3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25">
      <c r="A44" s="3"/>
      <c r="B44" s="3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25">
      <c r="A45" s="3"/>
      <c r="B45" s="3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25">
      <c r="A46" s="3"/>
      <c r="B46" s="3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2"/>
      <c r="S46" s="2"/>
    </row>
    <row r="47" spans="1:19" x14ac:dyDescent="0.25">
      <c r="A47" s="3"/>
      <c r="B47" s="3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25">
      <c r="A48" s="3"/>
      <c r="B48" s="3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25">
      <c r="A49" s="3"/>
      <c r="B49" s="3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25">
      <c r="A50" s="3"/>
      <c r="B50" s="3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25">
      <c r="A51" s="3"/>
      <c r="B51" s="3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25">
      <c r="A52" s="3"/>
      <c r="B52" s="3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25">
      <c r="A53" s="3"/>
      <c r="B53" s="3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</sheetData>
  <mergeCells count="4">
    <mergeCell ref="A1:V1"/>
    <mergeCell ref="A4:A9"/>
    <mergeCell ref="A10:A15"/>
    <mergeCell ref="A2:J2"/>
  </mergeCells>
  <phoneticPr fontId="18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64BFD-1F64-4806-BD40-FC1F31EAFF4A}">
  <dimension ref="A1:V1"/>
  <sheetViews>
    <sheetView tabSelected="1" topLeftCell="A13" zoomScale="60" zoomScaleNormal="60" workbookViewId="0">
      <selection activeCell="V48" sqref="V48"/>
    </sheetView>
  </sheetViews>
  <sheetFormatPr defaultRowHeight="13.8" x14ac:dyDescent="0.25"/>
  <sheetData>
    <row r="1" spans="1:22" x14ac:dyDescent="0.25">
      <c r="A1" s="39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</sheetData>
  <mergeCells count="1">
    <mergeCell ref="A1:V1"/>
  </mergeCells>
  <phoneticPr fontId="1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6E29B-FC52-4754-AF68-743E71870933}">
  <dimension ref="A1:V121"/>
  <sheetViews>
    <sheetView workbookViewId="0">
      <selection activeCell="M9" sqref="M9"/>
    </sheetView>
  </sheetViews>
  <sheetFormatPr defaultRowHeight="13.8" x14ac:dyDescent="0.25"/>
  <sheetData>
    <row r="1" spans="1:22" ht="14.4" thickBot="1" x14ac:dyDescent="0.3">
      <c r="A1" s="39" t="s">
        <v>38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 x14ac:dyDescent="0.25">
      <c r="A2" s="41" t="s">
        <v>14</v>
      </c>
      <c r="B2" s="42"/>
      <c r="C2" s="42"/>
      <c r="D2" s="42"/>
      <c r="E2" s="42"/>
      <c r="F2" s="42"/>
      <c r="G2" s="42"/>
      <c r="H2" s="42"/>
      <c r="I2" s="42"/>
      <c r="J2" s="43"/>
    </row>
    <row r="3" spans="1:22" x14ac:dyDescent="0.25">
      <c r="A3" s="5" t="s">
        <v>15</v>
      </c>
      <c r="B3" s="6"/>
      <c r="C3" s="6"/>
      <c r="D3" s="6"/>
      <c r="E3" s="6"/>
      <c r="F3" s="6"/>
      <c r="G3" s="6"/>
      <c r="H3" s="6"/>
      <c r="I3" s="7"/>
      <c r="J3" s="8"/>
      <c r="K3" s="2"/>
    </row>
    <row r="4" spans="1:22" x14ac:dyDescent="0.25">
      <c r="A4" s="9" t="s">
        <v>16</v>
      </c>
      <c r="B4" s="2"/>
      <c r="C4" s="10">
        <v>0.01</v>
      </c>
      <c r="D4" s="11">
        <v>0.03</v>
      </c>
      <c r="E4" s="11">
        <v>0.05</v>
      </c>
      <c r="F4" s="11">
        <v>0.1</v>
      </c>
      <c r="G4" s="11">
        <v>0.2</v>
      </c>
      <c r="H4" s="11">
        <v>0.3</v>
      </c>
      <c r="I4" s="11">
        <v>0.4</v>
      </c>
      <c r="J4" s="8"/>
      <c r="K4" s="2"/>
    </row>
    <row r="5" spans="1:22" x14ac:dyDescent="0.25">
      <c r="A5" s="9"/>
      <c r="B5" s="6">
        <v>1</v>
      </c>
      <c r="C5" s="2"/>
      <c r="D5" s="6">
        <v>0.3</v>
      </c>
      <c r="E5" s="6">
        <v>0.3</v>
      </c>
      <c r="F5" s="6">
        <v>0.7</v>
      </c>
      <c r="G5" s="6">
        <v>0.9</v>
      </c>
      <c r="H5" s="6">
        <v>1</v>
      </c>
      <c r="I5" s="6">
        <v>1</v>
      </c>
      <c r="J5" s="8"/>
      <c r="K5" s="2"/>
    </row>
    <row r="6" spans="1:22" x14ac:dyDescent="0.25">
      <c r="A6" s="9"/>
      <c r="B6" s="6">
        <v>2</v>
      </c>
      <c r="C6" s="2"/>
      <c r="D6" s="6">
        <v>0.22222222222222221</v>
      </c>
      <c r="E6" s="6">
        <v>0.33333333333333331</v>
      </c>
      <c r="F6" s="6">
        <v>0.55555555555555558</v>
      </c>
      <c r="G6" s="6">
        <v>0.77777777777777779</v>
      </c>
      <c r="H6" s="6">
        <v>0.88888888888888884</v>
      </c>
      <c r="I6" s="6">
        <v>1</v>
      </c>
      <c r="J6" s="8"/>
      <c r="K6" s="2"/>
    </row>
    <row r="7" spans="1:22" x14ac:dyDescent="0.25">
      <c r="A7" s="9"/>
      <c r="B7" s="6">
        <v>3</v>
      </c>
      <c r="C7" s="2"/>
      <c r="D7" s="6">
        <v>0.33333333333333331</v>
      </c>
      <c r="E7" s="6">
        <v>0.4</v>
      </c>
      <c r="F7" s="6">
        <v>0.73333333333333328</v>
      </c>
      <c r="G7" s="6">
        <v>0.93333333333333335</v>
      </c>
      <c r="H7" s="6">
        <v>1</v>
      </c>
      <c r="I7" s="6">
        <v>1</v>
      </c>
      <c r="J7" s="8"/>
      <c r="K7" s="2"/>
    </row>
    <row r="8" spans="1:22" x14ac:dyDescent="0.25">
      <c r="A8" s="9"/>
      <c r="B8" s="6">
        <v>4</v>
      </c>
      <c r="C8" s="2"/>
      <c r="D8" s="6"/>
      <c r="E8" s="6"/>
      <c r="F8" s="6"/>
      <c r="G8" s="6"/>
      <c r="H8" s="6"/>
      <c r="I8" s="6"/>
      <c r="J8" s="8"/>
      <c r="K8" s="2"/>
    </row>
    <row r="9" spans="1:22" x14ac:dyDescent="0.25">
      <c r="A9" s="9"/>
      <c r="B9" s="2"/>
      <c r="C9" s="12" t="s">
        <v>17</v>
      </c>
      <c r="D9" s="12">
        <f>AVERAGE(D5:D8)</f>
        <v>0.28518518518518515</v>
      </c>
      <c r="E9" s="12">
        <f t="shared" ref="E9:I9" si="0">AVERAGE(E5:E8)</f>
        <v>0.34444444444444439</v>
      </c>
      <c r="F9" s="12">
        <f t="shared" si="0"/>
        <v>0.66296296296296298</v>
      </c>
      <c r="G9" s="12">
        <f t="shared" si="0"/>
        <v>0.87037037037037035</v>
      </c>
      <c r="H9" s="12">
        <f t="shared" si="0"/>
        <v>0.96296296296296291</v>
      </c>
      <c r="I9" s="12">
        <f t="shared" si="0"/>
        <v>1</v>
      </c>
      <c r="J9" s="8"/>
      <c r="K9" s="2"/>
    </row>
    <row r="10" spans="1:22" x14ac:dyDescent="0.25">
      <c r="A10" s="9"/>
      <c r="B10" s="2"/>
      <c r="C10" s="12" t="s">
        <v>18</v>
      </c>
      <c r="D10" s="13">
        <f>STDEV(D5:D8)/SQRT(COUNT(D5:D8))</f>
        <v>3.2919238582650591E-2</v>
      </c>
      <c r="E10" s="13">
        <f t="shared" ref="E10:I10" si="1">STDEV(E5:E8)/SQRT(COUNT(E5:E8))</f>
        <v>2.9397236789607026E-2</v>
      </c>
      <c r="F10" s="13">
        <f t="shared" si="1"/>
        <v>5.4558962454282343E-2</v>
      </c>
      <c r="G10" s="13">
        <f t="shared" si="1"/>
        <v>4.7285723462235946E-2</v>
      </c>
      <c r="H10" s="13">
        <f t="shared" si="1"/>
        <v>3.7037037037037063E-2</v>
      </c>
      <c r="I10" s="13">
        <f t="shared" si="1"/>
        <v>0</v>
      </c>
      <c r="J10" s="8"/>
      <c r="K10" s="2"/>
    </row>
    <row r="11" spans="1:22" x14ac:dyDescent="0.25">
      <c r="A11" s="9"/>
      <c r="B11" s="2"/>
      <c r="C11" s="12" t="s">
        <v>19</v>
      </c>
      <c r="D11" s="12">
        <v>3</v>
      </c>
      <c r="E11" s="12">
        <v>3</v>
      </c>
      <c r="F11" s="12">
        <v>3</v>
      </c>
      <c r="G11" s="12">
        <v>3</v>
      </c>
      <c r="H11" s="12">
        <v>3</v>
      </c>
      <c r="I11" s="12">
        <v>3</v>
      </c>
      <c r="J11" s="8"/>
      <c r="K11" s="2"/>
    </row>
    <row r="12" spans="1:22" x14ac:dyDescent="0.25">
      <c r="A12" s="9"/>
      <c r="B12" s="2"/>
      <c r="C12" s="6"/>
      <c r="D12" s="6"/>
      <c r="E12" s="6"/>
      <c r="F12" s="6"/>
      <c r="G12" s="6"/>
      <c r="H12" s="6"/>
      <c r="I12" s="6"/>
      <c r="J12" s="8"/>
      <c r="K12" s="2"/>
    </row>
    <row r="13" spans="1:22" x14ac:dyDescent="0.25">
      <c r="A13" s="9"/>
      <c r="B13" s="2"/>
      <c r="C13" s="6"/>
      <c r="D13" s="6"/>
      <c r="E13" s="6"/>
      <c r="F13" s="6"/>
      <c r="G13" s="6"/>
      <c r="H13" s="6"/>
      <c r="I13" s="6"/>
      <c r="J13" s="8"/>
      <c r="K13" s="2"/>
    </row>
    <row r="14" spans="1:22" x14ac:dyDescent="0.25">
      <c r="A14" s="9"/>
      <c r="B14" s="2"/>
      <c r="C14" s="3"/>
      <c r="D14" s="14">
        <v>1</v>
      </c>
      <c r="E14" s="14">
        <v>2</v>
      </c>
      <c r="F14" s="14">
        <v>3</v>
      </c>
      <c r="G14" s="6"/>
      <c r="H14" s="6"/>
      <c r="I14" s="6"/>
      <c r="J14" s="8"/>
      <c r="K14" s="2"/>
    </row>
    <row r="15" spans="1:22" x14ac:dyDescent="0.25">
      <c r="A15" s="9"/>
      <c r="B15" s="2"/>
      <c r="C15" s="3" t="s">
        <v>20</v>
      </c>
      <c r="D15" s="3">
        <v>-1.0805039999999999</v>
      </c>
      <c r="E15" s="3">
        <v>-1.0002523000000001</v>
      </c>
      <c r="F15" s="3">
        <v>-1.0310490000000001</v>
      </c>
      <c r="G15" s="6"/>
      <c r="H15" s="6"/>
      <c r="I15" s="6"/>
      <c r="J15" s="8"/>
      <c r="K15" s="2"/>
    </row>
    <row r="16" spans="1:22" x14ac:dyDescent="0.25">
      <c r="A16" s="9"/>
      <c r="B16" s="2"/>
      <c r="C16" s="3" t="s">
        <v>21</v>
      </c>
      <c r="D16" s="3">
        <v>-0.10523299999999999</v>
      </c>
      <c r="E16" s="3">
        <v>-6.6430699999999995E-2</v>
      </c>
      <c r="F16" s="3">
        <v>-0.119412</v>
      </c>
      <c r="G16" s="6"/>
      <c r="H16" s="6"/>
      <c r="I16" s="6"/>
      <c r="J16" s="8"/>
      <c r="K16" s="2"/>
    </row>
    <row r="17" spans="1:11" x14ac:dyDescent="0.25">
      <c r="A17" s="9"/>
      <c r="B17" s="2"/>
      <c r="C17" s="3" t="s">
        <v>22</v>
      </c>
      <c r="D17" s="3">
        <v>1.0328980000000001</v>
      </c>
      <c r="E17" s="3">
        <v>1.0501693999999999</v>
      </c>
      <c r="F17" s="3">
        <v>1.022084</v>
      </c>
      <c r="G17" s="6"/>
      <c r="H17" s="6"/>
      <c r="I17" s="6"/>
      <c r="J17" s="8"/>
      <c r="K17" s="2"/>
    </row>
    <row r="18" spans="1:11" x14ac:dyDescent="0.25">
      <c r="A18" s="9"/>
      <c r="B18" s="2"/>
      <c r="C18" s="6"/>
      <c r="D18" s="6"/>
      <c r="E18" s="6"/>
      <c r="F18" s="6"/>
      <c r="G18" s="6"/>
      <c r="H18" s="6"/>
      <c r="I18" s="6"/>
      <c r="J18" s="8"/>
      <c r="K18" s="2"/>
    </row>
    <row r="19" spans="1:11" x14ac:dyDescent="0.25">
      <c r="A19" s="9"/>
      <c r="B19" s="2"/>
      <c r="C19" s="3" t="s">
        <v>23</v>
      </c>
      <c r="D19" s="15">
        <f>LN((0.5-D17)/D15)/D16</f>
        <v>6.7170264240643753</v>
      </c>
      <c r="E19" s="15">
        <f t="shared" ref="E19" si="2">LN((0.5-E17)/E15)/E16</f>
        <v>8.9985701845019097</v>
      </c>
      <c r="F19" s="15">
        <f>LN((0.5-F17)/F15)/F16</f>
        <v>5.6987866804343632</v>
      </c>
      <c r="G19" s="6"/>
      <c r="H19" s="6"/>
      <c r="I19" s="6"/>
      <c r="J19" s="8"/>
      <c r="K19" s="2"/>
    </row>
    <row r="20" spans="1:11" ht="14.4" thickBot="1" x14ac:dyDescent="0.3">
      <c r="A20" s="16"/>
      <c r="B20" s="17"/>
      <c r="C20" s="17"/>
      <c r="D20" s="17"/>
      <c r="E20" s="17"/>
      <c r="F20" s="17"/>
      <c r="G20" s="17"/>
      <c r="H20" s="17"/>
      <c r="I20" s="17"/>
      <c r="J20" s="18"/>
      <c r="K20" s="2"/>
    </row>
    <row r="21" spans="1:11" x14ac:dyDescent="0.25">
      <c r="A21" s="19"/>
      <c r="B21" s="20"/>
      <c r="C21" s="20"/>
      <c r="D21" s="20"/>
      <c r="E21" s="20"/>
      <c r="F21" s="20"/>
      <c r="G21" s="20"/>
      <c r="H21" s="21"/>
      <c r="I21" s="21"/>
      <c r="J21" s="22"/>
      <c r="K21" s="2"/>
    </row>
    <row r="22" spans="1:11" x14ac:dyDescent="0.25">
      <c r="A22" s="5" t="s">
        <v>15</v>
      </c>
      <c r="B22" s="2"/>
      <c r="C22" s="2"/>
      <c r="D22" s="2"/>
      <c r="E22" s="2"/>
      <c r="F22" s="2"/>
      <c r="G22" s="2"/>
      <c r="H22" s="7"/>
      <c r="I22" s="7"/>
      <c r="J22" s="8"/>
      <c r="K22" s="2"/>
    </row>
    <row r="23" spans="1:11" x14ac:dyDescent="0.25">
      <c r="A23" s="9" t="s">
        <v>24</v>
      </c>
      <c r="B23" s="2"/>
      <c r="C23" s="2"/>
      <c r="D23" s="2"/>
      <c r="E23" s="2"/>
      <c r="F23" s="2"/>
      <c r="G23" s="2"/>
      <c r="H23" s="23"/>
      <c r="I23" s="23"/>
      <c r="J23" s="8"/>
      <c r="K23" s="2"/>
    </row>
    <row r="24" spans="1:11" x14ac:dyDescent="0.25">
      <c r="A24" s="9"/>
      <c r="B24" s="2"/>
      <c r="C24" s="10">
        <v>0.01</v>
      </c>
      <c r="D24" s="11">
        <v>0.03</v>
      </c>
      <c r="E24" s="11">
        <v>0.05</v>
      </c>
      <c r="F24" s="11">
        <v>0.1</v>
      </c>
      <c r="G24" s="11">
        <v>0.2</v>
      </c>
      <c r="H24" s="11">
        <v>0.3</v>
      </c>
      <c r="I24" s="11">
        <v>0.4</v>
      </c>
      <c r="J24" s="8"/>
      <c r="K24" s="2"/>
    </row>
    <row r="25" spans="1:11" x14ac:dyDescent="0.25">
      <c r="A25" s="9"/>
      <c r="B25" s="6">
        <v>1</v>
      </c>
      <c r="C25" s="2"/>
      <c r="D25" s="6">
        <v>0.4</v>
      </c>
      <c r="E25" s="6">
        <v>0.5</v>
      </c>
      <c r="F25" s="6">
        <v>0.7</v>
      </c>
      <c r="G25" s="6">
        <v>1</v>
      </c>
      <c r="H25" s="6">
        <v>1</v>
      </c>
      <c r="I25" s="6">
        <v>1</v>
      </c>
      <c r="J25" s="8"/>
      <c r="K25" s="2"/>
    </row>
    <row r="26" spans="1:11" x14ac:dyDescent="0.25">
      <c r="A26" s="9"/>
      <c r="B26" s="6">
        <v>2</v>
      </c>
      <c r="C26" s="2"/>
      <c r="D26" s="6">
        <v>0.44444444444444442</v>
      </c>
      <c r="E26" s="6">
        <v>0.55555555555555558</v>
      </c>
      <c r="F26" s="6">
        <v>0.66666666666666663</v>
      </c>
      <c r="G26" s="6">
        <v>0.72222222222222221</v>
      </c>
      <c r="H26" s="6">
        <v>0.88888888888888884</v>
      </c>
      <c r="I26" s="6">
        <v>1</v>
      </c>
      <c r="J26" s="8"/>
      <c r="K26" s="2"/>
    </row>
    <row r="27" spans="1:11" x14ac:dyDescent="0.25">
      <c r="A27" s="9"/>
      <c r="B27" s="6">
        <v>3</v>
      </c>
      <c r="C27" s="2"/>
      <c r="D27" s="6">
        <v>0.30769230769230771</v>
      </c>
      <c r="E27" s="6">
        <v>0.38461538461538464</v>
      </c>
      <c r="F27" s="6">
        <v>0.76923076923076927</v>
      </c>
      <c r="G27" s="6">
        <v>0.92307692307692313</v>
      </c>
      <c r="H27" s="6">
        <v>0.92307692307692313</v>
      </c>
      <c r="I27" s="6">
        <v>1</v>
      </c>
      <c r="J27" s="8"/>
      <c r="K27" s="2"/>
    </row>
    <row r="28" spans="1:11" x14ac:dyDescent="0.25">
      <c r="A28" s="9"/>
      <c r="B28" s="7">
        <v>4</v>
      </c>
      <c r="C28" s="2"/>
      <c r="D28" s="6"/>
      <c r="E28" s="6"/>
      <c r="F28" s="6"/>
      <c r="G28" s="6"/>
      <c r="H28" s="6"/>
      <c r="I28" s="6"/>
      <c r="J28" s="8"/>
      <c r="K28" s="2"/>
    </row>
    <row r="29" spans="1:11" x14ac:dyDescent="0.25">
      <c r="A29" s="9"/>
      <c r="B29" s="2"/>
      <c r="C29" s="12" t="s">
        <v>17</v>
      </c>
      <c r="D29" s="12">
        <f>AVERAGE(D25:D27)</f>
        <v>0.38404558404558403</v>
      </c>
      <c r="E29" s="12">
        <f t="shared" ref="E29:I29" si="3">AVERAGE(E25:E27)</f>
        <v>0.48005698005698005</v>
      </c>
      <c r="F29" s="12">
        <f t="shared" si="3"/>
        <v>0.71196581196581199</v>
      </c>
      <c r="G29" s="12">
        <f t="shared" si="3"/>
        <v>0.88176638176638189</v>
      </c>
      <c r="H29" s="12">
        <f t="shared" si="3"/>
        <v>0.93732193732193725</v>
      </c>
      <c r="I29" s="12">
        <f t="shared" si="3"/>
        <v>1</v>
      </c>
      <c r="J29" s="8"/>
      <c r="K29" s="2"/>
    </row>
    <row r="30" spans="1:11" x14ac:dyDescent="0.25">
      <c r="A30" s="9"/>
      <c r="B30" s="2"/>
      <c r="C30" s="12" t="s">
        <v>18</v>
      </c>
      <c r="D30" s="13">
        <f t="shared" ref="D30:I30" si="4">STDEV(D25:D27)/SQRT(COUNT(D25:D27))</f>
        <v>4.0274865064552544E-2</v>
      </c>
      <c r="E30" s="13">
        <f t="shared" si="4"/>
        <v>5.0343581330690237E-2</v>
      </c>
      <c r="F30" s="13">
        <f t="shared" si="4"/>
        <v>3.0206148798414205E-2</v>
      </c>
      <c r="G30" s="13">
        <f t="shared" si="4"/>
        <v>8.2805080509023327E-2</v>
      </c>
      <c r="H30" s="13">
        <f t="shared" si="4"/>
        <v>3.2856303688520799E-2</v>
      </c>
      <c r="I30" s="13">
        <f t="shared" si="4"/>
        <v>0</v>
      </c>
      <c r="J30" s="8"/>
      <c r="K30" s="2"/>
    </row>
    <row r="31" spans="1:11" x14ac:dyDescent="0.25">
      <c r="A31" s="9"/>
      <c r="B31" s="2"/>
      <c r="C31" s="6" t="s">
        <v>19</v>
      </c>
      <c r="D31" s="7">
        <v>42</v>
      </c>
      <c r="E31" s="7">
        <v>42</v>
      </c>
      <c r="F31" s="7">
        <v>42</v>
      </c>
      <c r="G31" s="7">
        <v>42</v>
      </c>
      <c r="H31" s="7">
        <v>42</v>
      </c>
      <c r="I31" s="7">
        <v>42</v>
      </c>
      <c r="J31" s="8"/>
      <c r="K31" s="2"/>
    </row>
    <row r="32" spans="1:11" x14ac:dyDescent="0.25">
      <c r="A32" s="9"/>
      <c r="B32" s="2"/>
      <c r="C32" s="6"/>
      <c r="D32" s="6"/>
      <c r="E32" s="6"/>
      <c r="F32" s="6"/>
      <c r="G32" s="6"/>
      <c r="H32" s="6"/>
      <c r="I32" s="6"/>
      <c r="J32" s="8"/>
      <c r="K32" s="2"/>
    </row>
    <row r="33" spans="1:11" x14ac:dyDescent="0.25">
      <c r="A33" s="9"/>
      <c r="B33" s="2"/>
      <c r="C33" s="6"/>
      <c r="D33" s="6"/>
      <c r="E33" s="6"/>
      <c r="F33" s="6"/>
      <c r="G33" s="6"/>
      <c r="H33" s="6"/>
      <c r="I33" s="6"/>
      <c r="J33" s="8"/>
      <c r="K33" s="2"/>
    </row>
    <row r="34" spans="1:11" x14ac:dyDescent="0.25">
      <c r="A34" s="9"/>
      <c r="B34" s="2"/>
      <c r="C34" s="3"/>
      <c r="D34" s="14">
        <v>1</v>
      </c>
      <c r="E34" s="14">
        <v>2</v>
      </c>
      <c r="F34" s="14">
        <v>3</v>
      </c>
      <c r="G34" s="14"/>
      <c r="H34" s="6"/>
      <c r="I34" s="6"/>
      <c r="J34" s="8"/>
      <c r="K34" s="2"/>
    </row>
    <row r="35" spans="1:11" x14ac:dyDescent="0.25">
      <c r="A35" s="9"/>
      <c r="B35" s="2"/>
      <c r="C35" s="3" t="s">
        <v>20</v>
      </c>
      <c r="D35" s="3">
        <v>-0.91454500000000005</v>
      </c>
      <c r="E35" s="24">
        <v>-1.0218160000000001</v>
      </c>
      <c r="F35" s="3">
        <v>-1.092754</v>
      </c>
      <c r="G35" s="3"/>
      <c r="H35" s="6"/>
      <c r="I35" s="6"/>
      <c r="J35" s="8"/>
      <c r="K35" s="2"/>
    </row>
    <row r="36" spans="1:11" x14ac:dyDescent="0.25">
      <c r="A36" s="9"/>
      <c r="B36" s="2"/>
      <c r="C36" s="3" t="s">
        <v>21</v>
      </c>
      <c r="D36" s="3">
        <v>-0.11115800000000001</v>
      </c>
      <c r="E36" s="24">
        <v>-1.9852999999999999E-2</v>
      </c>
      <c r="F36" s="3">
        <v>-0.146259</v>
      </c>
      <c r="G36" s="3"/>
      <c r="H36" s="6"/>
      <c r="I36" s="6"/>
      <c r="J36" s="8"/>
      <c r="K36" s="2"/>
    </row>
    <row r="37" spans="1:11" x14ac:dyDescent="0.25">
      <c r="A37" s="25"/>
      <c r="B37" s="7"/>
      <c r="C37" s="3" t="s">
        <v>22</v>
      </c>
      <c r="D37" s="3">
        <v>1.0371729999999999</v>
      </c>
      <c r="E37" s="3">
        <v>1.4526049999999999</v>
      </c>
      <c r="F37" s="3">
        <v>0.97778799999999999</v>
      </c>
      <c r="G37" s="3"/>
      <c r="H37" s="6"/>
      <c r="I37" s="6"/>
      <c r="J37" s="8"/>
      <c r="K37" s="2"/>
    </row>
    <row r="38" spans="1:11" x14ac:dyDescent="0.25">
      <c r="A38" s="25"/>
      <c r="B38" s="7"/>
      <c r="C38" s="6"/>
      <c r="D38" s="6"/>
      <c r="E38" s="6"/>
      <c r="F38" s="6"/>
      <c r="G38" s="6"/>
      <c r="H38" s="6"/>
      <c r="I38" s="6"/>
      <c r="J38" s="8"/>
      <c r="K38" s="2"/>
    </row>
    <row r="39" spans="1:11" x14ac:dyDescent="0.25">
      <c r="A39" s="25"/>
      <c r="B39" s="7"/>
      <c r="C39" s="3" t="s">
        <v>23</v>
      </c>
      <c r="D39" s="15">
        <f>LN((0.5-D37)/D35)/D36</f>
        <v>4.7869381516574734</v>
      </c>
      <c r="E39" s="15">
        <f>LN((0.5-E37)/E35)/E36</f>
        <v>3.5327848823831394</v>
      </c>
      <c r="F39" s="15">
        <f>LN((0.5-F37)/F35)/F36</f>
        <v>5.6563307198936172</v>
      </c>
      <c r="G39" s="15"/>
      <c r="H39" s="6"/>
      <c r="I39" s="6"/>
      <c r="J39" s="8"/>
      <c r="K39" s="2"/>
    </row>
    <row r="40" spans="1:11" ht="14.4" thickBot="1" x14ac:dyDescent="0.3">
      <c r="A40" s="16"/>
      <c r="B40" s="17"/>
      <c r="C40" s="17"/>
      <c r="D40" s="17"/>
      <c r="E40" s="17"/>
      <c r="F40" s="17"/>
      <c r="G40" s="17"/>
      <c r="H40" s="17"/>
      <c r="I40" s="17"/>
      <c r="J40" s="18"/>
      <c r="K40" s="2"/>
    </row>
    <row r="41" spans="1:11" x14ac:dyDescent="0.25">
      <c r="A41" s="26"/>
      <c r="B41" s="21"/>
      <c r="C41" s="21"/>
      <c r="D41" s="21"/>
      <c r="E41" s="21"/>
      <c r="F41" s="21"/>
      <c r="G41" s="21"/>
      <c r="H41" s="21"/>
      <c r="I41" s="21"/>
      <c r="J41" s="22"/>
      <c r="K41" s="2"/>
    </row>
    <row r="42" spans="1:11" x14ac:dyDescent="0.25">
      <c r="A42" s="5" t="s">
        <v>25</v>
      </c>
      <c r="B42" s="7"/>
      <c r="C42" s="7"/>
      <c r="D42" s="7"/>
      <c r="E42" s="7"/>
      <c r="F42" s="7"/>
      <c r="G42" s="7"/>
      <c r="H42" s="7"/>
      <c r="I42" s="7"/>
      <c r="J42" s="8"/>
      <c r="K42" s="2"/>
    </row>
    <row r="43" spans="1:11" x14ac:dyDescent="0.25">
      <c r="A43" s="9" t="s">
        <v>16</v>
      </c>
      <c r="B43" s="7"/>
      <c r="C43" s="7"/>
      <c r="D43" s="7"/>
      <c r="E43" s="7"/>
      <c r="F43" s="7"/>
      <c r="G43" s="7"/>
      <c r="H43" s="7"/>
      <c r="I43" s="7"/>
      <c r="J43" s="8"/>
      <c r="K43" s="2"/>
    </row>
    <row r="44" spans="1:11" x14ac:dyDescent="0.25">
      <c r="A44" s="25"/>
      <c r="B44" s="6"/>
      <c r="C44" s="10">
        <v>0.01</v>
      </c>
      <c r="D44" s="11">
        <v>0.03</v>
      </c>
      <c r="E44" s="11">
        <v>0.05</v>
      </c>
      <c r="F44" s="11">
        <v>0.1</v>
      </c>
      <c r="G44" s="11">
        <v>0.2</v>
      </c>
      <c r="H44" s="11">
        <v>0.3</v>
      </c>
      <c r="I44" s="11">
        <v>0.4</v>
      </c>
      <c r="J44" s="8"/>
      <c r="K44" s="2"/>
    </row>
    <row r="45" spans="1:11" x14ac:dyDescent="0.25">
      <c r="A45" s="25"/>
      <c r="B45" s="6">
        <v>1</v>
      </c>
      <c r="C45" s="6">
        <v>0</v>
      </c>
      <c r="D45" s="6">
        <v>0.2857142857142857</v>
      </c>
      <c r="E45" s="6">
        <v>0.5714285714285714</v>
      </c>
      <c r="F45" s="6">
        <v>0.7142857142857143</v>
      </c>
      <c r="G45" s="6">
        <v>0.8571428571428571</v>
      </c>
      <c r="H45" s="6">
        <v>1</v>
      </c>
      <c r="I45" s="6">
        <v>1</v>
      </c>
      <c r="J45" s="8"/>
      <c r="K45" s="2"/>
    </row>
    <row r="46" spans="1:11" x14ac:dyDescent="0.25">
      <c r="A46" s="25"/>
      <c r="B46" s="6">
        <v>2</v>
      </c>
      <c r="C46" s="6">
        <v>0.13333333333333333</v>
      </c>
      <c r="D46" s="6">
        <v>0.2</v>
      </c>
      <c r="E46" s="6">
        <v>0.46666666666666667</v>
      </c>
      <c r="F46" s="6">
        <v>0.8</v>
      </c>
      <c r="G46" s="6">
        <v>1</v>
      </c>
      <c r="H46" s="6">
        <v>1</v>
      </c>
      <c r="I46" s="6">
        <v>1</v>
      </c>
      <c r="J46" s="8"/>
      <c r="K46" s="2"/>
    </row>
    <row r="47" spans="1:11" x14ac:dyDescent="0.25">
      <c r="A47" s="25"/>
      <c r="B47" s="6">
        <v>3</v>
      </c>
      <c r="C47" s="6">
        <v>0.18181818181818182</v>
      </c>
      <c r="D47" s="6">
        <v>0.36363636363636365</v>
      </c>
      <c r="E47" s="6">
        <v>0.54545454545454541</v>
      </c>
      <c r="F47" s="6">
        <v>0.90909090909090906</v>
      </c>
      <c r="G47" s="6">
        <v>1</v>
      </c>
      <c r="H47" s="6">
        <v>1</v>
      </c>
      <c r="I47" s="6">
        <v>1</v>
      </c>
      <c r="J47" s="8"/>
      <c r="K47" s="2"/>
    </row>
    <row r="48" spans="1:11" x14ac:dyDescent="0.25">
      <c r="A48" s="25"/>
      <c r="B48" s="6">
        <v>4</v>
      </c>
      <c r="C48" s="6">
        <v>0.1875</v>
      </c>
      <c r="D48" s="6">
        <v>0.25</v>
      </c>
      <c r="E48" s="6">
        <v>0.375</v>
      </c>
      <c r="F48" s="6">
        <v>0.9375</v>
      </c>
      <c r="G48" s="6">
        <v>1</v>
      </c>
      <c r="H48" s="6">
        <v>1</v>
      </c>
      <c r="I48" s="6">
        <v>1</v>
      </c>
      <c r="J48" s="8"/>
      <c r="K48" s="2"/>
    </row>
    <row r="49" spans="1:11" x14ac:dyDescent="0.25">
      <c r="A49" s="25"/>
      <c r="B49" s="12" t="s">
        <v>17</v>
      </c>
      <c r="C49" s="12">
        <f>AVERAGE(C45:C48)</f>
        <v>0.1256628787878788</v>
      </c>
      <c r="D49" s="12">
        <f t="shared" ref="D49:I49" si="5">AVERAGE(D45:D48)</f>
        <v>0.27483766233766233</v>
      </c>
      <c r="E49" s="12">
        <f t="shared" si="5"/>
        <v>0.48963744588744584</v>
      </c>
      <c r="F49" s="12">
        <f t="shared" si="5"/>
        <v>0.84021915584415585</v>
      </c>
      <c r="G49" s="12">
        <f t="shared" si="5"/>
        <v>0.9642857142857143</v>
      </c>
      <c r="H49" s="12">
        <f t="shared" si="5"/>
        <v>1</v>
      </c>
      <c r="I49" s="12">
        <f t="shared" si="5"/>
        <v>1</v>
      </c>
      <c r="J49" s="8"/>
      <c r="K49" s="2"/>
    </row>
    <row r="50" spans="1:11" x14ac:dyDescent="0.25">
      <c r="A50" s="25"/>
      <c r="B50" s="12" t="s">
        <v>18</v>
      </c>
      <c r="C50" s="13">
        <f>STDEV(C45:C48)/SQRT(COUNT(C45:C48))</f>
        <v>4.3615022828931635E-2</v>
      </c>
      <c r="D50" s="13">
        <f t="shared" ref="D50:I50" si="6">STDEV(D45:D48)/SQRT(COUNT(D45:D48))</f>
        <v>3.4425154881010361E-2</v>
      </c>
      <c r="E50" s="13">
        <f t="shared" si="6"/>
        <v>4.4229267759948419E-2</v>
      </c>
      <c r="F50" s="13">
        <f t="shared" si="6"/>
        <v>5.138392520568813E-2</v>
      </c>
      <c r="G50" s="13">
        <f t="shared" si="6"/>
        <v>3.5714285714285719E-2</v>
      </c>
      <c r="H50" s="13">
        <f t="shared" si="6"/>
        <v>0</v>
      </c>
      <c r="I50" s="13">
        <f t="shared" si="6"/>
        <v>0</v>
      </c>
      <c r="J50" s="8"/>
      <c r="K50" s="2"/>
    </row>
    <row r="51" spans="1:11" x14ac:dyDescent="0.25">
      <c r="A51" s="25"/>
      <c r="B51" s="12" t="s">
        <v>19</v>
      </c>
      <c r="C51" s="12">
        <v>4</v>
      </c>
      <c r="D51" s="12">
        <v>4</v>
      </c>
      <c r="E51" s="12">
        <v>4</v>
      </c>
      <c r="F51" s="12">
        <v>4</v>
      </c>
      <c r="G51" s="12">
        <v>4</v>
      </c>
      <c r="H51" s="12">
        <v>4</v>
      </c>
      <c r="I51" s="12">
        <v>4</v>
      </c>
      <c r="J51" s="8"/>
      <c r="K51" s="2"/>
    </row>
    <row r="52" spans="1:11" x14ac:dyDescent="0.25">
      <c r="A52" s="25"/>
      <c r="B52" s="6"/>
      <c r="C52" s="6"/>
      <c r="D52" s="6"/>
      <c r="E52" s="6"/>
      <c r="F52" s="6"/>
      <c r="G52" s="6"/>
      <c r="H52" s="6"/>
      <c r="I52" s="6"/>
      <c r="J52" s="8"/>
      <c r="K52" s="2"/>
    </row>
    <row r="53" spans="1:11" x14ac:dyDescent="0.25">
      <c r="A53" s="25"/>
      <c r="B53" s="6"/>
      <c r="C53" s="6"/>
      <c r="D53" s="6"/>
      <c r="E53" s="6"/>
      <c r="F53" s="6"/>
      <c r="G53" s="6"/>
      <c r="H53" s="6"/>
      <c r="I53" s="6"/>
      <c r="J53" s="8"/>
      <c r="K53" s="2"/>
    </row>
    <row r="54" spans="1:11" x14ac:dyDescent="0.25">
      <c r="A54" s="25"/>
      <c r="B54" s="6"/>
      <c r="C54" s="3"/>
      <c r="D54" s="14">
        <v>1</v>
      </c>
      <c r="E54" s="14">
        <v>2</v>
      </c>
      <c r="F54" s="14">
        <v>3</v>
      </c>
      <c r="G54" s="14">
        <v>4</v>
      </c>
      <c r="H54" s="14">
        <v>5</v>
      </c>
      <c r="I54" s="6"/>
      <c r="J54" s="8"/>
      <c r="K54" s="2"/>
    </row>
    <row r="55" spans="1:11" x14ac:dyDescent="0.25">
      <c r="A55" s="25"/>
      <c r="B55" s="6"/>
      <c r="C55" s="3" t="s">
        <v>20</v>
      </c>
      <c r="D55" s="6">
        <v>-1.1269849999999999</v>
      </c>
      <c r="E55" s="3">
        <v>-1.104722</v>
      </c>
      <c r="F55" s="3">
        <v>-1.038348</v>
      </c>
      <c r="G55" s="3">
        <v>-1.085062</v>
      </c>
      <c r="H55" s="6"/>
      <c r="I55" s="6"/>
      <c r="J55" s="8"/>
      <c r="K55" s="2"/>
    </row>
    <row r="56" spans="1:11" x14ac:dyDescent="0.25">
      <c r="A56" s="25"/>
      <c r="B56" s="6"/>
      <c r="C56" s="3" t="s">
        <v>21</v>
      </c>
      <c r="D56" s="6">
        <v>-0.17388899999999999</v>
      </c>
      <c r="E56" s="3">
        <v>-0.136374</v>
      </c>
      <c r="F56" s="3">
        <v>-0.17385300000000001</v>
      </c>
      <c r="G56" s="3">
        <v>-0.141343</v>
      </c>
      <c r="H56" s="6"/>
      <c r="I56" s="6"/>
      <c r="J56" s="8"/>
      <c r="K56" s="2"/>
    </row>
    <row r="57" spans="1:11" x14ac:dyDescent="0.25">
      <c r="A57" s="25"/>
      <c r="B57" s="6"/>
      <c r="C57" s="3" t="s">
        <v>22</v>
      </c>
      <c r="D57" s="6">
        <v>0.96528700000000001</v>
      </c>
      <c r="E57" s="3">
        <v>1.0334589999999999</v>
      </c>
      <c r="F57" s="3">
        <v>1.020797</v>
      </c>
      <c r="G57" s="3">
        <v>1.0407139999999999</v>
      </c>
      <c r="H57" s="6"/>
      <c r="I57" s="6"/>
      <c r="J57" s="8"/>
      <c r="K57" s="2"/>
    </row>
    <row r="58" spans="1:11" x14ac:dyDescent="0.25">
      <c r="A58" s="25"/>
      <c r="B58" s="6"/>
      <c r="C58" s="6"/>
      <c r="D58" s="6"/>
      <c r="E58" s="6"/>
      <c r="F58" s="6"/>
      <c r="G58" s="6"/>
      <c r="H58" s="6"/>
      <c r="I58" s="6"/>
      <c r="J58" s="8"/>
      <c r="K58" s="2"/>
    </row>
    <row r="59" spans="1:11" x14ac:dyDescent="0.25">
      <c r="A59" s="25"/>
      <c r="B59" s="6"/>
      <c r="C59" s="3" t="s">
        <v>23</v>
      </c>
      <c r="D59" s="15">
        <f t="shared" ref="D59:G59" si="7">LN((0.5-D57)/D55)/D56</f>
        <v>5.0874223486437531</v>
      </c>
      <c r="E59" s="15">
        <f t="shared" si="7"/>
        <v>5.3380173770982964</v>
      </c>
      <c r="F59" s="15">
        <f t="shared" si="7"/>
        <v>3.969019442547562</v>
      </c>
      <c r="G59" s="15">
        <f t="shared" si="7"/>
        <v>4.9277425750451105</v>
      </c>
      <c r="H59" s="7"/>
      <c r="I59" s="6"/>
      <c r="J59" s="8"/>
      <c r="K59" s="2"/>
    </row>
    <row r="60" spans="1:11" ht="14.4" thickBot="1" x14ac:dyDescent="0.3">
      <c r="A60" s="16"/>
      <c r="B60" s="17"/>
      <c r="C60" s="17"/>
      <c r="D60" s="17"/>
      <c r="E60" s="17"/>
      <c r="F60" s="17"/>
      <c r="G60" s="17"/>
      <c r="H60" s="17"/>
      <c r="I60" s="17"/>
      <c r="J60" s="18"/>
      <c r="K60" s="2"/>
    </row>
    <row r="61" spans="1:11" x14ac:dyDescent="0.25">
      <c r="A61" s="26"/>
      <c r="B61" s="21"/>
      <c r="C61" s="27"/>
      <c r="D61" s="28"/>
      <c r="E61" s="28"/>
      <c r="F61" s="28"/>
      <c r="G61" s="28"/>
      <c r="H61" s="28"/>
      <c r="I61" s="28"/>
      <c r="J61" s="22"/>
      <c r="K61" s="2"/>
    </row>
    <row r="62" spans="1:11" x14ac:dyDescent="0.25">
      <c r="A62" s="5" t="s">
        <v>25</v>
      </c>
      <c r="B62" s="7"/>
      <c r="C62" s="7"/>
      <c r="D62" s="7"/>
      <c r="E62" s="7"/>
      <c r="F62" s="7"/>
      <c r="G62" s="7"/>
      <c r="H62" s="7"/>
      <c r="I62" s="7"/>
      <c r="J62" s="8"/>
      <c r="K62" s="2"/>
    </row>
    <row r="63" spans="1:11" x14ac:dyDescent="0.25">
      <c r="A63" s="9" t="s">
        <v>24</v>
      </c>
      <c r="B63" s="6"/>
      <c r="C63" s="10">
        <v>0.01</v>
      </c>
      <c r="D63" s="11">
        <v>0.03</v>
      </c>
      <c r="E63" s="11">
        <v>0.05</v>
      </c>
      <c r="F63" s="11">
        <v>0.1</v>
      </c>
      <c r="G63" s="11">
        <v>0.2</v>
      </c>
      <c r="H63" s="11">
        <v>0.3</v>
      </c>
      <c r="I63" s="11">
        <v>0.4</v>
      </c>
      <c r="J63" s="8"/>
      <c r="K63" s="2"/>
    </row>
    <row r="64" spans="1:11" x14ac:dyDescent="0.25">
      <c r="A64" s="25"/>
      <c r="B64" s="6">
        <v>1</v>
      </c>
      <c r="C64" s="29">
        <v>0</v>
      </c>
      <c r="D64" s="29">
        <v>0.14285714285714285</v>
      </c>
      <c r="E64" s="29">
        <v>0.2857142857142857</v>
      </c>
      <c r="F64" s="29">
        <v>0.5714285714285714</v>
      </c>
      <c r="G64" s="29">
        <v>0.8571428571428571</v>
      </c>
      <c r="H64" s="29">
        <v>0.8571428571428571</v>
      </c>
      <c r="I64" s="29">
        <v>0.8571428571428571</v>
      </c>
      <c r="J64" s="8"/>
      <c r="K64" s="2"/>
    </row>
    <row r="65" spans="1:11" x14ac:dyDescent="0.25">
      <c r="A65" s="25"/>
      <c r="B65" s="6">
        <v>2</v>
      </c>
      <c r="C65" s="6">
        <v>9.0909090909090912E-2</v>
      </c>
      <c r="D65" s="6">
        <v>9.0909090909090912E-2</v>
      </c>
      <c r="E65" s="6">
        <v>0.18181818181818182</v>
      </c>
      <c r="F65" s="6">
        <v>0.54545454545454541</v>
      </c>
      <c r="G65" s="6">
        <v>0.90909090909090906</v>
      </c>
      <c r="H65" s="6">
        <v>1</v>
      </c>
      <c r="I65" s="6">
        <v>1</v>
      </c>
      <c r="J65" s="8"/>
      <c r="K65" s="2"/>
    </row>
    <row r="66" spans="1:11" x14ac:dyDescent="0.25">
      <c r="A66" s="25"/>
      <c r="B66" s="6">
        <v>3</v>
      </c>
      <c r="C66" s="6">
        <v>0</v>
      </c>
      <c r="D66" s="6">
        <v>0.16666666666666666</v>
      </c>
      <c r="E66" s="6">
        <v>0.26666666666666666</v>
      </c>
      <c r="F66" s="6">
        <v>0.7</v>
      </c>
      <c r="G66" s="6">
        <v>0.96666666666666667</v>
      </c>
      <c r="H66" s="6">
        <v>0.96666666666666667</v>
      </c>
      <c r="I66" s="6">
        <v>1</v>
      </c>
      <c r="J66" s="8"/>
      <c r="K66" s="2"/>
    </row>
    <row r="67" spans="1:11" x14ac:dyDescent="0.25">
      <c r="A67" s="25"/>
      <c r="B67" s="12">
        <v>4</v>
      </c>
      <c r="C67" s="12">
        <v>0</v>
      </c>
      <c r="D67" s="12">
        <v>6.25E-2</v>
      </c>
      <c r="E67" s="12">
        <v>0.125</v>
      </c>
      <c r="F67" s="12">
        <v>0.625</v>
      </c>
      <c r="G67" s="12">
        <v>0.9375</v>
      </c>
      <c r="H67" s="12">
        <v>0.9375</v>
      </c>
      <c r="I67" s="12">
        <v>1</v>
      </c>
      <c r="J67" s="8"/>
      <c r="K67" s="2"/>
    </row>
    <row r="68" spans="1:11" x14ac:dyDescent="0.25">
      <c r="A68" s="25"/>
      <c r="B68" s="12" t="s">
        <v>17</v>
      </c>
      <c r="C68" s="30">
        <f>AVERAGE(C64:C67)</f>
        <v>2.2727272727272728E-2</v>
      </c>
      <c r="D68" s="30">
        <f>AVERAGE(C65:C68)</f>
        <v>2.8409090909090912E-2</v>
      </c>
      <c r="E68" s="30">
        <f>AVERAGE(E64:E67)</f>
        <v>0.21479978354978355</v>
      </c>
      <c r="F68" s="30">
        <f>AVERAGE(F64:F67)</f>
        <v>0.61047077922077919</v>
      </c>
      <c r="G68" s="30">
        <f>AVERAGE(G64:G67)</f>
        <v>0.91760010822510818</v>
      </c>
      <c r="H68" s="30">
        <f>AVERAGE(H64:H67)</f>
        <v>0.940327380952381</v>
      </c>
      <c r="I68" s="30">
        <f>AVERAGE(I64:I67)</f>
        <v>0.9642857142857143</v>
      </c>
      <c r="J68" s="8"/>
      <c r="K68" s="2"/>
    </row>
    <row r="69" spans="1:11" x14ac:dyDescent="0.25">
      <c r="A69" s="25"/>
      <c r="B69" s="12" t="s">
        <v>18</v>
      </c>
      <c r="C69" s="13">
        <f t="shared" ref="C69:I69" si="8">STDEV(C64:C67)/SQRT(COUNT(C64:C67))</f>
        <v>2.2727272727272728E-2</v>
      </c>
      <c r="D69" s="13">
        <f t="shared" si="8"/>
        <v>2.3769616946143712E-2</v>
      </c>
      <c r="E69" s="13">
        <f t="shared" si="8"/>
        <v>3.7495363446553354E-2</v>
      </c>
      <c r="F69" s="13">
        <f t="shared" si="8"/>
        <v>3.4129635548670996E-2</v>
      </c>
      <c r="G69" s="13">
        <f t="shared" si="8"/>
        <v>2.332919938667543E-2</v>
      </c>
      <c r="H69" s="13">
        <f t="shared" si="8"/>
        <v>3.0526270817674641E-2</v>
      </c>
      <c r="I69" s="13">
        <f t="shared" si="8"/>
        <v>3.5714285714285719E-2</v>
      </c>
      <c r="J69" s="8"/>
      <c r="K69" s="2"/>
    </row>
    <row r="70" spans="1:11" x14ac:dyDescent="0.25">
      <c r="A70" s="25"/>
      <c r="B70" s="12" t="s">
        <v>19</v>
      </c>
      <c r="C70" s="12">
        <v>55</v>
      </c>
      <c r="D70" s="12">
        <v>55</v>
      </c>
      <c r="E70" s="12">
        <v>55</v>
      </c>
      <c r="F70" s="12">
        <v>55</v>
      </c>
      <c r="G70" s="12">
        <v>55</v>
      </c>
      <c r="H70" s="12">
        <v>55</v>
      </c>
      <c r="I70" s="12">
        <v>55</v>
      </c>
      <c r="J70" s="8"/>
      <c r="K70" s="2"/>
    </row>
    <row r="71" spans="1:11" x14ac:dyDescent="0.25">
      <c r="A71" s="25"/>
      <c r="B71" s="6"/>
      <c r="C71" s="6"/>
      <c r="D71" s="6"/>
      <c r="E71" s="6"/>
      <c r="F71" s="6"/>
      <c r="G71" s="6"/>
      <c r="H71" s="6"/>
      <c r="I71" s="6"/>
      <c r="J71" s="8"/>
      <c r="K71" s="2"/>
    </row>
    <row r="72" spans="1:11" x14ac:dyDescent="0.25">
      <c r="A72" s="25"/>
      <c r="B72" s="6"/>
      <c r="C72" s="6"/>
      <c r="D72" s="6"/>
      <c r="E72" s="6"/>
      <c r="F72" s="6"/>
      <c r="G72" s="6"/>
      <c r="H72" s="6"/>
      <c r="I72" s="6"/>
      <c r="J72" s="8"/>
      <c r="K72" s="2"/>
    </row>
    <row r="73" spans="1:11" x14ac:dyDescent="0.25">
      <c r="A73" s="25"/>
      <c r="B73" s="6"/>
      <c r="C73" s="3"/>
      <c r="D73" s="14">
        <v>1</v>
      </c>
      <c r="E73" s="14">
        <v>2</v>
      </c>
      <c r="F73" s="14">
        <v>3</v>
      </c>
      <c r="G73" s="14">
        <v>4</v>
      </c>
      <c r="H73" s="6"/>
      <c r="I73" s="6"/>
      <c r="J73" s="8"/>
      <c r="K73" s="2"/>
    </row>
    <row r="74" spans="1:11" x14ac:dyDescent="0.25">
      <c r="A74" s="25"/>
      <c r="B74" s="6"/>
      <c r="C74" s="3" t="s">
        <v>20</v>
      </c>
      <c r="D74" s="3">
        <v>-1.04071</v>
      </c>
      <c r="E74" s="3">
        <v>-1.2077089999999999</v>
      </c>
      <c r="F74" s="3">
        <v>-1.205217</v>
      </c>
      <c r="G74" s="3">
        <v>-1.253333</v>
      </c>
      <c r="H74" s="6"/>
      <c r="I74" s="6"/>
      <c r="J74" s="8"/>
      <c r="K74" s="2"/>
    </row>
    <row r="75" spans="1:11" x14ac:dyDescent="0.25">
      <c r="A75" s="25"/>
      <c r="B75" s="2"/>
      <c r="C75" s="3" t="s">
        <v>21</v>
      </c>
      <c r="D75" s="3">
        <v>-0.115853</v>
      </c>
      <c r="E75" s="3">
        <v>-7.1664000000000005E-2</v>
      </c>
      <c r="F75" s="3">
        <v>-0.114936</v>
      </c>
      <c r="G75" s="3">
        <v>-9.1521000000000005E-2</v>
      </c>
      <c r="H75" s="6"/>
      <c r="I75" s="6"/>
      <c r="J75" s="8"/>
      <c r="K75" s="2"/>
    </row>
    <row r="76" spans="1:11" x14ac:dyDescent="0.25">
      <c r="A76" s="25"/>
      <c r="B76" s="2"/>
      <c r="C76" s="3" t="s">
        <v>22</v>
      </c>
      <c r="D76" s="3">
        <v>0.89831399999999995</v>
      </c>
      <c r="E76" s="3">
        <v>1.121108</v>
      </c>
      <c r="F76" s="3">
        <v>1.032354</v>
      </c>
      <c r="G76" s="3">
        <v>1.0560400000000001</v>
      </c>
      <c r="H76" s="6"/>
      <c r="I76" s="6"/>
      <c r="J76" s="8"/>
      <c r="K76" s="2"/>
    </row>
    <row r="77" spans="1:11" x14ac:dyDescent="0.25">
      <c r="A77" s="25"/>
      <c r="B77" s="2"/>
      <c r="C77" s="6"/>
      <c r="D77" s="6"/>
      <c r="E77" s="6"/>
      <c r="F77" s="6"/>
      <c r="G77" s="6"/>
      <c r="H77" s="6"/>
      <c r="I77" s="6"/>
      <c r="J77" s="8"/>
      <c r="K77" s="2"/>
    </row>
    <row r="78" spans="1:11" x14ac:dyDescent="0.25">
      <c r="A78" s="25"/>
      <c r="B78" s="2"/>
      <c r="C78" s="3" t="s">
        <v>23</v>
      </c>
      <c r="D78" s="15">
        <f>LN((0.5-D76)/D74)/D75</f>
        <v>8.2899692935009401</v>
      </c>
      <c r="E78" s="15">
        <f t="shared" ref="E78" si="9">LN((0.5-E76)/E74)/E75</f>
        <v>9.2790728340527817</v>
      </c>
      <c r="F78" s="15">
        <f>LN((0.5-F76)/F74)/F75</f>
        <v>7.1092280148365914</v>
      </c>
      <c r="G78" s="15">
        <f>LN((0.5-G76)/G74)/G75</f>
        <v>8.8801635433338397</v>
      </c>
      <c r="H78" s="6"/>
      <c r="I78" s="6"/>
      <c r="J78" s="8"/>
      <c r="K78" s="2"/>
    </row>
    <row r="79" spans="1:11" ht="14.4" thickBot="1" x14ac:dyDescent="0.3">
      <c r="A79" s="16"/>
      <c r="B79" s="31"/>
      <c r="C79" s="31"/>
      <c r="D79" s="31"/>
      <c r="E79" s="31"/>
      <c r="F79" s="31"/>
      <c r="G79" s="32"/>
      <c r="H79" s="32"/>
      <c r="I79" s="32"/>
      <c r="J79" s="18"/>
      <c r="K79" s="2"/>
    </row>
    <row r="80" spans="1:11" x14ac:dyDescent="0.25">
      <c r="A80" s="26"/>
      <c r="B80" s="20"/>
      <c r="C80" s="20"/>
      <c r="D80" s="20"/>
      <c r="E80" s="20"/>
      <c r="F80" s="20"/>
      <c r="G80" s="33"/>
      <c r="H80" s="33"/>
      <c r="I80" s="33"/>
      <c r="J80" s="22"/>
      <c r="K80" s="2"/>
    </row>
    <row r="81" spans="1:11" x14ac:dyDescent="0.25">
      <c r="A81" s="25" t="s">
        <v>26</v>
      </c>
      <c r="B81" s="7"/>
      <c r="C81" s="34"/>
      <c r="D81" s="23"/>
      <c r="E81" s="23"/>
      <c r="F81" s="23"/>
      <c r="G81" s="23"/>
      <c r="H81" s="23"/>
      <c r="I81" s="23"/>
      <c r="J81" s="8"/>
      <c r="K81" s="2"/>
    </row>
    <row r="82" spans="1:11" x14ac:dyDescent="0.25">
      <c r="A82" s="25" t="s">
        <v>16</v>
      </c>
      <c r="B82" s="6"/>
      <c r="C82" s="10">
        <v>0.01</v>
      </c>
      <c r="D82" s="11">
        <v>0.03</v>
      </c>
      <c r="E82" s="11">
        <v>0.05</v>
      </c>
      <c r="F82" s="11">
        <v>0.1</v>
      </c>
      <c r="G82" s="11">
        <v>0.2</v>
      </c>
      <c r="H82" s="11">
        <v>0.3</v>
      </c>
      <c r="I82" s="11">
        <v>0.4</v>
      </c>
      <c r="J82" s="8"/>
      <c r="K82" s="2"/>
    </row>
    <row r="83" spans="1:11" x14ac:dyDescent="0.25">
      <c r="A83" s="25"/>
      <c r="B83" s="6">
        <v>1</v>
      </c>
      <c r="C83" s="6">
        <v>0</v>
      </c>
      <c r="D83" s="6">
        <v>0.3</v>
      </c>
      <c r="E83" s="6">
        <v>0.8</v>
      </c>
      <c r="F83" s="6">
        <v>1</v>
      </c>
      <c r="G83" s="6">
        <v>1</v>
      </c>
      <c r="H83" s="6">
        <v>1</v>
      </c>
      <c r="I83" s="6">
        <v>1</v>
      </c>
      <c r="J83" s="8"/>
      <c r="K83" s="2"/>
    </row>
    <row r="84" spans="1:11" x14ac:dyDescent="0.25">
      <c r="A84" s="25"/>
      <c r="B84" s="6">
        <v>2</v>
      </c>
      <c r="C84" s="6">
        <v>0.1</v>
      </c>
      <c r="D84" s="6">
        <v>0.5</v>
      </c>
      <c r="E84" s="6">
        <v>0.7</v>
      </c>
      <c r="F84" s="6">
        <v>0.9</v>
      </c>
      <c r="G84" s="6">
        <v>0.9</v>
      </c>
      <c r="H84" s="6">
        <v>0.9</v>
      </c>
      <c r="I84" s="6">
        <v>1</v>
      </c>
      <c r="J84" s="8"/>
      <c r="K84" s="2"/>
    </row>
    <row r="85" spans="1:11" x14ac:dyDescent="0.25">
      <c r="A85" s="25"/>
      <c r="B85" s="6">
        <v>3</v>
      </c>
      <c r="C85" s="6">
        <v>0</v>
      </c>
      <c r="D85" s="6">
        <v>0.2</v>
      </c>
      <c r="E85" s="6">
        <v>0.4</v>
      </c>
      <c r="F85" s="6">
        <v>0.8</v>
      </c>
      <c r="G85" s="6">
        <v>0.9</v>
      </c>
      <c r="H85" s="6">
        <v>1</v>
      </c>
      <c r="I85" s="6">
        <v>1</v>
      </c>
      <c r="J85" s="8"/>
      <c r="K85" s="2"/>
    </row>
    <row r="86" spans="1:11" x14ac:dyDescent="0.25">
      <c r="A86" s="25"/>
      <c r="B86" s="6">
        <v>4</v>
      </c>
      <c r="C86" s="6">
        <v>0.1</v>
      </c>
      <c r="D86" s="6">
        <v>0.2</v>
      </c>
      <c r="E86" s="6">
        <v>0.8</v>
      </c>
      <c r="F86" s="6">
        <v>0.8</v>
      </c>
      <c r="G86" s="6">
        <v>1</v>
      </c>
      <c r="H86" s="6">
        <v>1</v>
      </c>
      <c r="I86" s="6">
        <v>1</v>
      </c>
      <c r="J86" s="8"/>
      <c r="K86" s="2"/>
    </row>
    <row r="87" spans="1:11" x14ac:dyDescent="0.25">
      <c r="A87" s="25"/>
      <c r="B87" s="6">
        <v>5</v>
      </c>
      <c r="C87" s="6">
        <v>0.1</v>
      </c>
      <c r="D87" s="6">
        <v>0.3</v>
      </c>
      <c r="E87" s="6">
        <v>0.5</v>
      </c>
      <c r="F87" s="6">
        <v>1</v>
      </c>
      <c r="G87" s="6">
        <v>1</v>
      </c>
      <c r="H87" s="6">
        <v>1</v>
      </c>
      <c r="I87" s="6">
        <v>1</v>
      </c>
      <c r="J87" s="8"/>
      <c r="K87" s="2"/>
    </row>
    <row r="88" spans="1:11" x14ac:dyDescent="0.25">
      <c r="A88" s="25"/>
      <c r="B88" s="6" t="s">
        <v>27</v>
      </c>
      <c r="C88" s="12">
        <f>AVERAGE(C83:C87)*100</f>
        <v>6.0000000000000009</v>
      </c>
      <c r="D88" s="12">
        <f t="shared" ref="D88:I88" si="10">AVERAGE(D83:D87)*100</f>
        <v>30</v>
      </c>
      <c r="E88" s="12">
        <f t="shared" si="10"/>
        <v>64</v>
      </c>
      <c r="F88" s="12">
        <f t="shared" si="10"/>
        <v>90</v>
      </c>
      <c r="G88" s="12">
        <f t="shared" si="10"/>
        <v>96</v>
      </c>
      <c r="H88" s="12">
        <f t="shared" si="10"/>
        <v>98.000000000000014</v>
      </c>
      <c r="I88" s="12">
        <f t="shared" si="10"/>
        <v>100</v>
      </c>
      <c r="J88" s="8"/>
      <c r="K88" s="2"/>
    </row>
    <row r="89" spans="1:11" x14ac:dyDescent="0.25">
      <c r="A89" s="25"/>
      <c r="B89" s="6" t="s">
        <v>28</v>
      </c>
      <c r="C89" s="13">
        <f>STDEV(C83:C87)/SQRT(COUNT(C83:C87))*100</f>
        <v>2.4494897427831783</v>
      </c>
      <c r="D89" s="13">
        <f t="shared" ref="D89:I89" si="11">STDEV(D83:D87)/SQRT(COUNT(D83:D87))*100</f>
        <v>5.4772255750516603</v>
      </c>
      <c r="E89" s="13">
        <f t="shared" si="11"/>
        <v>8.1240384046359502</v>
      </c>
      <c r="F89" s="13">
        <f t="shared" si="11"/>
        <v>4.4721359549995778</v>
      </c>
      <c r="G89" s="13">
        <f t="shared" si="11"/>
        <v>2.4494897427831774</v>
      </c>
      <c r="H89" s="13">
        <f t="shared" si="11"/>
        <v>1.9999999999999993</v>
      </c>
      <c r="I89" s="13">
        <f t="shared" si="11"/>
        <v>0</v>
      </c>
      <c r="J89" s="8"/>
      <c r="K89" s="2"/>
    </row>
    <row r="90" spans="1:11" x14ac:dyDescent="0.25">
      <c r="A90" s="25"/>
      <c r="B90" s="6" t="s">
        <v>29</v>
      </c>
      <c r="C90" s="12">
        <v>5</v>
      </c>
      <c r="D90" s="12">
        <v>5</v>
      </c>
      <c r="E90" s="12">
        <v>5</v>
      </c>
      <c r="F90" s="12">
        <v>5</v>
      </c>
      <c r="G90" s="12">
        <v>5</v>
      </c>
      <c r="H90" s="12">
        <v>5</v>
      </c>
      <c r="I90" s="12">
        <v>5</v>
      </c>
      <c r="J90" s="8"/>
      <c r="K90" s="2"/>
    </row>
    <row r="91" spans="1:11" x14ac:dyDescent="0.25">
      <c r="A91" s="25"/>
      <c r="B91" s="6"/>
      <c r="C91" s="6"/>
      <c r="D91" s="6"/>
      <c r="E91" s="6"/>
      <c r="F91" s="6"/>
      <c r="G91" s="6"/>
      <c r="H91" s="6"/>
      <c r="I91" s="6"/>
      <c r="J91" s="8"/>
      <c r="K91" s="2"/>
    </row>
    <row r="92" spans="1:11" x14ac:dyDescent="0.25">
      <c r="A92" s="25"/>
      <c r="B92" s="6"/>
      <c r="C92" s="6"/>
      <c r="D92" s="6"/>
      <c r="E92" s="6"/>
      <c r="F92" s="6"/>
      <c r="G92" s="6"/>
      <c r="H92" s="6"/>
      <c r="I92" s="6"/>
      <c r="J92" s="8"/>
      <c r="K92" s="2"/>
    </row>
    <row r="93" spans="1:11" x14ac:dyDescent="0.25">
      <c r="A93" s="25"/>
      <c r="B93" s="6"/>
      <c r="C93" s="6"/>
      <c r="D93" s="6"/>
      <c r="E93" s="6"/>
      <c r="F93" s="6"/>
      <c r="G93" s="6"/>
      <c r="H93" s="6"/>
      <c r="I93" s="6"/>
      <c r="J93" s="8"/>
      <c r="K93" s="2"/>
    </row>
    <row r="94" spans="1:11" x14ac:dyDescent="0.25">
      <c r="A94" s="25"/>
      <c r="B94" s="6"/>
      <c r="C94" s="6">
        <v>1</v>
      </c>
      <c r="D94" s="6">
        <v>2</v>
      </c>
      <c r="E94" s="6">
        <v>3</v>
      </c>
      <c r="F94" s="6">
        <v>4</v>
      </c>
      <c r="G94" s="6">
        <v>5</v>
      </c>
      <c r="H94" s="6"/>
      <c r="I94" s="6"/>
      <c r="J94" s="8"/>
      <c r="K94" s="2"/>
    </row>
    <row r="95" spans="1:11" x14ac:dyDescent="0.25">
      <c r="A95" s="25"/>
      <c r="B95" s="6" t="s">
        <v>30</v>
      </c>
      <c r="C95" s="6">
        <v>-1.4331076436141266</v>
      </c>
      <c r="D95" s="6">
        <v>-1.1534154576231188</v>
      </c>
      <c r="E95" s="6">
        <v>-1.1954909838422891</v>
      </c>
      <c r="F95" s="6">
        <v>-1.1834098496696921</v>
      </c>
      <c r="G95" s="6">
        <v>-1.1892400722126093</v>
      </c>
      <c r="H95" s="6"/>
      <c r="I95" s="6"/>
      <c r="J95" s="8"/>
      <c r="K95" s="2"/>
    </row>
    <row r="96" spans="1:11" x14ac:dyDescent="0.25">
      <c r="A96" s="25"/>
      <c r="B96" s="6" t="s">
        <v>31</v>
      </c>
      <c r="C96" s="6">
        <v>-0.2999670191112454</v>
      </c>
      <c r="D96" s="6">
        <v>-0.32205409181676958</v>
      </c>
      <c r="E96" s="6">
        <v>-0.1475783615744683</v>
      </c>
      <c r="F96" s="6">
        <v>-0.21881763868975518</v>
      </c>
      <c r="G96" s="6">
        <v>-0.1924638370552865</v>
      </c>
      <c r="H96" s="6"/>
      <c r="I96" s="6"/>
      <c r="J96" s="8"/>
      <c r="K96" s="2"/>
    </row>
    <row r="97" spans="1:11" x14ac:dyDescent="0.25">
      <c r="A97" s="25"/>
      <c r="B97" s="6" t="s">
        <v>32</v>
      </c>
      <c r="C97" s="6">
        <v>1.0199083382875667</v>
      </c>
      <c r="D97" s="6">
        <v>0.93617443423438584</v>
      </c>
      <c r="E97" s="6">
        <v>1.0034568314941712</v>
      </c>
      <c r="F97" s="6">
        <v>1.0014754440841165</v>
      </c>
      <c r="G97" s="6">
        <v>1.0294316771593592</v>
      </c>
      <c r="H97" s="6"/>
      <c r="I97" s="6"/>
      <c r="J97" s="8"/>
      <c r="K97" s="2"/>
    </row>
    <row r="98" spans="1:11" x14ac:dyDescent="0.25">
      <c r="A98" s="25"/>
      <c r="B98" s="6"/>
      <c r="C98" s="3"/>
      <c r="D98" s="3"/>
      <c r="E98" s="3"/>
      <c r="F98" s="3"/>
      <c r="G98" s="3"/>
      <c r="H98" s="6"/>
      <c r="I98" s="6"/>
      <c r="J98" s="8"/>
      <c r="K98" s="2"/>
    </row>
    <row r="99" spans="1:11" x14ac:dyDescent="0.25">
      <c r="A99" s="25"/>
      <c r="B99" s="6" t="s">
        <v>33</v>
      </c>
      <c r="C99" s="6">
        <v>3.3801983370123141</v>
      </c>
      <c r="D99" s="6">
        <v>3.019494444353477</v>
      </c>
      <c r="E99" s="6">
        <v>5.8600343862601081</v>
      </c>
      <c r="F99" s="6">
        <v>3.9238181038718918</v>
      </c>
      <c r="G99" s="6">
        <v>4.2047673773559824</v>
      </c>
      <c r="H99" s="6"/>
      <c r="I99" s="6"/>
      <c r="J99" s="8"/>
      <c r="K99" s="2"/>
    </row>
    <row r="100" spans="1:11" ht="14.4" thickBot="1" x14ac:dyDescent="0.3">
      <c r="A100" s="16"/>
      <c r="B100" s="17"/>
      <c r="C100" s="17"/>
      <c r="D100" s="17"/>
      <c r="E100" s="17"/>
      <c r="F100" s="17"/>
      <c r="G100" s="17"/>
      <c r="H100" s="17"/>
      <c r="I100" s="17"/>
      <c r="J100" s="18"/>
      <c r="K100" s="2"/>
    </row>
    <row r="101" spans="1:11" x14ac:dyDescent="0.25">
      <c r="A101" s="26"/>
      <c r="B101" s="21"/>
      <c r="C101" s="21"/>
      <c r="D101" s="21"/>
      <c r="E101" s="21"/>
      <c r="F101" s="21"/>
      <c r="G101" s="21"/>
      <c r="H101" s="21"/>
      <c r="I101" s="21"/>
      <c r="J101" s="22"/>
      <c r="K101" s="2"/>
    </row>
    <row r="102" spans="1:11" x14ac:dyDescent="0.25">
      <c r="A102" s="25" t="s">
        <v>26</v>
      </c>
      <c r="B102" s="7"/>
      <c r="C102" s="7"/>
      <c r="D102" s="7"/>
      <c r="E102" s="7"/>
      <c r="F102" s="7"/>
      <c r="G102" s="7"/>
      <c r="H102" s="7"/>
      <c r="I102" s="7"/>
      <c r="J102" s="8"/>
      <c r="K102" s="2"/>
    </row>
    <row r="103" spans="1:11" x14ac:dyDescent="0.25">
      <c r="A103" s="25" t="s">
        <v>24</v>
      </c>
      <c r="B103" s="7"/>
      <c r="C103" s="10">
        <v>0.01</v>
      </c>
      <c r="D103" s="11">
        <v>0.03</v>
      </c>
      <c r="E103" s="11">
        <v>0.05</v>
      </c>
      <c r="F103" s="11">
        <v>0.1</v>
      </c>
      <c r="G103" s="11">
        <v>0.2</v>
      </c>
      <c r="H103" s="11">
        <v>0.3</v>
      </c>
      <c r="I103" s="11">
        <v>0.4</v>
      </c>
      <c r="J103" s="8"/>
      <c r="K103" s="2"/>
    </row>
    <row r="104" spans="1:11" x14ac:dyDescent="0.25">
      <c r="A104" s="25"/>
      <c r="B104" s="6">
        <v>1</v>
      </c>
      <c r="C104" s="6">
        <v>0</v>
      </c>
      <c r="D104" s="6">
        <v>0</v>
      </c>
      <c r="E104" s="6">
        <v>0.1</v>
      </c>
      <c r="F104" s="6">
        <v>0.6</v>
      </c>
      <c r="G104" s="6">
        <v>0.6</v>
      </c>
      <c r="H104" s="6">
        <v>0.9</v>
      </c>
      <c r="I104" s="6">
        <v>1</v>
      </c>
      <c r="J104" s="8"/>
      <c r="K104" s="2"/>
    </row>
    <row r="105" spans="1:11" x14ac:dyDescent="0.25">
      <c r="A105" s="25"/>
      <c r="B105" s="6">
        <v>2</v>
      </c>
      <c r="C105" s="6">
        <v>0</v>
      </c>
      <c r="D105" s="6">
        <v>0.1</v>
      </c>
      <c r="E105" s="6">
        <v>0.3</v>
      </c>
      <c r="F105" s="6">
        <v>0.8</v>
      </c>
      <c r="G105" s="6">
        <v>0.8</v>
      </c>
      <c r="H105" s="6">
        <v>1</v>
      </c>
      <c r="I105" s="6">
        <v>1</v>
      </c>
      <c r="J105" s="8"/>
      <c r="K105" s="2"/>
    </row>
    <row r="106" spans="1:11" x14ac:dyDescent="0.25">
      <c r="A106" s="25"/>
      <c r="B106" s="6">
        <v>3</v>
      </c>
      <c r="C106" s="6">
        <v>0</v>
      </c>
      <c r="D106" s="6">
        <v>0.2</v>
      </c>
      <c r="E106" s="6">
        <v>0.3</v>
      </c>
      <c r="F106" s="6">
        <v>0.6</v>
      </c>
      <c r="G106" s="6">
        <v>1</v>
      </c>
      <c r="H106" s="6">
        <v>1</v>
      </c>
      <c r="I106" s="6">
        <v>1</v>
      </c>
      <c r="J106" s="8"/>
      <c r="K106" s="2"/>
    </row>
    <row r="107" spans="1:11" x14ac:dyDescent="0.25">
      <c r="A107" s="25"/>
      <c r="B107" s="6">
        <v>4</v>
      </c>
      <c r="C107" s="6">
        <v>0</v>
      </c>
      <c r="D107" s="6">
        <v>0</v>
      </c>
      <c r="E107" s="6">
        <v>0</v>
      </c>
      <c r="F107" s="6">
        <v>0.4</v>
      </c>
      <c r="G107" s="6">
        <v>0.7</v>
      </c>
      <c r="H107" s="6">
        <v>0.7</v>
      </c>
      <c r="I107" s="6">
        <v>1</v>
      </c>
      <c r="J107" s="8"/>
      <c r="K107" s="2"/>
    </row>
    <row r="108" spans="1:11" x14ac:dyDescent="0.25">
      <c r="A108" s="25"/>
      <c r="B108" s="6">
        <v>5</v>
      </c>
      <c r="C108" s="6">
        <v>0.1</v>
      </c>
      <c r="D108" s="6">
        <v>0.1</v>
      </c>
      <c r="E108" s="6">
        <v>0.2</v>
      </c>
      <c r="F108" s="6">
        <v>0.5</v>
      </c>
      <c r="G108" s="6">
        <v>0.8</v>
      </c>
      <c r="H108" s="6">
        <v>0.9</v>
      </c>
      <c r="I108" s="6">
        <v>1</v>
      </c>
      <c r="J108" s="8"/>
      <c r="K108" s="2"/>
    </row>
    <row r="109" spans="1:11" x14ac:dyDescent="0.25">
      <c r="A109" s="25"/>
      <c r="B109" s="6" t="s">
        <v>27</v>
      </c>
      <c r="C109" s="12">
        <f>AVERAGE(C104:C108)*100</f>
        <v>2</v>
      </c>
      <c r="D109" s="12">
        <f t="shared" ref="D109:I109" si="12">AVERAGE(D104:D108)*100</f>
        <v>8</v>
      </c>
      <c r="E109" s="12">
        <f t="shared" si="12"/>
        <v>18</v>
      </c>
      <c r="F109" s="12">
        <f t="shared" si="12"/>
        <v>57.999999999999993</v>
      </c>
      <c r="G109" s="12">
        <f t="shared" si="12"/>
        <v>77.999999999999986</v>
      </c>
      <c r="H109" s="12">
        <f t="shared" si="12"/>
        <v>90</v>
      </c>
      <c r="I109" s="12">
        <f t="shared" si="12"/>
        <v>100</v>
      </c>
      <c r="J109" s="8"/>
      <c r="K109" s="2"/>
    </row>
    <row r="110" spans="1:11" x14ac:dyDescent="0.25">
      <c r="A110" s="25"/>
      <c r="B110" s="6" t="s">
        <v>28</v>
      </c>
      <c r="C110" s="13">
        <f>STDEV(C104:C108)/SQRT(COUNT(C104:C108))*100</f>
        <v>2.0000000000000004</v>
      </c>
      <c r="D110" s="13">
        <f t="shared" ref="D110:I110" si="13">STDEV(D104:D108)/SQRT(COUNT(D104:D108))*100</f>
        <v>3.7416573867739418</v>
      </c>
      <c r="E110" s="13">
        <f t="shared" si="13"/>
        <v>5.8309518948453025</v>
      </c>
      <c r="F110" s="13">
        <f t="shared" si="13"/>
        <v>6.6332495807108023</v>
      </c>
      <c r="G110" s="13">
        <f t="shared" si="13"/>
        <v>6.633249580710836</v>
      </c>
      <c r="H110" s="13">
        <f t="shared" si="13"/>
        <v>5.4772255750516434</v>
      </c>
      <c r="I110" s="13">
        <f t="shared" si="13"/>
        <v>0</v>
      </c>
      <c r="J110" s="8"/>
      <c r="K110" s="2"/>
    </row>
    <row r="111" spans="1:11" x14ac:dyDescent="0.25">
      <c r="A111" s="25"/>
      <c r="B111" s="6" t="s">
        <v>29</v>
      </c>
      <c r="C111" s="12">
        <v>5</v>
      </c>
      <c r="D111" s="12">
        <v>5</v>
      </c>
      <c r="E111" s="12">
        <v>5</v>
      </c>
      <c r="F111" s="12">
        <v>5</v>
      </c>
      <c r="G111" s="12">
        <v>5</v>
      </c>
      <c r="H111" s="12">
        <v>5</v>
      </c>
      <c r="I111" s="12">
        <v>5</v>
      </c>
      <c r="J111" s="8"/>
      <c r="K111" s="2"/>
    </row>
    <row r="112" spans="1:11" x14ac:dyDescent="0.25">
      <c r="A112" s="25"/>
      <c r="B112" s="6"/>
      <c r="C112" s="6"/>
      <c r="D112" s="6"/>
      <c r="E112" s="6"/>
      <c r="F112" s="6"/>
      <c r="G112" s="6"/>
      <c r="H112" s="6"/>
      <c r="I112" s="6"/>
      <c r="J112" s="8"/>
      <c r="K112" s="2"/>
    </row>
    <row r="113" spans="1:11" x14ac:dyDescent="0.25">
      <c r="A113" s="25"/>
      <c r="B113" s="6"/>
      <c r="C113" s="6"/>
      <c r="D113" s="6"/>
      <c r="E113" s="6"/>
      <c r="F113" s="6"/>
      <c r="G113" s="6"/>
      <c r="H113" s="6"/>
      <c r="I113" s="6"/>
      <c r="J113" s="8"/>
      <c r="K113" s="2"/>
    </row>
    <row r="114" spans="1:11" x14ac:dyDescent="0.25">
      <c r="A114" s="25"/>
      <c r="B114" s="6"/>
      <c r="C114" s="6"/>
      <c r="D114" s="6"/>
      <c r="E114" s="6"/>
      <c r="F114" s="6"/>
      <c r="G114" s="6"/>
      <c r="H114" s="6"/>
      <c r="I114" s="6"/>
      <c r="J114" s="8"/>
      <c r="K114" s="2"/>
    </row>
    <row r="115" spans="1:11" x14ac:dyDescent="0.25">
      <c r="A115" s="9"/>
      <c r="B115" s="6"/>
      <c r="C115" s="6">
        <v>1</v>
      </c>
      <c r="D115" s="6">
        <v>2</v>
      </c>
      <c r="E115" s="6">
        <v>3</v>
      </c>
      <c r="F115" s="6">
        <v>4</v>
      </c>
      <c r="G115" s="6">
        <v>5</v>
      </c>
      <c r="H115" s="6"/>
      <c r="I115" s="6"/>
      <c r="J115" s="35"/>
      <c r="K115" s="2"/>
    </row>
    <row r="116" spans="1:11" x14ac:dyDescent="0.25">
      <c r="A116" s="9"/>
      <c r="B116" s="6" t="s">
        <v>30</v>
      </c>
      <c r="C116" s="6">
        <v>-1.22365032442432</v>
      </c>
      <c r="D116" s="6">
        <v>-1.1983168419876433</v>
      </c>
      <c r="E116" s="6">
        <v>-1.1953308643110148</v>
      </c>
      <c r="F116" s="6">
        <v>-1.3332911401023018</v>
      </c>
      <c r="G116" s="6">
        <v>-1.1524782123194854</v>
      </c>
      <c r="H116" s="6"/>
      <c r="I116" s="6"/>
      <c r="J116" s="35"/>
    </row>
    <row r="117" spans="1:11" x14ac:dyDescent="0.25">
      <c r="A117" s="9"/>
      <c r="B117" s="6" t="s">
        <v>31</v>
      </c>
      <c r="C117" s="6">
        <v>-5.8405596481457989E-2</v>
      </c>
      <c r="D117" s="6">
        <v>-0.1252002835783623</v>
      </c>
      <c r="E117" s="6">
        <v>-0.10255073338009563</v>
      </c>
      <c r="F117" s="6">
        <v>-4.1082679067899724E-2</v>
      </c>
      <c r="G117" s="6">
        <v>-5.7881945567084155E-2</v>
      </c>
      <c r="H117" s="6"/>
      <c r="I117" s="6"/>
      <c r="J117" s="35"/>
    </row>
    <row r="118" spans="1:11" x14ac:dyDescent="0.25">
      <c r="A118" s="9"/>
      <c r="B118" s="6" t="s">
        <v>32</v>
      </c>
      <c r="C118" s="6">
        <v>1.098329544140233</v>
      </c>
      <c r="D118" s="6">
        <v>0.99968501058966908</v>
      </c>
      <c r="E118" s="6">
        <v>1.0615275056925746</v>
      </c>
      <c r="F118" s="6">
        <v>1.2087017474347714</v>
      </c>
      <c r="G118" s="6">
        <v>1.1206093278693088</v>
      </c>
      <c r="H118" s="6"/>
      <c r="I118" s="6"/>
      <c r="J118" s="35"/>
    </row>
    <row r="119" spans="1:11" x14ac:dyDescent="0.25">
      <c r="A119" s="9"/>
      <c r="B119" s="6"/>
      <c r="C119" s="3"/>
      <c r="D119" s="3"/>
      <c r="E119" s="3"/>
      <c r="F119" s="3"/>
      <c r="G119" s="3"/>
      <c r="H119" s="6"/>
      <c r="I119" s="6"/>
      <c r="J119" s="35"/>
    </row>
    <row r="120" spans="1:11" x14ac:dyDescent="0.25">
      <c r="A120" s="9"/>
      <c r="B120" s="6" t="s">
        <v>33</v>
      </c>
      <c r="C120" s="6">
        <v>12.249717550671962</v>
      </c>
      <c r="D120" s="6">
        <v>6.9863683484514905</v>
      </c>
      <c r="E120" s="6">
        <v>7.3672563419819088</v>
      </c>
      <c r="F120" s="6">
        <v>15.38290464119657</v>
      </c>
      <c r="G120" s="6">
        <v>10.693629621632564</v>
      </c>
      <c r="H120" s="6"/>
      <c r="I120" s="6"/>
      <c r="J120" s="35"/>
    </row>
    <row r="121" spans="1:11" ht="14.4" thickBot="1" x14ac:dyDescent="0.3">
      <c r="A121" s="36"/>
      <c r="B121" s="31"/>
      <c r="C121" s="31"/>
      <c r="D121" s="31"/>
      <c r="E121" s="31"/>
      <c r="F121" s="31"/>
      <c r="G121" s="31"/>
      <c r="H121" s="31"/>
      <c r="I121" s="31"/>
      <c r="J121" s="37"/>
    </row>
  </sheetData>
  <mergeCells count="2">
    <mergeCell ref="A1:V1"/>
    <mergeCell ref="A2:J2"/>
  </mergeCells>
  <phoneticPr fontId="18" type="noConversion"/>
  <conditionalFormatting sqref="C98:G98">
    <cfRule type="colorScale" priority="2">
      <colorScale>
        <cfvo type="min"/>
        <cfvo type="max"/>
        <color theme="2"/>
        <color theme="5"/>
      </colorScale>
    </cfRule>
  </conditionalFormatting>
  <conditionalFormatting sqref="C119:G119">
    <cfRule type="colorScale" priority="1">
      <colorScale>
        <cfvo type="min"/>
        <cfvo type="max"/>
        <color theme="2"/>
        <color theme="5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EFEF1-2163-4AAB-8272-4D275E879715}">
  <dimension ref="A1:V121"/>
  <sheetViews>
    <sheetView workbookViewId="0">
      <selection activeCell="A2" sqref="A2:J2"/>
    </sheetView>
  </sheetViews>
  <sheetFormatPr defaultRowHeight="13.8" x14ac:dyDescent="0.25"/>
  <sheetData>
    <row r="1" spans="1:22" ht="14.4" thickBot="1" x14ac:dyDescent="0.3">
      <c r="A1" s="39" t="s">
        <v>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 x14ac:dyDescent="0.25">
      <c r="A2" s="41" t="s">
        <v>14</v>
      </c>
      <c r="B2" s="42"/>
      <c r="C2" s="42"/>
      <c r="D2" s="42"/>
      <c r="E2" s="42"/>
      <c r="F2" s="42"/>
      <c r="G2" s="42"/>
      <c r="H2" s="42"/>
      <c r="I2" s="42"/>
      <c r="J2" s="43"/>
    </row>
    <row r="3" spans="1:22" x14ac:dyDescent="0.25">
      <c r="A3" s="5" t="s">
        <v>34</v>
      </c>
      <c r="B3" s="6"/>
      <c r="C3" s="6"/>
      <c r="D3" s="6"/>
      <c r="E3" s="6"/>
      <c r="F3" s="6"/>
      <c r="G3" s="6"/>
      <c r="H3" s="6"/>
      <c r="I3" s="7"/>
      <c r="J3" s="8"/>
      <c r="K3" s="2"/>
    </row>
    <row r="4" spans="1:22" x14ac:dyDescent="0.25">
      <c r="A4" s="9" t="s">
        <v>16</v>
      </c>
      <c r="B4" s="38"/>
      <c r="C4" s="10">
        <v>0.01</v>
      </c>
      <c r="D4" s="11">
        <v>0.03</v>
      </c>
      <c r="E4" s="11">
        <v>0.05</v>
      </c>
      <c r="F4" s="11">
        <v>0.1</v>
      </c>
      <c r="G4" s="11">
        <v>0.2</v>
      </c>
      <c r="H4" s="11">
        <v>0.3</v>
      </c>
      <c r="I4" s="11">
        <v>0.4</v>
      </c>
      <c r="J4" s="8"/>
      <c r="K4" s="2"/>
    </row>
    <row r="5" spans="1:22" x14ac:dyDescent="0.25">
      <c r="A5" s="9"/>
      <c r="B5" s="38">
        <v>1</v>
      </c>
      <c r="C5" s="38">
        <v>0.25</v>
      </c>
      <c r="D5" s="38">
        <v>0.375</v>
      </c>
      <c r="E5" s="38">
        <v>0.5</v>
      </c>
      <c r="F5" s="38">
        <v>0.875</v>
      </c>
      <c r="G5" s="38">
        <v>1</v>
      </c>
      <c r="H5" s="38">
        <v>1</v>
      </c>
      <c r="I5" s="38">
        <v>1</v>
      </c>
      <c r="J5" s="8"/>
      <c r="K5" s="2"/>
    </row>
    <row r="6" spans="1:22" x14ac:dyDescent="0.25">
      <c r="A6" s="9"/>
      <c r="B6" s="38">
        <v>2</v>
      </c>
      <c r="C6" s="38">
        <v>7.6923076923076927E-2</v>
      </c>
      <c r="D6" s="38">
        <v>0.23076923076923078</v>
      </c>
      <c r="E6" s="38">
        <v>0.46153846153846156</v>
      </c>
      <c r="F6" s="38">
        <v>0.76923076923076927</v>
      </c>
      <c r="G6" s="38">
        <v>0.84615384615384615</v>
      </c>
      <c r="H6" s="38">
        <v>1</v>
      </c>
      <c r="I6" s="38">
        <v>1</v>
      </c>
      <c r="J6" s="8"/>
      <c r="K6" s="2"/>
    </row>
    <row r="7" spans="1:22" x14ac:dyDescent="0.25">
      <c r="A7" s="9"/>
      <c r="B7" s="38">
        <v>3</v>
      </c>
      <c r="C7" s="38">
        <v>9.0909090909090912E-2</v>
      </c>
      <c r="D7" s="38">
        <v>9.0909090909090912E-2</v>
      </c>
      <c r="E7" s="38">
        <v>0.36363636363636365</v>
      </c>
      <c r="F7" s="38">
        <v>0.90909090909090906</v>
      </c>
      <c r="G7" s="38">
        <v>1</v>
      </c>
      <c r="H7" s="38">
        <v>1</v>
      </c>
      <c r="I7" s="38">
        <v>1</v>
      </c>
      <c r="J7" s="8"/>
      <c r="K7" s="2"/>
    </row>
    <row r="8" spans="1:22" x14ac:dyDescent="0.25">
      <c r="A8" s="9"/>
      <c r="B8" s="38">
        <v>4</v>
      </c>
      <c r="C8" s="38">
        <v>0.16666666666666666</v>
      </c>
      <c r="D8" s="38">
        <v>0.33333333333333331</v>
      </c>
      <c r="E8" s="38">
        <v>0.33333333333333331</v>
      </c>
      <c r="F8" s="38">
        <v>0.66666666666666663</v>
      </c>
      <c r="G8" s="38">
        <v>1</v>
      </c>
      <c r="H8" s="38">
        <v>1</v>
      </c>
      <c r="I8" s="38">
        <v>1</v>
      </c>
      <c r="J8" s="8"/>
      <c r="K8" s="2"/>
    </row>
    <row r="9" spans="1:22" x14ac:dyDescent="0.25">
      <c r="A9" s="9"/>
      <c r="B9" s="38">
        <v>5</v>
      </c>
      <c r="C9" s="38"/>
      <c r="D9" s="38"/>
      <c r="E9" s="38"/>
      <c r="F9" s="38"/>
      <c r="G9" s="38"/>
      <c r="H9" s="38"/>
      <c r="I9" s="38"/>
      <c r="J9" s="8"/>
      <c r="K9" s="2"/>
    </row>
    <row r="10" spans="1:22" x14ac:dyDescent="0.25">
      <c r="A10" s="9"/>
      <c r="B10" s="12" t="s">
        <v>27</v>
      </c>
      <c r="C10" s="12">
        <v>0.14612470862470861</v>
      </c>
      <c r="D10" s="12">
        <v>0.25750291375291379</v>
      </c>
      <c r="E10" s="12">
        <v>0.41462703962703962</v>
      </c>
      <c r="F10" s="12">
        <v>0.80499708624708621</v>
      </c>
      <c r="G10" s="12">
        <v>0.96153846153846156</v>
      </c>
      <c r="H10" s="12">
        <v>1</v>
      </c>
      <c r="I10" s="12">
        <v>1</v>
      </c>
      <c r="J10" s="8"/>
      <c r="K10" s="2"/>
    </row>
    <row r="11" spans="1:22" x14ac:dyDescent="0.25">
      <c r="A11" s="9"/>
      <c r="B11" s="12" t="s">
        <v>28</v>
      </c>
      <c r="C11" s="12">
        <v>3.9843107380056732E-2</v>
      </c>
      <c r="D11" s="12">
        <v>6.3261368824036074E-2</v>
      </c>
      <c r="E11" s="12">
        <v>3.9473556116244896E-2</v>
      </c>
      <c r="F11" s="12">
        <v>5.4886599990605862E-2</v>
      </c>
      <c r="G11" s="12">
        <v>3.8461538461538464E-2</v>
      </c>
      <c r="H11" s="12">
        <v>0</v>
      </c>
      <c r="I11" s="12">
        <v>0</v>
      </c>
      <c r="J11" s="8"/>
      <c r="K11" s="2"/>
    </row>
    <row r="12" spans="1:22" x14ac:dyDescent="0.25">
      <c r="A12" s="9"/>
      <c r="B12" s="12" t="s">
        <v>29</v>
      </c>
      <c r="C12" s="12">
        <v>4</v>
      </c>
      <c r="D12" s="12">
        <v>4</v>
      </c>
      <c r="E12" s="12">
        <v>4</v>
      </c>
      <c r="F12" s="12">
        <v>4</v>
      </c>
      <c r="G12" s="12">
        <v>4</v>
      </c>
      <c r="H12" s="12">
        <v>4</v>
      </c>
      <c r="I12" s="12">
        <v>4</v>
      </c>
      <c r="J12" s="8"/>
      <c r="K12" s="2"/>
    </row>
    <row r="13" spans="1:22" x14ac:dyDescent="0.25">
      <c r="A13" s="9"/>
      <c r="B13" s="38"/>
      <c r="C13" s="38"/>
      <c r="D13" s="38"/>
      <c r="E13" s="38"/>
      <c r="F13" s="38"/>
      <c r="G13" s="38"/>
      <c r="H13" s="38"/>
      <c r="I13" s="38"/>
      <c r="J13" s="8"/>
      <c r="K13" s="2"/>
    </row>
    <row r="14" spans="1:22" x14ac:dyDescent="0.25">
      <c r="A14" s="9"/>
      <c r="B14" s="38"/>
      <c r="C14" s="38">
        <v>1</v>
      </c>
      <c r="D14" s="38">
        <v>2</v>
      </c>
      <c r="E14" s="38">
        <v>3</v>
      </c>
      <c r="F14" s="38">
        <v>4</v>
      </c>
      <c r="G14" s="38">
        <v>5</v>
      </c>
      <c r="H14" s="38"/>
      <c r="I14" s="38"/>
      <c r="J14" s="8"/>
      <c r="K14" s="2"/>
    </row>
    <row r="15" spans="1:22" x14ac:dyDescent="0.25">
      <c r="A15" s="9"/>
      <c r="B15" s="38" t="s">
        <v>30</v>
      </c>
      <c r="C15" s="38">
        <v>-0.94737000000000005</v>
      </c>
      <c r="D15" s="38">
        <v>-1.071175</v>
      </c>
      <c r="E15" s="38">
        <v>-1.231654</v>
      </c>
      <c r="F15" s="38">
        <v>-1.0176069999999999</v>
      </c>
      <c r="G15" s="38"/>
      <c r="H15" s="38"/>
      <c r="I15" s="38"/>
      <c r="J15" s="8"/>
      <c r="K15" s="2"/>
    </row>
    <row r="16" spans="1:22" x14ac:dyDescent="0.25">
      <c r="A16" s="9"/>
      <c r="B16" s="38" t="s">
        <v>31</v>
      </c>
      <c r="C16" s="38">
        <v>-0.143431</v>
      </c>
      <c r="D16" s="38">
        <v>-0.13644100000000001</v>
      </c>
      <c r="E16" s="38">
        <v>-0.143433</v>
      </c>
      <c r="F16" s="38">
        <v>-9.4631999999999994E-2</v>
      </c>
      <c r="G16" s="38"/>
      <c r="H16" s="38"/>
      <c r="I16" s="38"/>
      <c r="J16" s="8"/>
      <c r="K16" s="2"/>
    </row>
    <row r="17" spans="1:21" x14ac:dyDescent="0.25">
      <c r="A17" s="9"/>
      <c r="B17" s="38" t="s">
        <v>32</v>
      </c>
      <c r="C17" s="38">
        <v>1.0278179999999999</v>
      </c>
      <c r="D17" s="38">
        <v>0.99116000000000004</v>
      </c>
      <c r="E17" s="38">
        <v>1.043976</v>
      </c>
      <c r="F17" s="38">
        <v>1.0652539999999999</v>
      </c>
      <c r="G17" s="38"/>
      <c r="H17" s="38"/>
      <c r="I17" s="38"/>
      <c r="J17" s="8"/>
      <c r="K17" s="2"/>
    </row>
    <row r="18" spans="1:21" x14ac:dyDescent="0.25">
      <c r="A18" s="9"/>
      <c r="B18" s="38"/>
      <c r="C18" s="38"/>
      <c r="D18" s="38"/>
      <c r="E18" s="38"/>
      <c r="F18" s="38"/>
      <c r="G18" s="38"/>
      <c r="H18" s="38"/>
      <c r="I18" s="38"/>
      <c r="J18" s="8"/>
      <c r="K18" s="2"/>
    </row>
    <row r="19" spans="1:21" x14ac:dyDescent="0.25">
      <c r="A19" s="9"/>
      <c r="B19" s="38" t="s">
        <v>33</v>
      </c>
      <c r="C19" s="38">
        <v>4.0781853090491635</v>
      </c>
      <c r="D19" s="38">
        <v>5.714862215170915</v>
      </c>
      <c r="E19" s="38">
        <v>5.6974903422353558</v>
      </c>
      <c r="F19" s="38">
        <v>6.2128443216370615</v>
      </c>
      <c r="G19" s="38"/>
      <c r="H19" s="38"/>
      <c r="I19" s="38"/>
      <c r="J19" s="8"/>
      <c r="K19" s="2"/>
    </row>
    <row r="20" spans="1:21" ht="14.4" thickBot="1" x14ac:dyDescent="0.3">
      <c r="A20" s="16"/>
      <c r="B20" s="17"/>
      <c r="C20" s="17"/>
      <c r="D20" s="17"/>
      <c r="E20" s="17"/>
      <c r="F20" s="17"/>
      <c r="G20" s="17"/>
      <c r="H20" s="17"/>
      <c r="I20" s="17"/>
      <c r="J20" s="18"/>
      <c r="K20" s="2"/>
    </row>
    <row r="21" spans="1:21" x14ac:dyDescent="0.25">
      <c r="A21" s="19"/>
      <c r="B21" s="20"/>
      <c r="C21" s="20"/>
      <c r="D21" s="20"/>
      <c r="E21" s="20"/>
      <c r="F21" s="20"/>
      <c r="G21" s="20"/>
      <c r="H21" s="21"/>
      <c r="I21" s="21"/>
      <c r="J21" s="22"/>
      <c r="K21" s="2"/>
      <c r="N21" s="38"/>
      <c r="O21" s="38"/>
      <c r="P21" s="38"/>
      <c r="Q21" s="38"/>
      <c r="R21" s="38"/>
      <c r="S21" s="38"/>
      <c r="T21" s="38"/>
      <c r="U21" s="38"/>
    </row>
    <row r="22" spans="1:21" x14ac:dyDescent="0.25">
      <c r="A22" s="5" t="s">
        <v>34</v>
      </c>
      <c r="B22" s="2"/>
      <c r="C22" s="2"/>
      <c r="D22" s="2"/>
      <c r="E22" s="2"/>
      <c r="F22" s="2"/>
      <c r="G22" s="2"/>
      <c r="H22" s="7"/>
      <c r="I22" s="7"/>
      <c r="J22" s="8"/>
      <c r="K22" s="2"/>
      <c r="N22" s="38"/>
      <c r="O22" s="38"/>
      <c r="P22" s="38"/>
      <c r="Q22" s="38"/>
      <c r="R22" s="38"/>
      <c r="S22" s="38"/>
      <c r="T22" s="38"/>
      <c r="U22" s="38"/>
    </row>
    <row r="23" spans="1:21" x14ac:dyDescent="0.25">
      <c r="A23" s="9" t="s">
        <v>24</v>
      </c>
      <c r="B23" s="38"/>
      <c r="C23" s="10">
        <v>0.01</v>
      </c>
      <c r="D23" s="11">
        <v>0.03</v>
      </c>
      <c r="E23" s="11">
        <v>0.05</v>
      </c>
      <c r="F23" s="11">
        <v>0.1</v>
      </c>
      <c r="G23" s="11">
        <v>0.2</v>
      </c>
      <c r="H23" s="11">
        <v>0.3</v>
      </c>
      <c r="I23" s="11">
        <v>0.4</v>
      </c>
      <c r="J23" s="8"/>
      <c r="K23" s="2"/>
      <c r="N23" s="38"/>
      <c r="O23" s="38"/>
      <c r="P23" s="38"/>
      <c r="Q23" s="38"/>
      <c r="R23" s="38"/>
      <c r="S23" s="38"/>
      <c r="T23" s="38"/>
      <c r="U23" s="38"/>
    </row>
    <row r="24" spans="1:21" x14ac:dyDescent="0.25">
      <c r="A24" s="9"/>
      <c r="B24" s="38">
        <v>1</v>
      </c>
      <c r="C24" s="38">
        <v>0.1</v>
      </c>
      <c r="D24" s="38">
        <v>0.4</v>
      </c>
      <c r="E24" s="38">
        <v>0.4</v>
      </c>
      <c r="F24" s="38">
        <v>0.5</v>
      </c>
      <c r="G24" s="38">
        <v>0.9</v>
      </c>
      <c r="H24" s="38">
        <v>0.9</v>
      </c>
      <c r="I24" s="38">
        <v>1</v>
      </c>
      <c r="J24" s="8"/>
      <c r="K24" s="2"/>
      <c r="N24" s="38"/>
      <c r="O24" s="38"/>
      <c r="P24" s="38"/>
      <c r="Q24" s="38"/>
      <c r="R24" s="38"/>
      <c r="S24" s="38"/>
      <c r="T24" s="38"/>
      <c r="U24" s="38"/>
    </row>
    <row r="25" spans="1:21" x14ac:dyDescent="0.25">
      <c r="A25" s="9"/>
      <c r="B25" s="38">
        <v>2</v>
      </c>
      <c r="C25" s="38">
        <v>0.1</v>
      </c>
      <c r="D25" s="38">
        <v>0.4</v>
      </c>
      <c r="E25" s="38">
        <v>0.4</v>
      </c>
      <c r="F25" s="38">
        <v>0.7</v>
      </c>
      <c r="G25" s="38">
        <v>0.9</v>
      </c>
      <c r="H25" s="38">
        <v>1</v>
      </c>
      <c r="I25" s="38">
        <v>1</v>
      </c>
      <c r="J25" s="8"/>
      <c r="K25" s="2"/>
      <c r="N25" s="38"/>
      <c r="O25" s="38"/>
      <c r="P25" s="38"/>
      <c r="Q25" s="38"/>
      <c r="R25" s="38"/>
      <c r="S25" s="38"/>
      <c r="T25" s="38"/>
      <c r="U25" s="38"/>
    </row>
    <row r="26" spans="1:21" x14ac:dyDescent="0.25">
      <c r="A26" s="9"/>
      <c r="B26" s="38">
        <v>3</v>
      </c>
      <c r="C26" s="38">
        <v>0</v>
      </c>
      <c r="D26" s="38">
        <v>0.125</v>
      </c>
      <c r="E26" s="38">
        <v>0.375</v>
      </c>
      <c r="F26" s="38">
        <v>0.75</v>
      </c>
      <c r="G26" s="38">
        <v>0.875</v>
      </c>
      <c r="H26" s="38">
        <v>0.875</v>
      </c>
      <c r="I26" s="38">
        <v>0.875</v>
      </c>
      <c r="J26" s="8"/>
      <c r="K26" s="2"/>
      <c r="N26" s="38"/>
      <c r="O26" s="38"/>
      <c r="P26" s="38"/>
      <c r="Q26" s="38"/>
      <c r="R26" s="38"/>
      <c r="S26" s="38"/>
      <c r="T26" s="38"/>
      <c r="U26" s="38"/>
    </row>
    <row r="27" spans="1:21" x14ac:dyDescent="0.25">
      <c r="A27" s="9"/>
      <c r="B27" s="38">
        <v>4</v>
      </c>
      <c r="C27" s="38">
        <v>0</v>
      </c>
      <c r="D27" s="38">
        <v>0.1111111111111111</v>
      </c>
      <c r="E27" s="38">
        <v>0.22222222222222221</v>
      </c>
      <c r="F27" s="38">
        <v>0.66666666666666663</v>
      </c>
      <c r="G27" s="38">
        <v>1</v>
      </c>
      <c r="H27" s="38">
        <v>1</v>
      </c>
      <c r="I27" s="38">
        <v>1</v>
      </c>
      <c r="J27" s="8"/>
      <c r="K27" s="2"/>
      <c r="N27" s="38"/>
      <c r="O27" s="38"/>
      <c r="P27" s="38"/>
      <c r="Q27" s="38"/>
      <c r="R27" s="38"/>
      <c r="S27" s="38"/>
      <c r="T27" s="38"/>
      <c r="U27" s="38"/>
    </row>
    <row r="28" spans="1:21" x14ac:dyDescent="0.25">
      <c r="A28" s="9"/>
      <c r="B28" s="38">
        <v>5</v>
      </c>
      <c r="C28" s="38">
        <v>0.22222222222222221</v>
      </c>
      <c r="D28" s="38">
        <v>0.44444444444444442</v>
      </c>
      <c r="E28" s="38">
        <v>0.55555555555555558</v>
      </c>
      <c r="F28" s="38">
        <v>0.66666666666666663</v>
      </c>
      <c r="G28" s="38">
        <v>1</v>
      </c>
      <c r="H28" s="38">
        <v>1</v>
      </c>
      <c r="I28" s="38">
        <v>1</v>
      </c>
      <c r="J28" s="8"/>
      <c r="K28" s="2"/>
      <c r="N28" s="38"/>
      <c r="O28" s="38"/>
      <c r="P28" s="38"/>
      <c r="Q28" s="38"/>
      <c r="R28" s="38"/>
      <c r="S28" s="38"/>
      <c r="T28" s="38"/>
      <c r="U28" s="38"/>
    </row>
    <row r="29" spans="1:21" x14ac:dyDescent="0.25">
      <c r="A29" s="9"/>
      <c r="B29" s="12" t="s">
        <v>27</v>
      </c>
      <c r="C29" s="12">
        <v>8.4444444444444447E-2</v>
      </c>
      <c r="D29" s="12">
        <v>0.2961111111111111</v>
      </c>
      <c r="E29" s="12">
        <v>0.39055555555555554</v>
      </c>
      <c r="F29" s="12">
        <v>0.65666666666666662</v>
      </c>
      <c r="G29" s="12">
        <v>0.93499999999999994</v>
      </c>
      <c r="H29" s="12">
        <v>0.95500000000000007</v>
      </c>
      <c r="I29" s="12">
        <v>0.97499999999999998</v>
      </c>
      <c r="J29" s="8"/>
      <c r="K29" s="2"/>
      <c r="N29" s="38"/>
      <c r="O29" s="38"/>
      <c r="P29" s="38"/>
      <c r="Q29" s="38"/>
      <c r="R29" s="38"/>
      <c r="S29" s="38"/>
      <c r="T29" s="38"/>
      <c r="U29" s="38"/>
    </row>
    <row r="30" spans="1:21" x14ac:dyDescent="0.25">
      <c r="A30" s="9"/>
      <c r="B30" s="12" t="s">
        <v>28</v>
      </c>
      <c r="C30" s="12">
        <v>4.1066041361280725E-2</v>
      </c>
      <c r="D30" s="12">
        <v>7.317533484467037E-2</v>
      </c>
      <c r="E30" s="12">
        <v>5.2906276320244666E-2</v>
      </c>
      <c r="F30" s="12">
        <v>4.2031734043061701E-2</v>
      </c>
      <c r="G30" s="12">
        <v>2.6925824035672515E-2</v>
      </c>
      <c r="H30" s="12">
        <v>2.7838821814150105E-2</v>
      </c>
      <c r="I30" s="12">
        <v>2.4999999999999998E-2</v>
      </c>
      <c r="J30" s="8"/>
      <c r="K30" s="2"/>
      <c r="N30" s="38"/>
      <c r="O30" s="38"/>
      <c r="P30" s="38"/>
      <c r="Q30" s="38"/>
      <c r="R30" s="38"/>
      <c r="S30" s="38"/>
      <c r="T30" s="38"/>
      <c r="U30" s="38"/>
    </row>
    <row r="31" spans="1:21" x14ac:dyDescent="0.25">
      <c r="A31" s="9"/>
      <c r="B31" s="12" t="s">
        <v>29</v>
      </c>
      <c r="C31" s="12">
        <v>5</v>
      </c>
      <c r="D31" s="12">
        <v>5</v>
      </c>
      <c r="E31" s="12">
        <v>5</v>
      </c>
      <c r="F31" s="12">
        <v>5</v>
      </c>
      <c r="G31" s="12">
        <v>5</v>
      </c>
      <c r="H31" s="12">
        <v>5</v>
      </c>
      <c r="I31" s="12">
        <v>5</v>
      </c>
      <c r="J31" s="8"/>
      <c r="K31" s="2"/>
      <c r="N31" s="38"/>
      <c r="O31" s="38"/>
      <c r="P31" s="38"/>
      <c r="Q31" s="38"/>
      <c r="R31" s="38"/>
      <c r="S31" s="38"/>
      <c r="T31" s="38"/>
      <c r="U31" s="38"/>
    </row>
    <row r="32" spans="1:2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8"/>
      <c r="K32" s="2"/>
      <c r="N32" s="38"/>
      <c r="O32" s="38"/>
      <c r="P32" s="38"/>
      <c r="Q32" s="38"/>
      <c r="R32" s="38"/>
      <c r="S32" s="38"/>
      <c r="T32" s="38"/>
      <c r="U32" s="38"/>
    </row>
    <row r="33" spans="1:2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8"/>
      <c r="K33" s="2"/>
      <c r="N33" s="38"/>
      <c r="O33" s="38"/>
      <c r="P33" s="38"/>
      <c r="Q33" s="38"/>
      <c r="R33" s="38"/>
      <c r="S33" s="38"/>
      <c r="T33" s="38"/>
      <c r="U33" s="38"/>
    </row>
    <row r="34" spans="1:21" x14ac:dyDescent="0.25">
      <c r="A34" s="9"/>
      <c r="B34" s="38"/>
      <c r="C34" s="38">
        <v>1</v>
      </c>
      <c r="D34" s="38">
        <v>2</v>
      </c>
      <c r="E34" s="38">
        <v>3</v>
      </c>
      <c r="F34" s="38">
        <v>4</v>
      </c>
      <c r="G34" s="38">
        <v>5</v>
      </c>
      <c r="H34" s="38"/>
      <c r="I34" s="38"/>
      <c r="J34" s="8"/>
      <c r="K34" s="2"/>
      <c r="N34" s="38"/>
      <c r="O34" s="38"/>
      <c r="P34" s="38"/>
      <c r="Q34" s="38"/>
      <c r="R34" s="38"/>
      <c r="S34" s="38"/>
      <c r="T34" s="38"/>
      <c r="U34" s="38"/>
    </row>
    <row r="35" spans="1:21" x14ac:dyDescent="0.25">
      <c r="A35" s="9"/>
      <c r="B35" s="38" t="s">
        <v>30</v>
      </c>
      <c r="C35" s="38">
        <v>-0.93824200000000002</v>
      </c>
      <c r="D35" s="38">
        <v>-0.98625799999999997</v>
      </c>
      <c r="E35" s="38">
        <v>-1.1214729999999999</v>
      </c>
      <c r="F35" s="38">
        <v>-1.2605759999999999</v>
      </c>
      <c r="G35" s="38">
        <v>-0.87583200000000005</v>
      </c>
      <c r="H35" s="38"/>
      <c r="I35" s="38"/>
      <c r="J35" s="8"/>
      <c r="K35" s="2"/>
      <c r="N35" s="38"/>
      <c r="O35" s="38"/>
      <c r="P35" s="38"/>
      <c r="Q35" s="38"/>
      <c r="R35" s="38"/>
      <c r="S35" s="38"/>
      <c r="T35" s="38"/>
      <c r="U35" s="38"/>
    </row>
    <row r="36" spans="1:21" x14ac:dyDescent="0.25">
      <c r="A36" s="9"/>
      <c r="B36" s="38" t="s">
        <v>31</v>
      </c>
      <c r="C36" s="38">
        <v>-7.5159000000000004E-2</v>
      </c>
      <c r="D36" s="38">
        <v>-0.11250599999999999</v>
      </c>
      <c r="E36" s="38">
        <v>-0.16028300000000001</v>
      </c>
      <c r="F36" s="38">
        <v>-0.105055</v>
      </c>
      <c r="G36" s="38">
        <v>-0.111584</v>
      </c>
      <c r="H36" s="38"/>
      <c r="I36" s="38"/>
      <c r="J36" s="8"/>
      <c r="K36" s="2"/>
      <c r="N36" s="38"/>
      <c r="O36" s="38"/>
      <c r="P36" s="38"/>
      <c r="Q36" s="38"/>
      <c r="R36" s="38"/>
      <c r="S36" s="38"/>
      <c r="T36" s="38"/>
      <c r="U36" s="38"/>
    </row>
    <row r="37" spans="1:21" x14ac:dyDescent="0.25">
      <c r="A37" s="25"/>
      <c r="B37" s="38" t="s">
        <v>32</v>
      </c>
      <c r="C37" s="38">
        <v>1.0370699999999999</v>
      </c>
      <c r="D37" s="38">
        <v>1.0165409999999999</v>
      </c>
      <c r="E37" s="38">
        <v>0.90131099999999997</v>
      </c>
      <c r="F37" s="38">
        <v>1.066862</v>
      </c>
      <c r="G37" s="38">
        <v>1.031731</v>
      </c>
      <c r="H37" s="38"/>
      <c r="I37" s="38"/>
      <c r="J37" s="8"/>
      <c r="K37" s="2"/>
      <c r="N37" s="38"/>
      <c r="O37" s="38"/>
      <c r="P37" s="38"/>
      <c r="Q37" s="38"/>
      <c r="R37" s="38"/>
      <c r="S37" s="38"/>
      <c r="T37" s="38"/>
      <c r="U37" s="38"/>
    </row>
    <row r="38" spans="1:21" x14ac:dyDescent="0.25">
      <c r="A38" s="25"/>
      <c r="B38" s="38"/>
      <c r="C38" s="38"/>
      <c r="D38" s="38"/>
      <c r="E38" s="38"/>
      <c r="F38" s="38"/>
      <c r="G38" s="38"/>
      <c r="H38" s="38"/>
      <c r="I38" s="38"/>
      <c r="J38" s="8"/>
      <c r="K38" s="2"/>
      <c r="N38" s="38"/>
      <c r="O38" s="38"/>
      <c r="P38" s="38"/>
      <c r="Q38" s="38"/>
      <c r="R38" s="38"/>
      <c r="S38" s="38"/>
      <c r="T38" s="38"/>
      <c r="U38" s="38"/>
    </row>
    <row r="39" spans="1:21" x14ac:dyDescent="0.25">
      <c r="A39" s="25"/>
      <c r="B39" s="38" t="s">
        <v>33</v>
      </c>
      <c r="C39" s="38">
        <v>7.4226569224658006</v>
      </c>
      <c r="D39" s="38">
        <v>5.7487006720195852</v>
      </c>
      <c r="E39" s="38">
        <v>6.4115445241169908</v>
      </c>
      <c r="F39" s="38">
        <v>7.6075213029706035</v>
      </c>
      <c r="G39" s="38">
        <v>4.4722950365360417</v>
      </c>
      <c r="H39" s="38"/>
      <c r="I39" s="38"/>
      <c r="J39" s="8"/>
      <c r="K39" s="2"/>
      <c r="N39" s="38"/>
      <c r="O39" s="38"/>
      <c r="P39" s="38"/>
      <c r="Q39" s="38"/>
      <c r="R39" s="38"/>
      <c r="S39" s="38"/>
      <c r="T39" s="38"/>
      <c r="U39" s="38"/>
    </row>
    <row r="40" spans="1:21" ht="14.4" thickBot="1" x14ac:dyDescent="0.3">
      <c r="A40" s="16"/>
      <c r="B40" s="17"/>
      <c r="C40" s="17"/>
      <c r="D40" s="17"/>
      <c r="E40" s="17"/>
      <c r="F40" s="17"/>
      <c r="G40" s="17"/>
      <c r="H40" s="17"/>
      <c r="I40" s="17"/>
      <c r="J40" s="18"/>
      <c r="K40" s="2"/>
      <c r="N40" s="38"/>
      <c r="O40" s="38"/>
      <c r="P40" s="38"/>
      <c r="Q40" s="38"/>
      <c r="R40" s="38"/>
      <c r="S40" s="38"/>
      <c r="T40" s="38"/>
      <c r="U40" s="38"/>
    </row>
    <row r="41" spans="1:21" x14ac:dyDescent="0.25">
      <c r="A41" s="26"/>
      <c r="B41" s="21"/>
      <c r="C41" s="21"/>
      <c r="D41" s="21"/>
      <c r="E41" s="21"/>
      <c r="F41" s="21"/>
      <c r="G41" s="21"/>
      <c r="H41" s="21"/>
      <c r="I41" s="21"/>
      <c r="J41" s="22"/>
      <c r="K41" s="2"/>
    </row>
    <row r="42" spans="1:21" x14ac:dyDescent="0.25">
      <c r="A42" s="5" t="s">
        <v>25</v>
      </c>
      <c r="B42" s="7"/>
      <c r="C42" s="7"/>
      <c r="D42" s="7"/>
      <c r="E42" s="7"/>
      <c r="F42" s="7"/>
      <c r="G42" s="7"/>
      <c r="H42" s="7"/>
      <c r="I42" s="7"/>
      <c r="J42" s="8"/>
      <c r="K42" s="2"/>
    </row>
    <row r="43" spans="1:21" x14ac:dyDescent="0.25">
      <c r="A43" s="9" t="s">
        <v>16</v>
      </c>
      <c r="B43" s="7"/>
      <c r="C43" s="7"/>
      <c r="D43" s="7"/>
      <c r="E43" s="7"/>
      <c r="F43" s="7"/>
      <c r="G43" s="7"/>
      <c r="H43" s="7"/>
      <c r="I43" s="7"/>
      <c r="J43" s="8"/>
      <c r="K43" s="2"/>
    </row>
    <row r="44" spans="1:21" x14ac:dyDescent="0.25">
      <c r="A44" s="25"/>
      <c r="B44" s="6"/>
      <c r="C44" s="10">
        <v>0.01</v>
      </c>
      <c r="D44" s="11">
        <v>0.03</v>
      </c>
      <c r="E44" s="11">
        <v>0.05</v>
      </c>
      <c r="F44" s="11">
        <v>0.1</v>
      </c>
      <c r="G44" s="11">
        <v>0.2</v>
      </c>
      <c r="H44" s="11">
        <v>0.3</v>
      </c>
      <c r="I44" s="11">
        <v>0.4</v>
      </c>
      <c r="J44" s="8"/>
      <c r="K44" s="2"/>
    </row>
    <row r="45" spans="1:21" x14ac:dyDescent="0.25">
      <c r="A45" s="25"/>
      <c r="B45" s="6">
        <v>1</v>
      </c>
      <c r="C45" s="6">
        <v>0</v>
      </c>
      <c r="D45" s="6">
        <v>0.2857142857142857</v>
      </c>
      <c r="E45" s="6">
        <v>0.5714285714285714</v>
      </c>
      <c r="F45" s="6">
        <v>0.7142857142857143</v>
      </c>
      <c r="G45" s="6">
        <v>0.8571428571428571</v>
      </c>
      <c r="H45" s="6">
        <v>1</v>
      </c>
      <c r="I45" s="6">
        <v>1</v>
      </c>
      <c r="J45" s="8"/>
      <c r="K45" s="2"/>
    </row>
    <row r="46" spans="1:21" x14ac:dyDescent="0.25">
      <c r="A46" s="25"/>
      <c r="B46" s="6">
        <v>2</v>
      </c>
      <c r="C46" s="6">
        <v>0.13333333333333333</v>
      </c>
      <c r="D46" s="6">
        <v>0.2</v>
      </c>
      <c r="E46" s="6">
        <v>0.46666666666666667</v>
      </c>
      <c r="F46" s="6">
        <v>0.8</v>
      </c>
      <c r="G46" s="6">
        <v>1</v>
      </c>
      <c r="H46" s="6">
        <v>1</v>
      </c>
      <c r="I46" s="6">
        <v>1</v>
      </c>
      <c r="J46" s="8"/>
      <c r="K46" s="2"/>
    </row>
    <row r="47" spans="1:21" x14ac:dyDescent="0.25">
      <c r="A47" s="25"/>
      <c r="B47" s="6">
        <v>3</v>
      </c>
      <c r="C47" s="6">
        <v>0.18181818181818182</v>
      </c>
      <c r="D47" s="6">
        <v>0.36363636363636365</v>
      </c>
      <c r="E47" s="6">
        <v>0.54545454545454541</v>
      </c>
      <c r="F47" s="6">
        <v>0.90909090909090906</v>
      </c>
      <c r="G47" s="6">
        <v>1</v>
      </c>
      <c r="H47" s="6">
        <v>1</v>
      </c>
      <c r="I47" s="6">
        <v>1</v>
      </c>
      <c r="J47" s="8"/>
      <c r="K47" s="2"/>
    </row>
    <row r="48" spans="1:21" x14ac:dyDescent="0.25">
      <c r="A48" s="25"/>
      <c r="B48" s="6">
        <v>4</v>
      </c>
      <c r="C48" s="6">
        <v>0.1875</v>
      </c>
      <c r="D48" s="6">
        <v>0.25</v>
      </c>
      <c r="E48" s="6">
        <v>0.375</v>
      </c>
      <c r="F48" s="6">
        <v>0.9375</v>
      </c>
      <c r="G48" s="6">
        <v>1</v>
      </c>
      <c r="H48" s="6">
        <v>1</v>
      </c>
      <c r="I48" s="6">
        <v>1</v>
      </c>
      <c r="J48" s="8"/>
      <c r="K48" s="2"/>
    </row>
    <row r="49" spans="1:20" x14ac:dyDescent="0.25">
      <c r="A49" s="25"/>
      <c r="B49" s="12" t="s">
        <v>17</v>
      </c>
      <c r="C49" s="12">
        <f>AVERAGE(C45:C48)</f>
        <v>0.1256628787878788</v>
      </c>
      <c r="D49" s="12">
        <f t="shared" ref="D49:I49" si="0">AVERAGE(D45:D48)</f>
        <v>0.27483766233766233</v>
      </c>
      <c r="E49" s="12">
        <f t="shared" si="0"/>
        <v>0.48963744588744584</v>
      </c>
      <c r="F49" s="12">
        <f t="shared" si="0"/>
        <v>0.84021915584415585</v>
      </c>
      <c r="G49" s="12">
        <f t="shared" si="0"/>
        <v>0.9642857142857143</v>
      </c>
      <c r="H49" s="12">
        <f t="shared" si="0"/>
        <v>1</v>
      </c>
      <c r="I49" s="12">
        <f t="shared" si="0"/>
        <v>1</v>
      </c>
      <c r="J49" s="8"/>
      <c r="K49" s="2"/>
    </row>
    <row r="50" spans="1:20" x14ac:dyDescent="0.25">
      <c r="A50" s="25"/>
      <c r="B50" s="12" t="s">
        <v>18</v>
      </c>
      <c r="C50" s="13">
        <f>STDEV(C45:C48)/SQRT(COUNT(C45:C48))</f>
        <v>4.3615022828931635E-2</v>
      </c>
      <c r="D50" s="13">
        <f t="shared" ref="D50:I50" si="1">STDEV(D45:D48)/SQRT(COUNT(D45:D48))</f>
        <v>3.4425154881010361E-2</v>
      </c>
      <c r="E50" s="13">
        <f t="shared" si="1"/>
        <v>4.4229267759948419E-2</v>
      </c>
      <c r="F50" s="13">
        <f t="shared" si="1"/>
        <v>5.138392520568813E-2</v>
      </c>
      <c r="G50" s="13">
        <f t="shared" si="1"/>
        <v>3.5714285714285719E-2</v>
      </c>
      <c r="H50" s="13">
        <f t="shared" si="1"/>
        <v>0</v>
      </c>
      <c r="I50" s="13">
        <f t="shared" si="1"/>
        <v>0</v>
      </c>
      <c r="J50" s="8"/>
      <c r="K50" s="2"/>
    </row>
    <row r="51" spans="1:20" x14ac:dyDescent="0.25">
      <c r="A51" s="25"/>
      <c r="B51" s="12" t="s">
        <v>19</v>
      </c>
      <c r="C51" s="12">
        <v>4</v>
      </c>
      <c r="D51" s="12">
        <v>4</v>
      </c>
      <c r="E51" s="12">
        <v>4</v>
      </c>
      <c r="F51" s="12">
        <v>4</v>
      </c>
      <c r="G51" s="12">
        <v>4</v>
      </c>
      <c r="H51" s="12">
        <v>4</v>
      </c>
      <c r="I51" s="12">
        <v>4</v>
      </c>
      <c r="J51" s="8"/>
      <c r="K51" s="2"/>
    </row>
    <row r="52" spans="1:20" x14ac:dyDescent="0.25">
      <c r="A52" s="25"/>
      <c r="B52" s="6"/>
      <c r="C52" s="6"/>
      <c r="D52" s="6"/>
      <c r="E52" s="6"/>
      <c r="F52" s="6"/>
      <c r="G52" s="6"/>
      <c r="H52" s="6"/>
      <c r="I52" s="6"/>
      <c r="J52" s="8"/>
      <c r="K52" s="2"/>
    </row>
    <row r="53" spans="1:20" x14ac:dyDescent="0.25">
      <c r="A53" s="25"/>
      <c r="B53" s="6"/>
      <c r="C53" s="6"/>
      <c r="D53" s="6"/>
      <c r="E53" s="6"/>
      <c r="F53" s="6"/>
      <c r="G53" s="6"/>
      <c r="H53" s="6"/>
      <c r="I53" s="6"/>
      <c r="J53" s="8"/>
      <c r="K53" s="2"/>
    </row>
    <row r="54" spans="1:20" x14ac:dyDescent="0.25">
      <c r="A54" s="25"/>
      <c r="B54" s="6"/>
      <c r="C54" s="3"/>
      <c r="D54" s="14">
        <v>1</v>
      </c>
      <c r="E54" s="14">
        <v>2</v>
      </c>
      <c r="F54" s="14">
        <v>3</v>
      </c>
      <c r="G54" s="14">
        <v>4</v>
      </c>
      <c r="H54" s="14">
        <v>5</v>
      </c>
      <c r="I54" s="6"/>
      <c r="J54" s="8"/>
      <c r="K54" s="2"/>
    </row>
    <row r="55" spans="1:20" x14ac:dyDescent="0.25">
      <c r="A55" s="25"/>
      <c r="B55" s="6"/>
      <c r="C55" s="3" t="s">
        <v>20</v>
      </c>
      <c r="D55" s="6">
        <v>-1.1269849999999999</v>
      </c>
      <c r="E55" s="3">
        <v>-1.104722</v>
      </c>
      <c r="F55" s="3">
        <v>-1.038348</v>
      </c>
      <c r="G55" s="3">
        <v>-1.085062</v>
      </c>
      <c r="H55" s="6"/>
      <c r="I55" s="6"/>
      <c r="J55" s="8"/>
      <c r="K55" s="2"/>
    </row>
    <row r="56" spans="1:20" x14ac:dyDescent="0.25">
      <c r="A56" s="25"/>
      <c r="B56" s="6"/>
      <c r="C56" s="3" t="s">
        <v>21</v>
      </c>
      <c r="D56" s="6">
        <v>-0.17388899999999999</v>
      </c>
      <c r="E56" s="3">
        <v>-0.136374</v>
      </c>
      <c r="F56" s="3">
        <v>-0.17385300000000001</v>
      </c>
      <c r="G56" s="3">
        <v>-0.141343</v>
      </c>
      <c r="H56" s="6"/>
      <c r="I56" s="6"/>
      <c r="J56" s="8"/>
      <c r="K56" s="2"/>
    </row>
    <row r="57" spans="1:20" x14ac:dyDescent="0.25">
      <c r="A57" s="25"/>
      <c r="B57" s="6"/>
      <c r="C57" s="3" t="s">
        <v>22</v>
      </c>
      <c r="D57" s="6">
        <v>0.96528700000000001</v>
      </c>
      <c r="E57" s="3">
        <v>1.0334589999999999</v>
      </c>
      <c r="F57" s="3">
        <v>1.020797</v>
      </c>
      <c r="G57" s="3">
        <v>1.0407139999999999</v>
      </c>
      <c r="H57" s="6"/>
      <c r="I57" s="6"/>
      <c r="J57" s="8"/>
      <c r="K57" s="2"/>
    </row>
    <row r="58" spans="1:20" x14ac:dyDescent="0.25">
      <c r="A58" s="25"/>
      <c r="B58" s="6"/>
      <c r="C58" s="6"/>
      <c r="D58" s="6"/>
      <c r="E58" s="6"/>
      <c r="F58" s="6"/>
      <c r="G58" s="6"/>
      <c r="H58" s="6"/>
      <c r="I58" s="6"/>
      <c r="J58" s="8"/>
      <c r="K58" s="2"/>
    </row>
    <row r="59" spans="1:20" x14ac:dyDescent="0.25">
      <c r="A59" s="25"/>
      <c r="B59" s="6"/>
      <c r="C59" s="3" t="s">
        <v>23</v>
      </c>
      <c r="D59" s="15">
        <f t="shared" ref="D59:G59" si="2">LN((0.5-D57)/D55)/D56</f>
        <v>5.0874223486437531</v>
      </c>
      <c r="E59" s="15">
        <f t="shared" si="2"/>
        <v>5.3380173770982964</v>
      </c>
      <c r="F59" s="15">
        <f t="shared" si="2"/>
        <v>3.969019442547562</v>
      </c>
      <c r="G59" s="15">
        <f t="shared" si="2"/>
        <v>4.9277425750451105</v>
      </c>
      <c r="H59" s="7"/>
      <c r="I59" s="6"/>
      <c r="J59" s="8"/>
      <c r="K59" s="2"/>
    </row>
    <row r="60" spans="1:20" ht="14.4" thickBot="1" x14ac:dyDescent="0.3">
      <c r="A60" s="16"/>
      <c r="B60" s="17"/>
      <c r="C60" s="17"/>
      <c r="D60" s="17"/>
      <c r="E60" s="17"/>
      <c r="F60" s="17"/>
      <c r="G60" s="17"/>
      <c r="H60" s="17"/>
      <c r="I60" s="17"/>
      <c r="J60" s="18"/>
      <c r="K60" s="2"/>
    </row>
    <row r="61" spans="1:20" x14ac:dyDescent="0.25">
      <c r="A61" s="26"/>
      <c r="B61" s="21"/>
      <c r="C61" s="27"/>
      <c r="D61" s="28"/>
      <c r="E61" s="28"/>
      <c r="F61" s="28"/>
      <c r="G61" s="28"/>
      <c r="H61" s="28"/>
      <c r="I61" s="28"/>
      <c r="J61" s="22"/>
      <c r="K61" s="2"/>
      <c r="M61" s="38"/>
      <c r="N61" s="38"/>
      <c r="O61" s="38"/>
      <c r="P61" s="38"/>
      <c r="Q61" s="38"/>
      <c r="R61" s="38"/>
      <c r="S61" s="38"/>
      <c r="T61" s="38"/>
    </row>
    <row r="62" spans="1:20" x14ac:dyDescent="0.25">
      <c r="A62" s="5" t="s">
        <v>25</v>
      </c>
      <c r="B62" s="7"/>
      <c r="C62" s="7"/>
      <c r="D62" s="7"/>
      <c r="E62" s="7"/>
      <c r="F62" s="7"/>
      <c r="G62" s="7"/>
      <c r="H62" s="7"/>
      <c r="I62" s="7"/>
      <c r="J62" s="8"/>
      <c r="K62" s="2"/>
      <c r="M62" s="38"/>
      <c r="N62" s="38"/>
      <c r="O62" s="38"/>
      <c r="P62" s="38"/>
      <c r="Q62" s="38"/>
      <c r="R62" s="38"/>
      <c r="S62" s="38"/>
      <c r="T62" s="38"/>
    </row>
    <row r="63" spans="1:20" x14ac:dyDescent="0.25">
      <c r="A63" s="9" t="s">
        <v>24</v>
      </c>
      <c r="B63" s="6"/>
      <c r="C63" s="10">
        <v>0.01</v>
      </c>
      <c r="D63" s="11">
        <v>0.03</v>
      </c>
      <c r="E63" s="11">
        <v>0.05</v>
      </c>
      <c r="F63" s="11">
        <v>0.1</v>
      </c>
      <c r="G63" s="11">
        <v>0.2</v>
      </c>
      <c r="H63" s="11">
        <v>0.3</v>
      </c>
      <c r="I63" s="11">
        <v>0.4</v>
      </c>
      <c r="J63" s="8"/>
      <c r="K63" s="2"/>
      <c r="M63" s="38"/>
      <c r="N63" s="38"/>
      <c r="O63" s="38"/>
      <c r="P63" s="38"/>
      <c r="Q63" s="38"/>
      <c r="R63" s="38"/>
      <c r="S63" s="38"/>
      <c r="T63" s="38"/>
    </row>
    <row r="64" spans="1:20" x14ac:dyDescent="0.25">
      <c r="A64" s="25"/>
      <c r="B64" s="38">
        <v>1</v>
      </c>
      <c r="C64" s="38">
        <v>0</v>
      </c>
      <c r="D64" s="38">
        <v>0.14285714285714285</v>
      </c>
      <c r="E64" s="38">
        <v>0.2857142857142857</v>
      </c>
      <c r="F64" s="38">
        <v>0.5714285714285714</v>
      </c>
      <c r="G64" s="38">
        <v>0.8571428571428571</v>
      </c>
      <c r="H64" s="38">
        <v>0.8571428571428571</v>
      </c>
      <c r="I64" s="38">
        <v>0.8571428571428571</v>
      </c>
      <c r="J64" s="8"/>
      <c r="K64" s="2"/>
      <c r="M64" s="38"/>
      <c r="N64" s="38"/>
      <c r="O64" s="38"/>
      <c r="P64" s="38"/>
      <c r="Q64" s="38"/>
      <c r="R64" s="38"/>
      <c r="S64" s="38"/>
      <c r="T64" s="38"/>
    </row>
    <row r="65" spans="1:20" x14ac:dyDescent="0.25">
      <c r="A65" s="25"/>
      <c r="B65" s="38">
        <v>2</v>
      </c>
      <c r="C65" s="38">
        <v>9.0909090909090912E-2</v>
      </c>
      <c r="D65" s="38">
        <v>9.0909090909090912E-2</v>
      </c>
      <c r="E65" s="38">
        <v>0.18181818181818182</v>
      </c>
      <c r="F65" s="38">
        <v>0.54545454545454541</v>
      </c>
      <c r="G65" s="38">
        <v>0.90909090909090906</v>
      </c>
      <c r="H65" s="38">
        <v>1</v>
      </c>
      <c r="I65" s="38">
        <v>1</v>
      </c>
      <c r="J65" s="8"/>
      <c r="K65" s="2"/>
      <c r="M65" s="38"/>
      <c r="N65" s="38"/>
      <c r="O65" s="38"/>
      <c r="P65" s="38"/>
      <c r="Q65" s="38"/>
      <c r="R65" s="38"/>
      <c r="S65" s="38"/>
      <c r="T65" s="38"/>
    </row>
    <row r="66" spans="1:20" x14ac:dyDescent="0.25">
      <c r="A66" s="25"/>
      <c r="B66" s="38">
        <v>3</v>
      </c>
      <c r="C66" s="38">
        <v>0</v>
      </c>
      <c r="D66" s="38">
        <v>0.16666666666666666</v>
      </c>
      <c r="E66" s="38">
        <v>0.26666666666666666</v>
      </c>
      <c r="F66" s="38">
        <v>0.7</v>
      </c>
      <c r="G66" s="38">
        <v>0.96666666666666667</v>
      </c>
      <c r="H66" s="38">
        <v>0.96666666666666667</v>
      </c>
      <c r="I66" s="38">
        <v>1</v>
      </c>
      <c r="J66" s="8"/>
      <c r="K66" s="2"/>
      <c r="M66" s="38"/>
      <c r="N66" s="38"/>
      <c r="O66" s="38"/>
      <c r="P66" s="38"/>
      <c r="Q66" s="38"/>
      <c r="R66" s="38"/>
      <c r="S66" s="38"/>
      <c r="T66" s="38"/>
    </row>
    <row r="67" spans="1:20" x14ac:dyDescent="0.25">
      <c r="A67" s="25"/>
      <c r="B67" s="38">
        <v>4</v>
      </c>
      <c r="C67" s="38">
        <v>0</v>
      </c>
      <c r="D67" s="38">
        <v>6.25E-2</v>
      </c>
      <c r="E67" s="38">
        <v>0.125</v>
      </c>
      <c r="F67" s="38">
        <v>0.625</v>
      </c>
      <c r="G67" s="38">
        <v>0.9375</v>
      </c>
      <c r="H67" s="38">
        <v>0.9375</v>
      </c>
      <c r="I67" s="38">
        <v>1</v>
      </c>
      <c r="J67" s="8"/>
      <c r="K67" s="2"/>
      <c r="M67" s="38"/>
      <c r="N67" s="38"/>
      <c r="O67" s="38"/>
      <c r="P67" s="38"/>
      <c r="Q67" s="38"/>
      <c r="R67" s="38"/>
      <c r="S67" s="38"/>
      <c r="T67" s="38"/>
    </row>
    <row r="68" spans="1:20" x14ac:dyDescent="0.25">
      <c r="A68" s="25"/>
      <c r="B68" s="12" t="s">
        <v>27</v>
      </c>
      <c r="C68" s="12">
        <v>2.2727272727272728E-2</v>
      </c>
      <c r="D68" s="12">
        <v>2.8409090909090912E-2</v>
      </c>
      <c r="E68" s="12">
        <v>0.21479978354978355</v>
      </c>
      <c r="F68" s="12">
        <v>0.61047077922077919</v>
      </c>
      <c r="G68" s="12">
        <v>0.91760010822510818</v>
      </c>
      <c r="H68" s="12">
        <v>0.940327380952381</v>
      </c>
      <c r="I68" s="12">
        <v>0.9642857142857143</v>
      </c>
      <c r="J68" s="8"/>
      <c r="K68" s="2"/>
      <c r="M68" s="38"/>
      <c r="N68" s="38"/>
      <c r="O68" s="38"/>
      <c r="P68" s="38"/>
      <c r="Q68" s="38"/>
      <c r="R68" s="38"/>
      <c r="S68" s="38"/>
      <c r="T68" s="38"/>
    </row>
    <row r="69" spans="1:20" x14ac:dyDescent="0.25">
      <c r="A69" s="25"/>
      <c r="B69" s="12" t="s">
        <v>28</v>
      </c>
      <c r="C69" s="12">
        <v>2.2727272727272728E-2</v>
      </c>
      <c r="D69" s="12">
        <v>2.3769616946143712E-2</v>
      </c>
      <c r="E69" s="12">
        <v>3.7495363446553354E-2</v>
      </c>
      <c r="F69" s="12">
        <v>3.4129635548670996E-2</v>
      </c>
      <c r="G69" s="12">
        <v>2.332919938667543E-2</v>
      </c>
      <c r="H69" s="12">
        <v>3.0526270817674641E-2</v>
      </c>
      <c r="I69" s="12">
        <v>3.5714285714285719E-2</v>
      </c>
      <c r="J69" s="8"/>
      <c r="K69" s="2"/>
      <c r="M69" s="38"/>
      <c r="N69" s="38"/>
      <c r="O69" s="38"/>
      <c r="P69" s="38"/>
      <c r="Q69" s="38"/>
      <c r="R69" s="38"/>
      <c r="S69" s="38"/>
      <c r="T69" s="38"/>
    </row>
    <row r="70" spans="1:20" x14ac:dyDescent="0.25">
      <c r="A70" s="25"/>
      <c r="B70" s="12" t="s">
        <v>29</v>
      </c>
      <c r="C70" s="12">
        <v>4</v>
      </c>
      <c r="D70" s="12">
        <v>4</v>
      </c>
      <c r="E70" s="12">
        <v>4</v>
      </c>
      <c r="F70" s="12">
        <v>4</v>
      </c>
      <c r="G70" s="12">
        <v>4</v>
      </c>
      <c r="H70" s="12">
        <v>4</v>
      </c>
      <c r="I70" s="12">
        <v>4</v>
      </c>
      <c r="J70" s="8"/>
      <c r="K70" s="2"/>
      <c r="M70" s="38"/>
      <c r="N70" s="38"/>
      <c r="O70" s="38"/>
      <c r="P70" s="38"/>
      <c r="Q70" s="38"/>
      <c r="R70" s="38"/>
      <c r="S70" s="38"/>
      <c r="T70" s="38"/>
    </row>
    <row r="71" spans="1:20" x14ac:dyDescent="0.25">
      <c r="A71" s="25"/>
      <c r="B71" s="6"/>
      <c r="C71" s="6"/>
      <c r="D71" s="6"/>
      <c r="E71" s="6"/>
      <c r="F71" s="6"/>
      <c r="G71" s="6"/>
      <c r="H71" s="6"/>
      <c r="I71" s="6"/>
      <c r="J71" s="8"/>
      <c r="K71" s="2"/>
      <c r="M71" s="38"/>
      <c r="N71" s="38"/>
      <c r="O71" s="38"/>
      <c r="P71" s="38"/>
      <c r="Q71" s="38"/>
      <c r="R71" s="38"/>
      <c r="S71" s="38"/>
      <c r="T71" s="38"/>
    </row>
    <row r="72" spans="1:20" x14ac:dyDescent="0.25">
      <c r="A72" s="25"/>
      <c r="B72" s="6"/>
      <c r="C72" s="6"/>
      <c r="D72" s="6"/>
      <c r="E72" s="6"/>
      <c r="F72" s="6"/>
      <c r="G72" s="6"/>
      <c r="H72" s="6"/>
      <c r="I72" s="6"/>
      <c r="J72" s="8"/>
      <c r="K72" s="2"/>
      <c r="M72" s="38"/>
      <c r="N72" s="38"/>
      <c r="O72" s="38"/>
      <c r="P72" s="38"/>
      <c r="Q72" s="38"/>
      <c r="R72" s="38"/>
      <c r="S72" s="38"/>
      <c r="T72" s="38"/>
    </row>
    <row r="73" spans="1:20" x14ac:dyDescent="0.25">
      <c r="A73" s="25"/>
      <c r="B73" s="6"/>
      <c r="C73" s="38"/>
      <c r="D73" s="38">
        <v>1</v>
      </c>
      <c r="E73" s="38">
        <v>2</v>
      </c>
      <c r="F73" s="38">
        <v>3</v>
      </c>
      <c r="G73" s="38">
        <v>4</v>
      </c>
      <c r="H73" s="6"/>
      <c r="I73" s="6"/>
      <c r="J73" s="8"/>
      <c r="K73" s="2"/>
      <c r="M73" s="38"/>
      <c r="N73" s="38"/>
      <c r="O73" s="38"/>
      <c r="P73" s="38"/>
      <c r="Q73" s="38"/>
      <c r="R73" s="38"/>
      <c r="S73" s="38"/>
      <c r="T73" s="38"/>
    </row>
    <row r="74" spans="1:20" x14ac:dyDescent="0.25">
      <c r="A74" s="25"/>
      <c r="B74" s="6"/>
      <c r="C74" s="38" t="s">
        <v>30</v>
      </c>
      <c r="D74" s="38">
        <v>-1.0471649222829431</v>
      </c>
      <c r="E74" s="38">
        <v>-1.2488031279280769</v>
      </c>
      <c r="F74" s="38">
        <v>-1.1867629436865856</v>
      </c>
      <c r="G74" s="38">
        <v>-1.3284146370851688</v>
      </c>
      <c r="H74" s="6"/>
      <c r="I74" s="6"/>
      <c r="J74" s="8"/>
      <c r="K74" s="2"/>
      <c r="M74" s="38"/>
      <c r="N74" s="38"/>
      <c r="O74" s="38"/>
      <c r="P74" s="38"/>
      <c r="Q74" s="38"/>
      <c r="R74" s="38"/>
      <c r="S74" s="38"/>
      <c r="T74" s="38"/>
    </row>
    <row r="75" spans="1:20" x14ac:dyDescent="0.25">
      <c r="A75" s="25"/>
      <c r="B75" s="2"/>
      <c r="C75" s="38" t="s">
        <v>31</v>
      </c>
      <c r="D75" s="38">
        <v>-9.5999627340040389E-2</v>
      </c>
      <c r="E75" s="38">
        <v>-5.4114235297849332E-2</v>
      </c>
      <c r="F75" s="38">
        <v>-0.12253479073042069</v>
      </c>
      <c r="G75" s="38">
        <v>-5.5235247881422367E-2</v>
      </c>
      <c r="H75" s="6"/>
      <c r="I75" s="6"/>
      <c r="J75" s="8"/>
      <c r="K75" s="2"/>
      <c r="M75" s="38"/>
      <c r="N75" s="38"/>
      <c r="O75" s="38"/>
      <c r="P75" s="38"/>
      <c r="Q75" s="38"/>
      <c r="R75" s="38"/>
      <c r="S75" s="38"/>
      <c r="T75" s="38"/>
    </row>
    <row r="76" spans="1:20" x14ac:dyDescent="0.25">
      <c r="A76" s="25"/>
      <c r="B76" s="2"/>
      <c r="C76" s="38" t="s">
        <v>32</v>
      </c>
      <c r="D76" s="38">
        <v>0.92124882668268648</v>
      </c>
      <c r="E76" s="38">
        <v>1.19621287057572</v>
      </c>
      <c r="F76" s="38">
        <v>1.0226100894620789</v>
      </c>
      <c r="G76" s="38">
        <v>1.1840596358336946</v>
      </c>
      <c r="H76" s="6"/>
      <c r="I76" s="6"/>
      <c r="J76" s="8"/>
      <c r="K76" s="2"/>
      <c r="M76" s="38"/>
      <c r="N76" s="38"/>
      <c r="O76" s="38"/>
      <c r="P76" s="38"/>
      <c r="Q76" s="38"/>
      <c r="R76" s="38"/>
      <c r="S76" s="38"/>
      <c r="T76" s="38"/>
    </row>
    <row r="77" spans="1:20" x14ac:dyDescent="0.25">
      <c r="A77" s="25"/>
      <c r="B77" s="2"/>
      <c r="C77" s="38"/>
      <c r="D77" s="4"/>
      <c r="E77" s="4"/>
      <c r="F77" s="4"/>
      <c r="G77" s="4"/>
      <c r="H77" s="6"/>
      <c r="I77" s="6"/>
      <c r="J77" s="8"/>
      <c r="K77" s="2"/>
      <c r="M77" s="38"/>
      <c r="N77" s="4"/>
      <c r="O77" s="4"/>
      <c r="P77" s="4"/>
      <c r="Q77" s="4"/>
      <c r="R77" s="38"/>
      <c r="S77" s="38"/>
      <c r="T77" s="38"/>
    </row>
    <row r="78" spans="1:20" x14ac:dyDescent="0.25">
      <c r="A78" s="25"/>
      <c r="B78" s="2"/>
      <c r="C78" s="38" t="s">
        <v>33</v>
      </c>
      <c r="D78" s="38">
        <v>9.4856412077041483</v>
      </c>
      <c r="E78" s="38">
        <v>10.797258958359501</v>
      </c>
      <c r="F78" s="38">
        <v>6.6931930118604734</v>
      </c>
      <c r="G78" s="38">
        <v>12.015812959434268</v>
      </c>
      <c r="H78" s="6"/>
      <c r="I78" s="6"/>
      <c r="J78" s="8"/>
      <c r="K78" s="2"/>
      <c r="M78" s="38"/>
      <c r="N78" s="38"/>
      <c r="O78" s="38"/>
      <c r="P78" s="38"/>
      <c r="Q78" s="38"/>
      <c r="R78" s="38"/>
      <c r="S78" s="38"/>
      <c r="T78" s="38"/>
    </row>
    <row r="79" spans="1:20" ht="14.4" thickBot="1" x14ac:dyDescent="0.3">
      <c r="A79" s="16"/>
      <c r="B79" s="31"/>
      <c r="C79" s="31"/>
      <c r="D79" s="31"/>
      <c r="E79" s="31"/>
      <c r="F79" s="31"/>
      <c r="G79" s="32"/>
      <c r="H79" s="32"/>
      <c r="I79" s="32"/>
      <c r="J79" s="18"/>
      <c r="K79" s="2"/>
      <c r="M79" s="38"/>
      <c r="N79" s="38"/>
      <c r="O79" s="38"/>
      <c r="P79" s="38"/>
      <c r="Q79" s="38"/>
      <c r="R79" s="38"/>
      <c r="S79" s="38"/>
      <c r="T79" s="38"/>
    </row>
    <row r="80" spans="1:20" x14ac:dyDescent="0.25">
      <c r="A80" s="26"/>
      <c r="B80" s="20"/>
      <c r="C80" s="20"/>
      <c r="D80" s="20"/>
      <c r="E80" s="20"/>
      <c r="F80" s="20"/>
      <c r="G80" s="33"/>
      <c r="H80" s="33"/>
      <c r="I80" s="33"/>
      <c r="J80" s="22"/>
      <c r="K80" s="2"/>
    </row>
    <row r="81" spans="1:11" x14ac:dyDescent="0.25">
      <c r="A81" s="25" t="s">
        <v>35</v>
      </c>
      <c r="B81" s="7"/>
      <c r="C81" s="34"/>
      <c r="D81" s="23"/>
      <c r="E81" s="23"/>
      <c r="F81" s="23"/>
      <c r="G81" s="23"/>
      <c r="H81" s="23"/>
      <c r="I81" s="23"/>
      <c r="J81" s="8"/>
      <c r="K81" s="2"/>
    </row>
    <row r="82" spans="1:11" x14ac:dyDescent="0.25">
      <c r="A82" s="25" t="s">
        <v>16</v>
      </c>
      <c r="B82" s="38"/>
      <c r="C82" s="10">
        <v>0.01</v>
      </c>
      <c r="D82" s="11">
        <v>0.03</v>
      </c>
      <c r="E82" s="11">
        <v>0.05</v>
      </c>
      <c r="F82" s="11">
        <v>0.1</v>
      </c>
      <c r="G82" s="11">
        <v>0.2</v>
      </c>
      <c r="H82" s="11">
        <v>0.3</v>
      </c>
      <c r="I82" s="11">
        <v>0.4</v>
      </c>
      <c r="J82" s="8"/>
      <c r="K82" s="2"/>
    </row>
    <row r="83" spans="1:11" x14ac:dyDescent="0.25">
      <c r="A83" s="25"/>
      <c r="B83" s="38">
        <v>1</v>
      </c>
      <c r="C83" s="38">
        <v>0.2</v>
      </c>
      <c r="D83" s="38">
        <v>0.4</v>
      </c>
      <c r="E83" s="38">
        <v>0.7</v>
      </c>
      <c r="F83" s="38">
        <v>0.9</v>
      </c>
      <c r="G83" s="38">
        <v>1</v>
      </c>
      <c r="H83" s="38">
        <v>1</v>
      </c>
      <c r="I83" s="38">
        <v>1</v>
      </c>
      <c r="J83" s="8"/>
      <c r="K83" s="2"/>
    </row>
    <row r="84" spans="1:11" x14ac:dyDescent="0.25">
      <c r="A84" s="25"/>
      <c r="B84" s="38">
        <v>2</v>
      </c>
      <c r="C84" s="38">
        <v>0.4</v>
      </c>
      <c r="D84" s="38">
        <v>0.6</v>
      </c>
      <c r="E84" s="38">
        <v>0.8</v>
      </c>
      <c r="F84" s="38">
        <v>0.9</v>
      </c>
      <c r="G84" s="38">
        <v>1</v>
      </c>
      <c r="H84" s="38">
        <v>1</v>
      </c>
      <c r="I84" s="38">
        <v>1</v>
      </c>
      <c r="J84" s="8"/>
      <c r="K84" s="2"/>
    </row>
    <row r="85" spans="1:11" x14ac:dyDescent="0.25">
      <c r="A85" s="25"/>
      <c r="B85" s="38">
        <v>3</v>
      </c>
      <c r="C85" s="38">
        <v>0.1</v>
      </c>
      <c r="D85" s="38">
        <v>0.4</v>
      </c>
      <c r="E85" s="38">
        <v>0.7</v>
      </c>
      <c r="F85" s="38">
        <v>0.7</v>
      </c>
      <c r="G85" s="38">
        <v>1</v>
      </c>
      <c r="H85" s="38">
        <v>1</v>
      </c>
      <c r="I85" s="38">
        <v>1</v>
      </c>
      <c r="J85" s="8"/>
      <c r="K85" s="2"/>
    </row>
    <row r="86" spans="1:11" x14ac:dyDescent="0.25">
      <c r="A86" s="25"/>
      <c r="B86" s="38">
        <v>4</v>
      </c>
      <c r="C86" s="38">
        <v>0.1</v>
      </c>
      <c r="D86" s="38">
        <v>0.5</v>
      </c>
      <c r="E86" s="38">
        <v>0.6</v>
      </c>
      <c r="F86" s="38">
        <v>0.8</v>
      </c>
      <c r="G86" s="38">
        <v>1</v>
      </c>
      <c r="H86" s="38">
        <v>1</v>
      </c>
      <c r="I86" s="38">
        <v>1</v>
      </c>
      <c r="J86" s="8"/>
      <c r="K86" s="2"/>
    </row>
    <row r="87" spans="1:11" x14ac:dyDescent="0.25">
      <c r="A87" s="25"/>
      <c r="B87" s="38">
        <v>5</v>
      </c>
      <c r="C87" s="38"/>
      <c r="D87" s="38"/>
      <c r="E87" s="38"/>
      <c r="F87" s="38"/>
      <c r="G87" s="38"/>
      <c r="H87" s="38"/>
      <c r="I87" s="38"/>
      <c r="J87" s="8"/>
      <c r="K87" s="2"/>
    </row>
    <row r="88" spans="1:11" x14ac:dyDescent="0.25">
      <c r="A88" s="25"/>
      <c r="B88" s="38" t="s">
        <v>27</v>
      </c>
      <c r="C88" s="12">
        <f>AVERAGE(C83:C87)*100</f>
        <v>20</v>
      </c>
      <c r="D88" s="12">
        <f t="shared" ref="D88:I88" si="3">AVERAGE(D83:D87)*100</f>
        <v>47.5</v>
      </c>
      <c r="E88" s="12">
        <f t="shared" si="3"/>
        <v>70</v>
      </c>
      <c r="F88" s="12">
        <f t="shared" si="3"/>
        <v>82.5</v>
      </c>
      <c r="G88" s="12">
        <f t="shared" si="3"/>
        <v>100</v>
      </c>
      <c r="H88" s="12">
        <f t="shared" si="3"/>
        <v>100</v>
      </c>
      <c r="I88" s="12">
        <f t="shared" si="3"/>
        <v>100</v>
      </c>
      <c r="J88" s="8"/>
      <c r="K88" s="2"/>
    </row>
    <row r="89" spans="1:11" x14ac:dyDescent="0.25">
      <c r="A89" s="25"/>
      <c r="B89" s="38" t="s">
        <v>28</v>
      </c>
      <c r="C89" s="13">
        <f>STDEV(C83:C87)/SQRT(COUNT(C83:C87))*100</f>
        <v>7.0710678118654764</v>
      </c>
      <c r="D89" s="13">
        <f t="shared" ref="D89:I89" si="4">STDEV(D83:D87)/SQRT(COUNT(D83:D87))*100</f>
        <v>4.7871355387816967</v>
      </c>
      <c r="E89" s="13">
        <f t="shared" si="4"/>
        <v>4.0824829046385869</v>
      </c>
      <c r="F89" s="13">
        <f t="shared" si="4"/>
        <v>4.7871355387817172</v>
      </c>
      <c r="G89" s="13">
        <f t="shared" si="4"/>
        <v>0</v>
      </c>
      <c r="H89" s="13">
        <f t="shared" si="4"/>
        <v>0</v>
      </c>
      <c r="I89" s="13">
        <f t="shared" si="4"/>
        <v>0</v>
      </c>
      <c r="J89" s="8"/>
      <c r="K89" s="2"/>
    </row>
    <row r="90" spans="1:11" x14ac:dyDescent="0.25">
      <c r="A90" s="25"/>
      <c r="B90" s="38" t="s">
        <v>29</v>
      </c>
      <c r="C90" s="12">
        <v>4</v>
      </c>
      <c r="D90" s="12">
        <v>4</v>
      </c>
      <c r="E90" s="12">
        <v>4</v>
      </c>
      <c r="F90" s="12">
        <v>4</v>
      </c>
      <c r="G90" s="12">
        <v>4</v>
      </c>
      <c r="H90" s="12">
        <v>4</v>
      </c>
      <c r="I90" s="12">
        <v>4</v>
      </c>
      <c r="J90" s="8"/>
      <c r="K90" s="2"/>
    </row>
    <row r="91" spans="1:11" x14ac:dyDescent="0.25">
      <c r="A91" s="25"/>
      <c r="B91" s="38"/>
      <c r="C91" s="38"/>
      <c r="D91" s="38"/>
      <c r="E91" s="38"/>
      <c r="F91" s="38"/>
      <c r="G91" s="38"/>
      <c r="H91" s="38"/>
      <c r="I91" s="38"/>
      <c r="J91" s="8"/>
      <c r="K91" s="2"/>
    </row>
    <row r="92" spans="1:1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8"/>
      <c r="K92" s="2"/>
    </row>
    <row r="93" spans="1:1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8"/>
      <c r="K93" s="2"/>
    </row>
    <row r="94" spans="1:11" x14ac:dyDescent="0.25">
      <c r="A94" s="25"/>
      <c r="B94" s="38"/>
      <c r="C94" s="38">
        <v>1</v>
      </c>
      <c r="D94" s="38">
        <v>2</v>
      </c>
      <c r="E94" s="38">
        <v>3</v>
      </c>
      <c r="F94" s="38">
        <v>4</v>
      </c>
      <c r="G94" s="38"/>
      <c r="H94" s="38"/>
      <c r="I94" s="38"/>
      <c r="J94" s="8"/>
      <c r="K94" s="2"/>
    </row>
    <row r="95" spans="1:11" x14ac:dyDescent="0.25">
      <c r="A95" s="25"/>
      <c r="B95" s="38" t="s">
        <v>30</v>
      </c>
      <c r="C95" s="38">
        <v>-1.0331875424231505</v>
      </c>
      <c r="D95" s="38">
        <v>-0.76260066513184133</v>
      </c>
      <c r="E95" s="38">
        <v>-1.047221025292409</v>
      </c>
      <c r="F95" s="38">
        <v>-1.0553366744798971</v>
      </c>
      <c r="G95" s="38"/>
      <c r="H95" s="38"/>
      <c r="I95" s="38"/>
      <c r="J95" s="8"/>
      <c r="K95" s="2"/>
    </row>
    <row r="96" spans="1:11" x14ac:dyDescent="0.25">
      <c r="A96" s="25"/>
      <c r="B96" s="38" t="s">
        <v>31</v>
      </c>
      <c r="C96" s="38">
        <v>-0.21557165523799443</v>
      </c>
      <c r="D96" s="38">
        <v>-0.23558895871202148</v>
      </c>
      <c r="E96" s="38">
        <v>-0.19226152622350795</v>
      </c>
      <c r="F96" s="38">
        <v>-0.20387067361903918</v>
      </c>
      <c r="G96" s="38"/>
      <c r="H96" s="38"/>
      <c r="I96" s="38"/>
      <c r="J96" s="8"/>
      <c r="K96" s="2"/>
    </row>
    <row r="97" spans="1:22" x14ac:dyDescent="0.25">
      <c r="A97" s="25"/>
      <c r="B97" s="38" t="s">
        <v>32</v>
      </c>
      <c r="C97" s="38">
        <v>1.0087015628463256</v>
      </c>
      <c r="D97" s="38">
        <v>0.99905116288564133</v>
      </c>
      <c r="E97" s="38">
        <v>0.99028579346704015</v>
      </c>
      <c r="F97" s="38">
        <v>0.99598734276411915</v>
      </c>
      <c r="G97" s="38"/>
      <c r="H97" s="38"/>
      <c r="I97" s="38"/>
      <c r="J97" s="8"/>
      <c r="K97" s="2"/>
    </row>
    <row r="98" spans="1:22" x14ac:dyDescent="0.25">
      <c r="A98" s="25"/>
      <c r="B98" s="38"/>
      <c r="C98" s="4"/>
      <c r="D98" s="4"/>
      <c r="E98" s="4"/>
      <c r="F98" s="4"/>
      <c r="G98" s="38"/>
      <c r="H98" s="38"/>
      <c r="I98" s="38"/>
      <c r="J98" s="8"/>
      <c r="K98" s="2"/>
    </row>
    <row r="99" spans="1:22" x14ac:dyDescent="0.25">
      <c r="A99" s="25"/>
      <c r="B99" s="38" t="s">
        <v>33</v>
      </c>
      <c r="C99" s="38">
        <v>3.2868072522414673</v>
      </c>
      <c r="D99" s="38">
        <v>1.7998547156130966</v>
      </c>
      <c r="E99" s="38">
        <v>3.9472630529695456</v>
      </c>
      <c r="F99" s="38">
        <v>3.7036455344403714</v>
      </c>
      <c r="G99" s="38"/>
      <c r="H99" s="38"/>
      <c r="I99" s="38"/>
      <c r="J99" s="8"/>
      <c r="K99" s="2"/>
    </row>
    <row r="100" spans="1:22" ht="14.4" thickBot="1" x14ac:dyDescent="0.3">
      <c r="A100" s="16"/>
      <c r="B100" s="17"/>
      <c r="C100" s="17"/>
      <c r="D100" s="17"/>
      <c r="E100" s="17"/>
      <c r="F100" s="17"/>
      <c r="G100" s="17"/>
      <c r="H100" s="17"/>
      <c r="I100" s="17"/>
      <c r="J100" s="18"/>
      <c r="K100" s="2"/>
    </row>
    <row r="101" spans="1:22" x14ac:dyDescent="0.25">
      <c r="A101" s="26"/>
      <c r="B101" s="21"/>
      <c r="C101" s="21"/>
      <c r="D101" s="21"/>
      <c r="E101" s="21"/>
      <c r="F101" s="21"/>
      <c r="G101" s="21"/>
      <c r="H101" s="21"/>
      <c r="I101" s="21"/>
      <c r="J101" s="22"/>
      <c r="K101" s="2"/>
    </row>
    <row r="102" spans="1:22" x14ac:dyDescent="0.25">
      <c r="A102" s="25" t="s">
        <v>35</v>
      </c>
      <c r="B102" s="7"/>
      <c r="C102" s="7"/>
      <c r="D102" s="7"/>
      <c r="E102" s="7"/>
      <c r="F102" s="7"/>
      <c r="G102" s="7"/>
      <c r="H102" s="7"/>
      <c r="I102" s="7"/>
      <c r="J102" s="8"/>
      <c r="K102" s="2"/>
    </row>
    <row r="103" spans="1:22" x14ac:dyDescent="0.25">
      <c r="A103" s="25" t="s">
        <v>24</v>
      </c>
      <c r="B103" s="38"/>
      <c r="C103" s="38"/>
      <c r="D103" s="38">
        <v>0.03</v>
      </c>
      <c r="E103" s="38">
        <v>0.05</v>
      </c>
      <c r="F103" s="38">
        <v>0.1</v>
      </c>
      <c r="G103" s="38">
        <v>0.2</v>
      </c>
      <c r="H103" s="38">
        <v>0.3</v>
      </c>
      <c r="I103" s="38">
        <v>0.4</v>
      </c>
      <c r="J103" s="8"/>
      <c r="K103" s="2"/>
      <c r="L103" s="6"/>
      <c r="M103" s="6"/>
      <c r="N103" s="6"/>
      <c r="O103" s="6"/>
      <c r="P103" s="6"/>
      <c r="Q103" s="6"/>
      <c r="R103" s="6"/>
      <c r="S103" s="6"/>
      <c r="T103" s="6"/>
      <c r="U103" s="2"/>
      <c r="V103" s="2"/>
    </row>
    <row r="104" spans="1:22" x14ac:dyDescent="0.25">
      <c r="A104" s="25"/>
      <c r="B104" s="38">
        <v>1</v>
      </c>
      <c r="C104" s="38">
        <v>0</v>
      </c>
      <c r="D104" s="38">
        <v>0.2</v>
      </c>
      <c r="E104" s="38">
        <v>0.5</v>
      </c>
      <c r="F104" s="38">
        <v>0.6</v>
      </c>
      <c r="G104" s="38">
        <v>0.9</v>
      </c>
      <c r="H104" s="38">
        <v>0.9</v>
      </c>
      <c r="I104" s="38">
        <v>1</v>
      </c>
      <c r="J104" s="8"/>
      <c r="K104" s="2"/>
      <c r="L104" s="6"/>
      <c r="M104" s="6"/>
      <c r="N104" s="6"/>
      <c r="O104" s="6"/>
      <c r="P104" s="6"/>
      <c r="Q104" s="6"/>
      <c r="R104" s="6"/>
      <c r="S104" s="6"/>
      <c r="T104" s="6"/>
      <c r="U104" s="2"/>
      <c r="V104" s="2"/>
    </row>
    <row r="105" spans="1:22" x14ac:dyDescent="0.25">
      <c r="A105" s="25"/>
      <c r="B105" s="38">
        <v>2</v>
      </c>
      <c r="C105" s="38">
        <v>0</v>
      </c>
      <c r="D105" s="38">
        <v>0</v>
      </c>
      <c r="E105" s="38">
        <v>0.2</v>
      </c>
      <c r="F105" s="38">
        <v>0.4</v>
      </c>
      <c r="G105" s="38">
        <v>0.6</v>
      </c>
      <c r="H105" s="38">
        <v>0.8</v>
      </c>
      <c r="I105" s="38">
        <v>1</v>
      </c>
      <c r="J105" s="8"/>
      <c r="K105" s="2"/>
      <c r="L105" s="6"/>
      <c r="M105" s="6"/>
      <c r="N105" s="6"/>
      <c r="O105" s="6"/>
      <c r="P105" s="6"/>
      <c r="Q105" s="6"/>
      <c r="R105" s="6"/>
      <c r="S105" s="6"/>
      <c r="T105" s="6"/>
      <c r="U105" s="2"/>
      <c r="V105" s="2"/>
    </row>
    <row r="106" spans="1:22" x14ac:dyDescent="0.25">
      <c r="A106" s="25"/>
      <c r="B106" s="38">
        <v>3</v>
      </c>
      <c r="C106" s="38">
        <v>0</v>
      </c>
      <c r="D106" s="38">
        <v>0.1</v>
      </c>
      <c r="E106" s="38">
        <v>0.5</v>
      </c>
      <c r="F106" s="38">
        <v>0.8</v>
      </c>
      <c r="G106" s="38">
        <v>1</v>
      </c>
      <c r="H106" s="38">
        <v>1</v>
      </c>
      <c r="I106" s="38">
        <v>1</v>
      </c>
      <c r="J106" s="8"/>
      <c r="K106" s="2"/>
      <c r="L106" s="6"/>
      <c r="M106" s="6"/>
      <c r="N106" s="6"/>
      <c r="O106" s="6"/>
      <c r="P106" s="6"/>
      <c r="Q106" s="6"/>
      <c r="R106" s="6"/>
      <c r="S106" s="6"/>
      <c r="T106" s="6"/>
      <c r="U106" s="2"/>
      <c r="V106" s="2"/>
    </row>
    <row r="107" spans="1:22" x14ac:dyDescent="0.25">
      <c r="A107" s="25"/>
      <c r="B107" s="38">
        <v>4</v>
      </c>
      <c r="C107" s="38">
        <v>0</v>
      </c>
      <c r="D107" s="38">
        <v>0.2</v>
      </c>
      <c r="E107" s="38">
        <v>0.2</v>
      </c>
      <c r="F107" s="38">
        <v>0.6</v>
      </c>
      <c r="G107" s="38">
        <v>0.8</v>
      </c>
      <c r="H107" s="38">
        <v>1</v>
      </c>
      <c r="I107" s="38">
        <v>1</v>
      </c>
      <c r="J107" s="8"/>
      <c r="K107" s="2"/>
      <c r="L107" s="6"/>
      <c r="M107" s="6"/>
      <c r="N107" s="6"/>
      <c r="O107" s="6"/>
      <c r="P107" s="6"/>
      <c r="Q107" s="6"/>
      <c r="R107" s="6"/>
      <c r="S107" s="6"/>
      <c r="T107" s="6"/>
      <c r="U107" s="2"/>
      <c r="V107" s="2"/>
    </row>
    <row r="108" spans="1:22" x14ac:dyDescent="0.25">
      <c r="A108" s="25"/>
      <c r="B108" s="38">
        <v>5</v>
      </c>
      <c r="C108" s="38"/>
      <c r="D108" s="38"/>
      <c r="E108" s="38"/>
      <c r="F108" s="38"/>
      <c r="G108" s="38"/>
      <c r="H108" s="38"/>
      <c r="I108" s="38"/>
      <c r="J108" s="8"/>
      <c r="K108" s="2"/>
      <c r="L108" s="6"/>
      <c r="M108" s="6"/>
      <c r="N108" s="6"/>
      <c r="O108" s="6"/>
      <c r="P108" s="6"/>
      <c r="Q108" s="6"/>
      <c r="R108" s="6"/>
      <c r="S108" s="6"/>
      <c r="T108" s="6"/>
      <c r="U108" s="2"/>
      <c r="V108" s="2"/>
    </row>
    <row r="109" spans="1:22" x14ac:dyDescent="0.25">
      <c r="A109" s="25"/>
      <c r="B109" s="38" t="s">
        <v>27</v>
      </c>
      <c r="C109" s="12">
        <f>AVERAGE(C104:C108)*100</f>
        <v>0</v>
      </c>
      <c r="D109" s="12">
        <f t="shared" ref="D109:I109" si="5">AVERAGE(D104:D108)*100</f>
        <v>12.5</v>
      </c>
      <c r="E109" s="12">
        <f t="shared" si="5"/>
        <v>35</v>
      </c>
      <c r="F109" s="12">
        <f t="shared" si="5"/>
        <v>60</v>
      </c>
      <c r="G109" s="12">
        <f t="shared" si="5"/>
        <v>82.5</v>
      </c>
      <c r="H109" s="12">
        <f t="shared" si="5"/>
        <v>92.5</v>
      </c>
      <c r="I109" s="12">
        <f t="shared" si="5"/>
        <v>100</v>
      </c>
      <c r="J109" s="8"/>
      <c r="K109" s="2"/>
      <c r="L109" s="6"/>
      <c r="M109" s="6"/>
      <c r="N109" s="6"/>
      <c r="O109" s="6"/>
      <c r="P109" s="6"/>
      <c r="Q109" s="6"/>
      <c r="R109" s="6"/>
      <c r="S109" s="6"/>
      <c r="T109" s="6"/>
      <c r="U109" s="2"/>
      <c r="V109" s="2"/>
    </row>
    <row r="110" spans="1:22" x14ac:dyDescent="0.25">
      <c r="A110" s="25"/>
      <c r="B110" s="38" t="s">
        <v>28</v>
      </c>
      <c r="C110" s="13">
        <f>STDEV(C104:C108)/SQRT(COUNT(C104:C108))*100</f>
        <v>0</v>
      </c>
      <c r="D110" s="13">
        <f t="shared" ref="D110:I110" si="6">STDEV(D104:D108)/SQRT(COUNT(D104:D108))*100</f>
        <v>4.7871355387816932</v>
      </c>
      <c r="E110" s="13">
        <f t="shared" si="6"/>
        <v>8.6602540378443926</v>
      </c>
      <c r="F110" s="13">
        <f t="shared" si="6"/>
        <v>8.1649658092772643</v>
      </c>
      <c r="G110" s="13">
        <f t="shared" si="6"/>
        <v>8.5391256382996836</v>
      </c>
      <c r="H110" s="13">
        <f t="shared" si="6"/>
        <v>4.7871355387816896</v>
      </c>
      <c r="I110" s="13">
        <f t="shared" si="6"/>
        <v>0</v>
      </c>
      <c r="J110" s="8"/>
      <c r="K110" s="2"/>
      <c r="L110" s="6"/>
      <c r="M110" s="29"/>
      <c r="N110" s="29"/>
      <c r="O110" s="29"/>
      <c r="P110" s="29"/>
      <c r="Q110" s="29"/>
      <c r="R110" s="29"/>
      <c r="S110" s="29"/>
      <c r="T110" s="6"/>
      <c r="U110" s="2"/>
      <c r="V110" s="2"/>
    </row>
    <row r="111" spans="1:22" x14ac:dyDescent="0.25">
      <c r="A111" s="25"/>
      <c r="B111" s="38" t="s">
        <v>29</v>
      </c>
      <c r="C111" s="12">
        <v>4</v>
      </c>
      <c r="D111" s="12">
        <v>4</v>
      </c>
      <c r="E111" s="12">
        <v>4</v>
      </c>
      <c r="F111" s="12">
        <v>4</v>
      </c>
      <c r="G111" s="12">
        <v>4</v>
      </c>
      <c r="H111" s="12">
        <v>4</v>
      </c>
      <c r="I111" s="12">
        <v>4</v>
      </c>
      <c r="J111" s="8"/>
      <c r="K111" s="2"/>
      <c r="L111" s="6"/>
      <c r="M111" s="6"/>
      <c r="N111" s="6"/>
      <c r="O111" s="6"/>
      <c r="P111" s="6"/>
      <c r="Q111" s="6"/>
      <c r="R111" s="6"/>
      <c r="S111" s="6"/>
      <c r="T111" s="6"/>
      <c r="U111" s="2"/>
      <c r="V111" s="2"/>
    </row>
    <row r="112" spans="1:22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8"/>
      <c r="K112" s="2"/>
      <c r="L112" s="6"/>
      <c r="M112" s="6"/>
      <c r="N112" s="6"/>
      <c r="O112" s="6"/>
      <c r="P112" s="6"/>
      <c r="Q112" s="6"/>
      <c r="R112" s="6"/>
      <c r="S112" s="6"/>
      <c r="T112" s="6"/>
      <c r="U112" s="2"/>
      <c r="V112" s="2"/>
    </row>
    <row r="113" spans="1:22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8"/>
      <c r="K113" s="2"/>
      <c r="L113" s="6"/>
      <c r="M113" s="6"/>
      <c r="N113" s="6"/>
      <c r="O113" s="6"/>
      <c r="P113" s="6"/>
      <c r="Q113" s="6"/>
      <c r="R113" s="6"/>
      <c r="S113" s="6"/>
      <c r="T113" s="6"/>
      <c r="U113" s="2"/>
      <c r="V113" s="2"/>
    </row>
    <row r="114" spans="1:22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8"/>
      <c r="K114" s="2"/>
      <c r="L114" s="6"/>
      <c r="M114" s="6"/>
      <c r="N114" s="6"/>
      <c r="O114" s="6"/>
      <c r="P114" s="6"/>
      <c r="Q114" s="6"/>
      <c r="R114" s="6"/>
      <c r="S114" s="6"/>
      <c r="T114" s="6"/>
      <c r="U114" s="2"/>
      <c r="V114" s="2"/>
    </row>
    <row r="115" spans="1:22" x14ac:dyDescent="0.25">
      <c r="A115" s="9"/>
      <c r="B115" s="38"/>
      <c r="C115" s="38">
        <v>1</v>
      </c>
      <c r="D115" s="38">
        <v>2</v>
      </c>
      <c r="E115" s="38">
        <v>3</v>
      </c>
      <c r="F115" s="38">
        <v>4</v>
      </c>
      <c r="G115" s="38"/>
      <c r="H115" s="38"/>
      <c r="I115" s="38"/>
      <c r="J115" s="35"/>
      <c r="K115" s="2"/>
      <c r="L115" s="6"/>
      <c r="M115" s="6"/>
      <c r="N115" s="6"/>
      <c r="O115" s="6"/>
      <c r="P115" s="6"/>
      <c r="Q115" s="6"/>
      <c r="R115" s="6"/>
      <c r="S115" s="6"/>
      <c r="T115" s="6"/>
      <c r="U115" s="2"/>
      <c r="V115" s="2"/>
    </row>
    <row r="116" spans="1:22" x14ac:dyDescent="0.25">
      <c r="A116" s="9"/>
      <c r="B116" s="38" t="s">
        <v>30</v>
      </c>
      <c r="C116" s="38">
        <v>-1.0825609093020907</v>
      </c>
      <c r="D116" s="38">
        <v>-1.3719278284746328</v>
      </c>
      <c r="E116" s="38">
        <v>-1.2760040051058763</v>
      </c>
      <c r="F116" s="38">
        <v>-1.1607636053331649</v>
      </c>
      <c r="G116" s="38"/>
      <c r="H116" s="38"/>
      <c r="I116" s="38"/>
      <c r="J116" s="35"/>
      <c r="L116" s="6"/>
      <c r="M116" s="6"/>
      <c r="N116" s="6"/>
      <c r="O116" s="6"/>
      <c r="P116" s="6"/>
      <c r="Q116" s="6"/>
      <c r="R116" s="6"/>
      <c r="S116" s="6"/>
      <c r="T116" s="6"/>
      <c r="U116" s="2"/>
      <c r="V116" s="2"/>
    </row>
    <row r="117" spans="1:22" x14ac:dyDescent="0.25">
      <c r="A117" s="9"/>
      <c r="B117" s="38" t="s">
        <v>31</v>
      </c>
      <c r="C117" s="38">
        <v>-0.13054984041679776</v>
      </c>
      <c r="D117" s="38">
        <v>-3.5125428939118873E-2</v>
      </c>
      <c r="E117" s="38">
        <v>-0.15936781861978083</v>
      </c>
      <c r="F117" s="38">
        <v>-7.9510709622926223E-2</v>
      </c>
      <c r="G117" s="38"/>
      <c r="H117" s="38"/>
      <c r="I117" s="38"/>
      <c r="J117" s="35"/>
      <c r="L117" s="6"/>
      <c r="M117" s="6"/>
      <c r="N117" s="6"/>
      <c r="O117" s="6"/>
      <c r="P117" s="6"/>
      <c r="Q117" s="6"/>
      <c r="R117" s="6"/>
      <c r="S117" s="6"/>
      <c r="T117" s="6"/>
      <c r="U117" s="2"/>
      <c r="V117" s="2"/>
    </row>
    <row r="118" spans="1:22" x14ac:dyDescent="0.25">
      <c r="A118" s="9"/>
      <c r="B118" s="38" t="s">
        <v>32</v>
      </c>
      <c r="C118" s="38">
        <v>0.96367804792533363</v>
      </c>
      <c r="D118" s="38">
        <v>1.3100411901008171</v>
      </c>
      <c r="E118" s="38">
        <v>1.0255798426744485</v>
      </c>
      <c r="F118" s="38">
        <v>1.06890781291529</v>
      </c>
      <c r="G118" s="38"/>
      <c r="H118" s="38"/>
      <c r="I118" s="38"/>
      <c r="J118" s="35"/>
      <c r="L118" s="6"/>
      <c r="M118" s="6"/>
      <c r="N118" s="6"/>
      <c r="O118" s="6"/>
      <c r="P118" s="6"/>
      <c r="Q118" s="6"/>
      <c r="R118" s="6"/>
      <c r="S118" s="6"/>
      <c r="T118" s="6"/>
      <c r="U118" s="2"/>
      <c r="V118" s="2"/>
    </row>
    <row r="119" spans="1:22" x14ac:dyDescent="0.25">
      <c r="A119" s="9"/>
      <c r="B119" s="38"/>
      <c r="C119" s="4"/>
      <c r="D119" s="4"/>
      <c r="E119" s="4"/>
      <c r="F119" s="4"/>
      <c r="G119" s="38"/>
      <c r="H119" s="38"/>
      <c r="I119" s="38"/>
      <c r="J119" s="35"/>
      <c r="L119" s="6"/>
      <c r="M119" s="3"/>
      <c r="N119" s="3"/>
      <c r="O119" s="3"/>
      <c r="P119" s="3"/>
      <c r="Q119" s="6"/>
      <c r="R119" s="6"/>
      <c r="S119" s="6"/>
      <c r="T119" s="6"/>
      <c r="U119" s="2"/>
      <c r="V119" s="2"/>
    </row>
    <row r="120" spans="1:22" x14ac:dyDescent="0.25">
      <c r="A120" s="9"/>
      <c r="B120" s="38" t="s">
        <v>33</v>
      </c>
      <c r="C120" s="38">
        <v>6.4947936640733284</v>
      </c>
      <c r="D120" s="38">
        <v>15.00016145889575</v>
      </c>
      <c r="E120" s="38">
        <v>5.5656561972195844</v>
      </c>
      <c r="F120" s="38">
        <v>8.9687910765249015</v>
      </c>
      <c r="G120" s="38"/>
      <c r="H120" s="38"/>
      <c r="I120" s="38"/>
      <c r="J120" s="35"/>
      <c r="L120" s="6"/>
      <c r="M120" s="6"/>
      <c r="N120" s="6"/>
      <c r="O120" s="6"/>
      <c r="P120" s="6"/>
      <c r="Q120" s="6"/>
      <c r="R120" s="6"/>
      <c r="S120" s="6"/>
      <c r="T120" s="6"/>
      <c r="U120" s="2"/>
      <c r="V120" s="2"/>
    </row>
    <row r="121" spans="1:22" ht="14.4" thickBot="1" x14ac:dyDescent="0.3">
      <c r="A121" s="36"/>
      <c r="B121" s="31"/>
      <c r="C121" s="31"/>
      <c r="D121" s="31"/>
      <c r="E121" s="31"/>
      <c r="F121" s="31"/>
      <c r="G121" s="31"/>
      <c r="H121" s="31"/>
      <c r="I121" s="31"/>
      <c r="J121" s="37"/>
      <c r="L121" s="6"/>
      <c r="M121" s="6"/>
      <c r="N121" s="6"/>
      <c r="O121" s="6"/>
      <c r="P121" s="6"/>
      <c r="Q121" s="6"/>
      <c r="R121" s="6"/>
      <c r="S121" s="6"/>
      <c r="T121" s="6"/>
      <c r="U121" s="2"/>
      <c r="V121" s="2"/>
    </row>
  </sheetData>
  <mergeCells count="2">
    <mergeCell ref="A1:V1"/>
    <mergeCell ref="A2:J2"/>
  </mergeCells>
  <phoneticPr fontId="18" type="noConversion"/>
  <conditionalFormatting sqref="C98:F98">
    <cfRule type="colorScale" priority="5">
      <colorScale>
        <cfvo type="min"/>
        <cfvo type="max"/>
        <color theme="2"/>
        <color theme="5"/>
      </colorScale>
    </cfRule>
  </conditionalFormatting>
  <conditionalFormatting sqref="N77:Q77">
    <cfRule type="colorScale" priority="4">
      <colorScale>
        <cfvo type="min"/>
        <cfvo type="max"/>
        <color theme="2"/>
        <color theme="5"/>
      </colorScale>
    </cfRule>
  </conditionalFormatting>
  <conditionalFormatting sqref="D77:G77">
    <cfRule type="colorScale" priority="3">
      <colorScale>
        <cfvo type="min"/>
        <cfvo type="max"/>
        <color theme="2"/>
        <color theme="5"/>
      </colorScale>
    </cfRule>
  </conditionalFormatting>
  <conditionalFormatting sqref="M119:P119">
    <cfRule type="colorScale" priority="2">
      <colorScale>
        <cfvo type="min"/>
        <cfvo type="max"/>
        <color theme="2"/>
        <color theme="5"/>
      </colorScale>
    </cfRule>
  </conditionalFormatting>
  <conditionalFormatting sqref="C119:F119">
    <cfRule type="colorScale" priority="1">
      <colorScale>
        <cfvo type="min"/>
        <cfvo type="max"/>
        <color theme="2"/>
        <color theme="5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 3 B</vt:lpstr>
      <vt:lpstr>Figure 3 C</vt:lpstr>
      <vt:lpstr>Figure 3 D</vt:lpstr>
      <vt:lpstr>Figure 3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ardy Yang</dc:creator>
  <cp:lastModifiedBy>ardy</cp:lastModifiedBy>
  <dcterms:created xsi:type="dcterms:W3CDTF">2023-06-22T07:03:02Z</dcterms:created>
  <dcterms:modified xsi:type="dcterms:W3CDTF">2023-08-04T08:58:10Z</dcterms:modified>
</cp:coreProperties>
</file>