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melbcloud-my.sharepoint.com/personal/mariana_del_unimelb_edu_au/Documents/Desktop/POST DOC/Paper PreBotC--Facial/Manuscript/SUBMISSION/Statistics and data/Figure 2/"/>
    </mc:Choice>
  </mc:AlternateContent>
  <xr:revisionPtr revIDLastSave="271" documentId="8_{9C8090BA-7666-44A4-B116-A9E4A8A3B0EC}" xr6:coauthVersionLast="47" xr6:coauthVersionMax="47" xr10:uidLastSave="{77723856-BC16-4B0A-98F5-6A3524CE1BB0}"/>
  <bookViews>
    <workbookView xWindow="28680" yWindow="-120" windowWidth="29040" windowHeight="15720" activeTab="5" xr2:uid="{F83C988D-311A-41EF-802B-6DB0EBC90DB3}"/>
  </bookViews>
  <sheets>
    <sheet name="SAP" sheetId="2" r:id="rId1"/>
    <sheet name="HR" sheetId="4" r:id="rId2"/>
    <sheet name="DIA activity (AUC)" sheetId="6" r:id="rId3"/>
    <sheet name="MP Activity (AUC)" sheetId="5" r:id="rId4"/>
    <sheet name="Abd activity (AUC)" sheetId="7" r:id="rId5"/>
    <sheet name="apnea duration" sheetId="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8" l="1"/>
  <c r="B17" i="8"/>
  <c r="B16" i="8"/>
  <c r="B20" i="8" s="1"/>
  <c r="D14" i="8"/>
  <c r="D13" i="8"/>
  <c r="D12" i="8"/>
  <c r="D11" i="8"/>
  <c r="D10" i="8"/>
  <c r="D9" i="8"/>
  <c r="D8" i="8"/>
  <c r="D7" i="8"/>
  <c r="D6" i="8"/>
  <c r="D5" i="8"/>
  <c r="D4" i="8"/>
  <c r="D3" i="8"/>
  <c r="AG23" i="7"/>
  <c r="AF23" i="7"/>
  <c r="AE23" i="7"/>
  <c r="AG22" i="7"/>
  <c r="AF22" i="7"/>
  <c r="AE22" i="7"/>
  <c r="AG21" i="7"/>
  <c r="AF21" i="7"/>
  <c r="AE21" i="7"/>
  <c r="AG20" i="7"/>
  <c r="AF20" i="7"/>
  <c r="AE20" i="7"/>
  <c r="AG19" i="7"/>
  <c r="AF19" i="7"/>
  <c r="AE19" i="7"/>
  <c r="Y20" i="7"/>
  <c r="Y21" i="7"/>
  <c r="Y22" i="7"/>
  <c r="Y23" i="7"/>
  <c r="Y19" i="7"/>
  <c r="X20" i="7"/>
  <c r="X21" i="7"/>
  <c r="X22" i="7"/>
  <c r="X23" i="7"/>
  <c r="X19" i="7"/>
  <c r="W20" i="7"/>
  <c r="W21" i="7"/>
  <c r="W22" i="7"/>
  <c r="W23" i="7"/>
  <c r="W19" i="7"/>
  <c r="AH23" i="6"/>
  <c r="AH27" i="6"/>
  <c r="AG27" i="6"/>
  <c r="AF27" i="6"/>
  <c r="AH26" i="6"/>
  <c r="AG26" i="6"/>
  <c r="AF26" i="6"/>
  <c r="AH25" i="6"/>
  <c r="AG25" i="6"/>
  <c r="AF25" i="6"/>
  <c r="AH24" i="6"/>
  <c r="AG24" i="6"/>
  <c r="AF24" i="6"/>
  <c r="AG23" i="6"/>
  <c r="AF23" i="6"/>
  <c r="Y24" i="6"/>
  <c r="Y25" i="6"/>
  <c r="Y26" i="6"/>
  <c r="Y27" i="6"/>
  <c r="Y28" i="6"/>
  <c r="Y29" i="6"/>
  <c r="Y30" i="6"/>
  <c r="Y31" i="6"/>
  <c r="Y32" i="6"/>
  <c r="Y33" i="6"/>
  <c r="Y34" i="6"/>
  <c r="Y23" i="6"/>
  <c r="X24" i="6"/>
  <c r="X25" i="6"/>
  <c r="X26" i="6"/>
  <c r="X27" i="6"/>
  <c r="X28" i="6"/>
  <c r="X29" i="6"/>
  <c r="X30" i="6"/>
  <c r="X31" i="6"/>
  <c r="X32" i="6"/>
  <c r="X33" i="6"/>
  <c r="X34" i="6"/>
  <c r="X23" i="6"/>
  <c r="W24" i="6"/>
  <c r="W25" i="6"/>
  <c r="W26" i="6"/>
  <c r="W27" i="6"/>
  <c r="W28" i="6"/>
  <c r="W29" i="6"/>
  <c r="W30" i="6"/>
  <c r="W31" i="6"/>
  <c r="W32" i="6"/>
  <c r="W33" i="6"/>
  <c r="W34" i="6"/>
  <c r="W23" i="6"/>
  <c r="AG24" i="5"/>
  <c r="AF24" i="5"/>
  <c r="AE24" i="5"/>
  <c r="AG23" i="5"/>
  <c r="AF23" i="5"/>
  <c r="AE23" i="5"/>
  <c r="AG22" i="5"/>
  <c r="AF22" i="5"/>
  <c r="AE22" i="5"/>
  <c r="AG21" i="5"/>
  <c r="AF21" i="5"/>
  <c r="AE21" i="5"/>
  <c r="AG20" i="5"/>
  <c r="AF20" i="5"/>
  <c r="AE20" i="5"/>
  <c r="D21" i="8" l="1"/>
  <c r="D16" i="8"/>
  <c r="B19" i="8"/>
  <c r="D17" i="8"/>
  <c r="D20" i="8" l="1"/>
  <c r="D19" i="8"/>
  <c r="Y21" i="5" l="1"/>
  <c r="Y22" i="5"/>
  <c r="Y23" i="5"/>
  <c r="Y24" i="5"/>
  <c r="Y25" i="5"/>
  <c r="Y26" i="5"/>
  <c r="Y20" i="5"/>
  <c r="X21" i="5"/>
  <c r="X22" i="5"/>
  <c r="X23" i="5"/>
  <c r="X24" i="5"/>
  <c r="X25" i="5"/>
  <c r="X26" i="5"/>
  <c r="X20" i="5"/>
  <c r="W21" i="5"/>
  <c r="W22" i="5"/>
  <c r="W23" i="5"/>
  <c r="W24" i="5"/>
  <c r="W25" i="5"/>
  <c r="W26" i="5"/>
  <c r="W20" i="5"/>
  <c r="BD15" i="4" l="1"/>
  <c r="BC15" i="4"/>
  <c r="BB15" i="4"/>
  <c r="BA15" i="4"/>
  <c r="BD14" i="4"/>
  <c r="BC14" i="4"/>
  <c r="BB14" i="4"/>
  <c r="BA14" i="4"/>
  <c r="BD13" i="4"/>
  <c r="BC13" i="4"/>
  <c r="BB13" i="4"/>
  <c r="BA13" i="4"/>
  <c r="BD12" i="4"/>
  <c r="BC12" i="4"/>
  <c r="BB12" i="4"/>
  <c r="BA12" i="4"/>
  <c r="BD11" i="4"/>
  <c r="BC11" i="4"/>
  <c r="BB11" i="4"/>
  <c r="BA11" i="4"/>
  <c r="BD10" i="4"/>
  <c r="BC10" i="4"/>
  <c r="BB10" i="4"/>
  <c r="BA10" i="4"/>
  <c r="BD9" i="4"/>
  <c r="BC9" i="4"/>
  <c r="BB9" i="4"/>
  <c r="BA9" i="4"/>
  <c r="BQ8" i="4"/>
  <c r="BP8" i="4"/>
  <c r="BO8" i="4"/>
  <c r="BN8" i="4"/>
  <c r="BD8" i="4"/>
  <c r="BC8" i="4"/>
  <c r="BB8" i="4"/>
  <c r="BA8" i="4"/>
  <c r="BQ7" i="4"/>
  <c r="BP7" i="4"/>
  <c r="BO7" i="4"/>
  <c r="BN7" i="4"/>
  <c r="BD7" i="4"/>
  <c r="BC7" i="4"/>
  <c r="BB7" i="4"/>
  <c r="BA7" i="4"/>
  <c r="BQ6" i="4"/>
  <c r="BP6" i="4"/>
  <c r="BO6" i="4"/>
  <c r="BN6" i="4"/>
  <c r="BD6" i="4"/>
  <c r="BC6" i="4"/>
  <c r="BB6" i="4"/>
  <c r="BA6" i="4"/>
  <c r="BQ5" i="4"/>
  <c r="BP5" i="4"/>
  <c r="BO5" i="4"/>
  <c r="BN5" i="4"/>
  <c r="BD5" i="4"/>
  <c r="BC5" i="4"/>
  <c r="BB5" i="4"/>
  <c r="BA5" i="4"/>
  <c r="BQ4" i="4"/>
  <c r="BP4" i="4"/>
  <c r="BO4" i="4"/>
  <c r="BN4" i="4"/>
  <c r="BD4" i="4"/>
  <c r="BC4" i="4"/>
  <c r="BB4" i="4"/>
  <c r="BA4" i="4"/>
  <c r="BQ5" i="2"/>
  <c r="BQ6" i="2"/>
  <c r="BQ7" i="2"/>
  <c r="BQ8" i="2"/>
  <c r="BP5" i="2"/>
  <c r="BP6" i="2"/>
  <c r="BP7" i="2"/>
  <c r="BP8" i="2"/>
  <c r="BO5" i="2"/>
  <c r="BO6" i="2"/>
  <c r="BO7" i="2"/>
  <c r="BO8" i="2"/>
  <c r="BO4" i="2"/>
  <c r="BP4" i="2"/>
  <c r="BQ4" i="2"/>
  <c r="BN5" i="2"/>
  <c r="BN6" i="2"/>
  <c r="BN7" i="2"/>
  <c r="BN8" i="2"/>
  <c r="BN4" i="2"/>
  <c r="BD5" i="2"/>
  <c r="BD6" i="2"/>
  <c r="BD7" i="2"/>
  <c r="BD8" i="2"/>
  <c r="BD9" i="2"/>
  <c r="BD10" i="2"/>
  <c r="BD11" i="2"/>
  <c r="BD12" i="2"/>
  <c r="BD13" i="2"/>
  <c r="BD14" i="2"/>
  <c r="BD15" i="2"/>
  <c r="BC5" i="2"/>
  <c r="BC6" i="2"/>
  <c r="BC7" i="2"/>
  <c r="BC8" i="2"/>
  <c r="BC9" i="2"/>
  <c r="BC10" i="2"/>
  <c r="BC11" i="2"/>
  <c r="BC12" i="2"/>
  <c r="BC13" i="2"/>
  <c r="BC14" i="2"/>
  <c r="BC15" i="2"/>
  <c r="BB5" i="2"/>
  <c r="BB6" i="2"/>
  <c r="BB7" i="2"/>
  <c r="BB8" i="2"/>
  <c r="BB9" i="2"/>
  <c r="BB10" i="2"/>
  <c r="BB11" i="2"/>
  <c r="BB12" i="2"/>
  <c r="BB13" i="2"/>
  <c r="BB14" i="2"/>
  <c r="BB15" i="2"/>
  <c r="BB4" i="2"/>
  <c r="BC4" i="2"/>
  <c r="BD4" i="2"/>
  <c r="BA5" i="2"/>
  <c r="BA6" i="2"/>
  <c r="BA7" i="2"/>
  <c r="BA8" i="2"/>
  <c r="BA9" i="2"/>
  <c r="BA10" i="2"/>
  <c r="BA11" i="2"/>
  <c r="BA12" i="2"/>
  <c r="BA13" i="2"/>
  <c r="BA14" i="2"/>
  <c r="BA15" i="2"/>
  <c r="BA4" i="2"/>
</calcChain>
</file>

<file path=xl/sharedStrings.xml><?xml version="1.0" encoding="utf-8"?>
<sst xmlns="http://schemas.openxmlformats.org/spreadsheetml/2006/main" count="673" uniqueCount="129">
  <si>
    <t>Table Analyzed</t>
  </si>
  <si>
    <t>Column B</t>
  </si>
  <si>
    <t>vs.</t>
  </si>
  <si>
    <t>Column A</t>
  </si>
  <si>
    <t>P value</t>
  </si>
  <si>
    <t>Yes</t>
  </si>
  <si>
    <t>No</t>
  </si>
  <si>
    <t>control</t>
  </si>
  <si>
    <t>Data source: Data 1 in Notebook2</t>
  </si>
  <si>
    <t>General Linear Model</t>
  </si>
  <si>
    <t xml:space="preserve">Dependent Variable: data </t>
  </si>
  <si>
    <t>Normality Test:</t>
  </si>
  <si>
    <t>Failed</t>
  </si>
  <si>
    <t>(P &lt; 0.050)</t>
  </si>
  <si>
    <t>Equal Variance Test:</t>
  </si>
  <si>
    <t>Passed</t>
  </si>
  <si>
    <t>(P = 0.064)</t>
  </si>
  <si>
    <t>Two Way Analysis of Variance SigmaPlot v11</t>
  </si>
  <si>
    <t>GtACR2</t>
  </si>
  <si>
    <t>Test details</t>
  </si>
  <si>
    <t>Test name</t>
  </si>
  <si>
    <t>Mann-Whitney test</t>
  </si>
  <si>
    <t>Comparison for each test</t>
  </si>
  <si>
    <t>Compare ranks</t>
  </si>
  <si>
    <t>Multiple comparisons</t>
  </si>
  <si>
    <t>Set P value threshold</t>
  </si>
  <si>
    <t>Method</t>
  </si>
  <si>
    <t>Bonferroni-Dunn method</t>
  </si>
  <si>
    <t>Alpha</t>
  </si>
  <si>
    <t>Number of tests performed</t>
  </si>
  <si>
    <t>Number of rows omitted</t>
  </si>
  <si>
    <t>Analysis Summary</t>
  </si>
  <si>
    <t>Below threshold?</t>
  </si>
  <si>
    <t>Mean rank of GtACR2</t>
  </si>
  <si>
    <t>Mean rank of control</t>
  </si>
  <si>
    <t>Mean rank diff.</t>
  </si>
  <si>
    <t>Mann-Whitney U</t>
  </si>
  <si>
    <t>Adjusted P Value</t>
  </si>
  <si>
    <t>&gt;0.999999</t>
  </si>
  <si>
    <t>Mann-Whitney Analysis</t>
  </si>
  <si>
    <t>Data source: Data 1 in DIA activity</t>
  </si>
  <si>
    <t xml:space="preserve">Dependent Variable: Data </t>
  </si>
  <si>
    <t>Two-way ANOVA , not RM</t>
  </si>
  <si>
    <t>baseline</t>
  </si>
  <si>
    <t>P1</t>
  </si>
  <si>
    <t>P2</t>
  </si>
  <si>
    <t>recovery</t>
  </si>
  <si>
    <t>Data source: Data 1 in Notebook3</t>
  </si>
  <si>
    <t>Balanced Design</t>
  </si>
  <si>
    <t>Mean rank of GtACr2</t>
  </si>
  <si>
    <t>GtACr2</t>
  </si>
  <si>
    <t>DATA GtACr2-GFP</t>
  </si>
  <si>
    <t>DIA AMPL</t>
  </si>
  <si>
    <t>time</t>
  </si>
  <si>
    <t>20200214A</t>
  </si>
  <si>
    <t>20200214B</t>
  </si>
  <si>
    <t>20200214C</t>
  </si>
  <si>
    <t>20200616A</t>
  </si>
  <si>
    <t>20200616B</t>
  </si>
  <si>
    <t>20200616C</t>
  </si>
  <si>
    <t>20200616D</t>
  </si>
  <si>
    <t>20210111A</t>
  </si>
  <si>
    <t>20210111B</t>
  </si>
  <si>
    <t>20210111C</t>
  </si>
  <si>
    <t>20210111D</t>
  </si>
  <si>
    <t>20210112E</t>
  </si>
  <si>
    <t>SAP</t>
  </si>
  <si>
    <t>HR</t>
  </si>
  <si>
    <t>rats</t>
  </si>
  <si>
    <t>basal</t>
  </si>
  <si>
    <t>5 cycles after stim</t>
  </si>
  <si>
    <t xml:space="preserve">P1 </t>
  </si>
  <si>
    <t>AUC DIA</t>
  </si>
  <si>
    <t>AUC Abd</t>
  </si>
  <si>
    <t>DIA amp</t>
  </si>
  <si>
    <t>20210304A</t>
  </si>
  <si>
    <t>20210304B</t>
  </si>
  <si>
    <t>20210304C</t>
  </si>
  <si>
    <t>20210304D</t>
  </si>
  <si>
    <t>20210304E</t>
  </si>
  <si>
    <t>DATA control</t>
  </si>
  <si>
    <t>AUC MP</t>
  </si>
  <si>
    <t>mix GtAcr2 + cre</t>
  </si>
  <si>
    <t>SAP GtACr2-GFP</t>
  </si>
  <si>
    <t>SAP control</t>
  </si>
  <si>
    <t>HR GtACr2-GFP</t>
  </si>
  <si>
    <t>reovery</t>
  </si>
  <si>
    <t>AUC MP (%)</t>
  </si>
  <si>
    <t>AUC DIA (%)</t>
  </si>
  <si>
    <t>AUC Abd(%)</t>
  </si>
  <si>
    <t>AUC Abd (%)</t>
  </si>
  <si>
    <t>1 resp cycle</t>
  </si>
  <si>
    <t>missed res cycles</t>
  </si>
  <si>
    <t>average</t>
  </si>
  <si>
    <t>SD</t>
  </si>
  <si>
    <t>confidence 95%</t>
  </si>
  <si>
    <t>bottom limit</t>
  </si>
  <si>
    <t>upper limit</t>
  </si>
  <si>
    <t>n</t>
  </si>
  <si>
    <t>apnea duration</t>
  </si>
  <si>
    <t>Data Set-B</t>
  </si>
  <si>
    <t>Data Set-A</t>
  </si>
  <si>
    <t>Unpaired t test with Welch's correction</t>
  </si>
  <si>
    <t>&lt;0.0001</t>
  </si>
  <si>
    <t>P value summary</t>
  </si>
  <si>
    <t>****</t>
  </si>
  <si>
    <t>Significantly different (P &lt; 0.05)?</t>
  </si>
  <si>
    <t>One- or two-tailed P value?</t>
  </si>
  <si>
    <t>Two-tailed</t>
  </si>
  <si>
    <t>Welch-corrected t, df</t>
  </si>
  <si>
    <t>t=6.839, df=11.00</t>
  </si>
  <si>
    <t>How big is the difference?</t>
  </si>
  <si>
    <t>Mean of column A</t>
  </si>
  <si>
    <t>Mean of column B</t>
  </si>
  <si>
    <t>Difference between means (B - A) ± SEM</t>
  </si>
  <si>
    <t>-9.342 ± 1.366</t>
  </si>
  <si>
    <t>95% confidence interval</t>
  </si>
  <si>
    <t>-12.35 to -6.336</t>
  </si>
  <si>
    <t>R squared (eta squared)</t>
  </si>
  <si>
    <t>Data analyzed</t>
  </si>
  <si>
    <t>Sample size, column A</t>
  </si>
  <si>
    <t>Sample size, column B</t>
  </si>
  <si>
    <t>GtACR2-muGFP</t>
  </si>
  <si>
    <t>Unpaired t test</t>
  </si>
  <si>
    <t>**</t>
  </si>
  <si>
    <t>t, df</t>
  </si>
  <si>
    <t>t=3.616, df=15</t>
  </si>
  <si>
    <t>-16.24 ± 4.491</t>
  </si>
  <si>
    <t>-25.81 to -6.667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</si>
</sst>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6" fillId="0" borderId="0" xfId="0" applyFont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0" fillId="2" borderId="0" xfId="0" applyFill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0" fillId="4" borderId="0" xfId="0" applyFill="1"/>
    <xf numFmtId="0" fontId="9" fillId="0" borderId="0" xfId="0" applyFont="1"/>
    <xf numFmtId="0" fontId="0" fillId="7" borderId="0" xfId="0" applyFill="1"/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0" fillId="0" borderId="0" xfId="0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7" fillId="0" borderId="0" xfId="0" applyFont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7" fillId="8" borderId="0" xfId="0" applyFont="1" applyFill="1" applyAlignment="1">
      <alignment horizontal="center"/>
    </xf>
    <xf numFmtId="0" fontId="5" fillId="6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0" fillId="6" borderId="1" xfId="0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E9F8C-82A3-4805-9439-E0C99B1DA7CF}">
  <dimension ref="A1:BQ110"/>
  <sheetViews>
    <sheetView zoomScale="40" zoomScaleNormal="40" zoomScaleSheetLayoutView="50" workbookViewId="0">
      <selection activeCell="AL51" sqref="AL51:AL60"/>
    </sheetView>
  </sheetViews>
  <sheetFormatPr defaultRowHeight="15.6" x14ac:dyDescent="0.3"/>
  <cols>
    <col min="1" max="1" width="28.33203125" style="3" customWidth="1"/>
    <col min="2" max="2" width="26.6640625" style="3" customWidth="1"/>
    <col min="3" max="4" width="14.88671875" style="3" customWidth="1"/>
    <col min="5" max="5" width="30" customWidth="1"/>
    <col min="6" max="6" width="30.77734375" customWidth="1"/>
    <col min="9" max="9" width="19.33203125" customWidth="1"/>
    <col min="10" max="10" width="19.6640625" customWidth="1"/>
    <col min="11" max="11" width="25.6640625" customWidth="1"/>
    <col min="12" max="12" width="25.21875" customWidth="1"/>
    <col min="13" max="13" width="21.21875" customWidth="1"/>
    <col min="14" max="14" width="17.5546875" customWidth="1"/>
    <col min="15" max="15" width="23.109375" customWidth="1"/>
    <col min="16" max="16" width="19.33203125" customWidth="1"/>
    <col min="17" max="38" width="8.88671875" style="1"/>
    <col min="39" max="39" width="14.33203125" style="1" customWidth="1"/>
    <col min="40" max="40" width="18.44140625" style="1" customWidth="1"/>
    <col min="41" max="41" width="17.109375" style="1" customWidth="1"/>
    <col min="42" max="42" width="10.44140625" style="1" customWidth="1"/>
    <col min="43" max="43" width="21.77734375" style="1" customWidth="1"/>
    <col min="44" max="45" width="8.88671875" style="1"/>
    <col min="46" max="46" width="17.21875" customWidth="1"/>
    <col min="47" max="47" width="18.109375" customWidth="1"/>
    <col min="48" max="48" width="19.44140625" customWidth="1"/>
    <col min="49" max="49" width="19.77734375" customWidth="1"/>
    <col min="50" max="50" width="22.5546875" customWidth="1"/>
    <col min="52" max="52" width="13.77734375" customWidth="1"/>
    <col min="53" max="53" width="14.21875" customWidth="1"/>
    <col min="54" max="54" width="13.77734375" customWidth="1"/>
    <col min="55" max="55" width="16.44140625" customWidth="1"/>
    <col min="56" max="56" width="16.109375" customWidth="1"/>
    <col min="57" max="57" width="17.77734375" customWidth="1"/>
    <col min="58" max="58" width="17.21875" customWidth="1"/>
    <col min="59" max="59" width="20.33203125" customWidth="1"/>
    <col min="60" max="61" width="8.88671875" style="1"/>
    <col min="62" max="62" width="12.109375" style="1" customWidth="1"/>
    <col min="63" max="63" width="19.77734375" style="1" customWidth="1"/>
    <col min="64" max="64" width="8.88671875" style="1"/>
    <col min="65" max="65" width="16.21875" style="1" customWidth="1"/>
    <col min="66" max="66" width="13.77734375" style="1" customWidth="1"/>
    <col min="67" max="68" width="8.88671875" style="1"/>
    <col min="69" max="69" width="18.88671875" style="1" customWidth="1"/>
    <col min="70" max="16384" width="8.88671875" style="1"/>
  </cols>
  <sheetData>
    <row r="1" spans="1:69" s="13" customFormat="1" ht="15.6" customHeight="1" x14ac:dyDescent="0.3">
      <c r="A1" s="39" t="s">
        <v>17</v>
      </c>
      <c r="B1" s="39"/>
      <c r="C1" s="39"/>
      <c r="D1" s="11"/>
      <c r="E1" s="39" t="s">
        <v>31</v>
      </c>
      <c r="F1" s="39"/>
      <c r="G1"/>
      <c r="H1"/>
      <c r="I1" s="39" t="s">
        <v>39</v>
      </c>
      <c r="J1" s="39"/>
      <c r="K1" s="39"/>
      <c r="L1" s="39"/>
      <c r="M1" s="39"/>
      <c r="N1" s="39"/>
      <c r="O1" s="39"/>
      <c r="P1" s="39"/>
      <c r="V1" s="40" t="s">
        <v>51</v>
      </c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L1" s="41" t="s">
        <v>80</v>
      </c>
      <c r="AM1" s="41"/>
      <c r="AN1" s="41"/>
      <c r="AO1" s="41"/>
      <c r="AP1" s="41"/>
      <c r="AQ1" s="41"/>
      <c r="AT1" s="40" t="s">
        <v>83</v>
      </c>
      <c r="AU1" s="40"/>
      <c r="AV1" s="40"/>
      <c r="AW1" s="40"/>
      <c r="AX1" s="40"/>
      <c r="AY1"/>
      <c r="AZ1" s="40" t="s">
        <v>83</v>
      </c>
      <c r="BA1" s="40"/>
      <c r="BB1" s="40"/>
      <c r="BC1" s="40"/>
      <c r="BD1" s="40"/>
      <c r="BE1"/>
      <c r="BF1"/>
      <c r="BG1" s="41" t="s">
        <v>84</v>
      </c>
      <c r="BH1" s="41"/>
      <c r="BI1" s="41"/>
      <c r="BJ1" s="41"/>
      <c r="BK1" s="41"/>
      <c r="BL1"/>
      <c r="BM1" s="41" t="s">
        <v>84</v>
      </c>
      <c r="BN1" s="41"/>
      <c r="BO1" s="41"/>
      <c r="BP1" s="41"/>
      <c r="BQ1" s="41"/>
    </row>
    <row r="2" spans="1:69" ht="16.2" thickBot="1" x14ac:dyDescent="0.35">
      <c r="I2" s="3"/>
      <c r="J2" s="2" t="s">
        <v>32</v>
      </c>
      <c r="K2" s="2" t="s">
        <v>4</v>
      </c>
      <c r="L2" s="2" t="s">
        <v>33</v>
      </c>
      <c r="M2" s="2" t="s">
        <v>34</v>
      </c>
      <c r="N2" s="2" t="s">
        <v>35</v>
      </c>
      <c r="O2" s="2" t="s">
        <v>36</v>
      </c>
      <c r="P2" s="2" t="s">
        <v>37</v>
      </c>
      <c r="V2" s="42" t="s">
        <v>66</v>
      </c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L2" s="43" t="s">
        <v>66</v>
      </c>
      <c r="AM2" s="43"/>
      <c r="AN2" s="43"/>
      <c r="AO2" s="43"/>
      <c r="AP2" s="43"/>
      <c r="AQ2" s="43"/>
      <c r="AT2" s="44"/>
      <c r="AU2" s="44"/>
      <c r="AV2" s="44"/>
      <c r="AW2" s="44"/>
      <c r="AX2" s="44"/>
      <c r="AZ2" s="44"/>
      <c r="BA2" s="44"/>
      <c r="BB2" s="44"/>
      <c r="BC2" s="44"/>
      <c r="BD2" s="44"/>
      <c r="BG2" s="44"/>
      <c r="BH2" s="44"/>
      <c r="BI2" s="44"/>
      <c r="BJ2" s="44"/>
      <c r="BK2" s="44"/>
      <c r="BL2"/>
      <c r="BM2" s="44"/>
      <c r="BN2" s="44"/>
      <c r="BO2" s="44"/>
      <c r="BP2" s="44"/>
      <c r="BQ2" s="44"/>
    </row>
    <row r="3" spans="1:69" ht="16.8" thickTop="1" thickBot="1" x14ac:dyDescent="0.35">
      <c r="A3" s="3" t="s">
        <v>47</v>
      </c>
      <c r="E3" s="22" t="s">
        <v>3</v>
      </c>
      <c r="F3" s="22" t="s">
        <v>82</v>
      </c>
      <c r="I3" s="3"/>
      <c r="J3" s="3"/>
      <c r="K3" s="3"/>
      <c r="L3" s="3"/>
      <c r="M3" s="3"/>
      <c r="N3" s="3"/>
      <c r="O3" s="3"/>
      <c r="P3" s="3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T3" s="20" t="s">
        <v>68</v>
      </c>
      <c r="AU3" s="20" t="s">
        <v>69</v>
      </c>
      <c r="AV3" s="20" t="s">
        <v>71</v>
      </c>
      <c r="AW3" s="20" t="s">
        <v>45</v>
      </c>
      <c r="AX3" s="20" t="s">
        <v>46</v>
      </c>
      <c r="AZ3" s="20" t="s">
        <v>68</v>
      </c>
      <c r="BA3" s="20" t="s">
        <v>69</v>
      </c>
      <c r="BB3" s="20" t="s">
        <v>71</v>
      </c>
      <c r="BC3" s="20" t="s">
        <v>45</v>
      </c>
      <c r="BD3" s="20" t="s">
        <v>46</v>
      </c>
      <c r="BG3" s="20" t="s">
        <v>68</v>
      </c>
      <c r="BH3" s="20" t="s">
        <v>69</v>
      </c>
      <c r="BI3" s="20" t="s">
        <v>71</v>
      </c>
      <c r="BJ3" s="20" t="s">
        <v>45</v>
      </c>
      <c r="BK3" s="20" t="s">
        <v>46</v>
      </c>
      <c r="BL3"/>
      <c r="BM3" s="20" t="s">
        <v>68</v>
      </c>
      <c r="BN3" s="20" t="s">
        <v>69</v>
      </c>
      <c r="BO3" s="20" t="s">
        <v>71</v>
      </c>
      <c r="BP3" s="20" t="s">
        <v>45</v>
      </c>
      <c r="BQ3" s="20" t="s">
        <v>46</v>
      </c>
    </row>
    <row r="4" spans="1:69" ht="16.2" thickTop="1" x14ac:dyDescent="0.3">
      <c r="E4" s="22" t="s">
        <v>2</v>
      </c>
      <c r="F4" s="22" t="s">
        <v>2</v>
      </c>
      <c r="I4" s="2" t="s">
        <v>43</v>
      </c>
      <c r="J4" s="2" t="s">
        <v>6</v>
      </c>
      <c r="K4" s="2" t="s">
        <v>38</v>
      </c>
      <c r="L4" s="2">
        <v>9</v>
      </c>
      <c r="M4" s="2">
        <v>9</v>
      </c>
      <c r="N4" s="2">
        <v>0</v>
      </c>
      <c r="O4" s="2">
        <v>30</v>
      </c>
      <c r="P4" s="2" t="s">
        <v>38</v>
      </c>
      <c r="V4" s="6" t="s">
        <v>53</v>
      </c>
      <c r="W4" s="6" t="s">
        <v>54</v>
      </c>
      <c r="X4" s="6" t="s">
        <v>55</v>
      </c>
      <c r="Y4" s="6" t="s">
        <v>56</v>
      </c>
      <c r="Z4" s="6" t="s">
        <v>57</v>
      </c>
      <c r="AA4" s="6" t="s">
        <v>58</v>
      </c>
      <c r="AB4" s="6" t="s">
        <v>59</v>
      </c>
      <c r="AC4" s="6" t="s">
        <v>60</v>
      </c>
      <c r="AD4" s="6" t="s">
        <v>61</v>
      </c>
      <c r="AE4" s="6" t="s">
        <v>62</v>
      </c>
      <c r="AF4" s="6" t="s">
        <v>63</v>
      </c>
      <c r="AG4" s="6" t="s">
        <v>64</v>
      </c>
      <c r="AH4" s="6" t="s">
        <v>65</v>
      </c>
      <c r="AL4" s="6" t="s">
        <v>53</v>
      </c>
      <c r="AM4" s="6" t="s">
        <v>75</v>
      </c>
      <c r="AN4" s="6" t="s">
        <v>76</v>
      </c>
      <c r="AO4" s="6" t="s">
        <v>77</v>
      </c>
      <c r="AP4" s="6" t="s">
        <v>78</v>
      </c>
      <c r="AQ4" s="6" t="s">
        <v>79</v>
      </c>
      <c r="AT4" s="18" t="s">
        <v>54</v>
      </c>
      <c r="AU4" s="18">
        <v>139.36224999999999</v>
      </c>
      <c r="AV4" s="18">
        <v>110.74168</v>
      </c>
      <c r="AW4" s="18">
        <v>158.40459000000001</v>
      </c>
      <c r="AX4" s="18">
        <v>137.31766999999999</v>
      </c>
      <c r="AZ4" s="18" t="s">
        <v>54</v>
      </c>
      <c r="BA4" s="18">
        <f>(AU4*100)/$AU4</f>
        <v>100</v>
      </c>
      <c r="BB4" s="18">
        <f>(AV4*100)/$AU4</f>
        <v>79.463183179089029</v>
      </c>
      <c r="BC4" s="18">
        <f t="shared" ref="BC4:BD15" si="0">(AW4*100)/$AU4</f>
        <v>113.66391544338586</v>
      </c>
      <c r="BD4" s="18">
        <f t="shared" si="0"/>
        <v>98.532902561489934</v>
      </c>
      <c r="BG4" s="18" t="s">
        <v>75</v>
      </c>
      <c r="BH4" s="18">
        <v>106.69664</v>
      </c>
      <c r="BI4" s="18">
        <v>106.92341</v>
      </c>
      <c r="BJ4" s="18">
        <v>107.20527</v>
      </c>
      <c r="BK4" s="18">
        <v>107.38967</v>
      </c>
      <c r="BL4"/>
      <c r="BM4" s="18" t="s">
        <v>75</v>
      </c>
      <c r="BN4" s="18">
        <f>(BH4*100)/$BH4</f>
        <v>100</v>
      </c>
      <c r="BO4" s="18">
        <f t="shared" ref="BO4:BQ8" si="1">(BI4*100)/$BH4</f>
        <v>100.21253715206028</v>
      </c>
      <c r="BP4" s="18">
        <f t="shared" si="1"/>
        <v>100.47670667042561</v>
      </c>
      <c r="BQ4" s="18">
        <f t="shared" si="1"/>
        <v>100.64953310619714</v>
      </c>
    </row>
    <row r="5" spans="1:69" x14ac:dyDescent="0.3">
      <c r="A5" s="3" t="s">
        <v>48</v>
      </c>
      <c r="E5" s="22" t="s">
        <v>1</v>
      </c>
      <c r="F5" s="22" t="s">
        <v>7</v>
      </c>
      <c r="I5" s="2" t="s">
        <v>44</v>
      </c>
      <c r="J5" s="2" t="s">
        <v>5</v>
      </c>
      <c r="K5" s="2">
        <v>6.1409999999999998E-3</v>
      </c>
      <c r="L5" s="2">
        <v>6.9169999999999998</v>
      </c>
      <c r="M5" s="2">
        <v>14</v>
      </c>
      <c r="N5" s="2">
        <v>-7.0830000000000002</v>
      </c>
      <c r="O5" s="2">
        <v>5</v>
      </c>
      <c r="P5" s="2">
        <v>2.4563999999999999E-2</v>
      </c>
      <c r="Q5" s="21"/>
      <c r="R5" s="21"/>
      <c r="S5" s="21"/>
      <c r="T5" s="21"/>
      <c r="U5" s="5"/>
      <c r="V5">
        <v>0</v>
      </c>
      <c r="W5">
        <v>138.82269299999999</v>
      </c>
      <c r="X5">
        <v>133.345901</v>
      </c>
      <c r="Y5">
        <v>136.864822</v>
      </c>
      <c r="Z5">
        <v>104.997208</v>
      </c>
      <c r="AA5">
        <v>108.146111</v>
      </c>
      <c r="AB5">
        <v>95.874539999999996</v>
      </c>
      <c r="AC5">
        <v>121.094223</v>
      </c>
      <c r="AD5">
        <v>145.85183699999999</v>
      </c>
      <c r="AE5">
        <v>144.73649599999999</v>
      </c>
      <c r="AF5">
        <v>148.982651</v>
      </c>
      <c r="AG5">
        <v>153.986221</v>
      </c>
      <c r="AH5">
        <v>150.51823400000001</v>
      </c>
      <c r="AL5">
        <v>0</v>
      </c>
      <c r="AM5">
        <v>104.78198999999999</v>
      </c>
      <c r="AN5">
        <v>130.70043899999999</v>
      </c>
      <c r="AO5">
        <v>133.13385</v>
      </c>
      <c r="AP5">
        <v>147.07583600000001</v>
      </c>
      <c r="AQ5">
        <v>134.65330499999999</v>
      </c>
      <c r="AT5" s="18" t="s">
        <v>55</v>
      </c>
      <c r="AU5" s="18">
        <v>134.95389</v>
      </c>
      <c r="AV5" s="18">
        <v>99.632598000000002</v>
      </c>
      <c r="AW5" s="18">
        <v>134.81673000000001</v>
      </c>
      <c r="AX5" s="18">
        <v>132.78706</v>
      </c>
      <c r="AZ5" s="18" t="s">
        <v>55</v>
      </c>
      <c r="BA5" s="18">
        <f t="shared" ref="BA5:BA15" si="2">(AU5*100)/$AU5</f>
        <v>100</v>
      </c>
      <c r="BB5" s="18">
        <f t="shared" ref="BB5:BB15" si="3">(AV5*100)/$AU5</f>
        <v>73.827140514437929</v>
      </c>
      <c r="BC5" s="18">
        <f t="shared" si="0"/>
        <v>99.898365286098837</v>
      </c>
      <c r="BD5" s="18">
        <f t="shared" si="0"/>
        <v>98.394392336523239</v>
      </c>
      <c r="BG5" s="18" t="s">
        <v>76</v>
      </c>
      <c r="BH5" s="18">
        <v>130.9537</v>
      </c>
      <c r="BI5" s="18">
        <v>130.39488</v>
      </c>
      <c r="BJ5" s="18">
        <v>130.00801999999999</v>
      </c>
      <c r="BK5" s="18">
        <v>130.86356000000001</v>
      </c>
      <c r="BL5"/>
      <c r="BM5" s="18" t="s">
        <v>76</v>
      </c>
      <c r="BN5" s="18">
        <f t="shared" ref="BN5:BN8" si="4">(BH5*100)/$BH5</f>
        <v>100</v>
      </c>
      <c r="BO5" s="18">
        <f t="shared" si="1"/>
        <v>99.573269025617449</v>
      </c>
      <c r="BP5" s="18">
        <f t="shared" si="1"/>
        <v>99.27785163763987</v>
      </c>
      <c r="BQ5" s="18">
        <f t="shared" si="1"/>
        <v>99.931166511522775</v>
      </c>
    </row>
    <row r="6" spans="1:69" ht="15" customHeight="1" x14ac:dyDescent="0.3">
      <c r="E6" s="22"/>
      <c r="F6" s="22"/>
      <c r="I6" s="2" t="s">
        <v>45</v>
      </c>
      <c r="J6" s="2" t="s">
        <v>6</v>
      </c>
      <c r="K6" s="2">
        <v>4.8481000000000003E-2</v>
      </c>
      <c r="L6" s="2">
        <v>10.58</v>
      </c>
      <c r="M6" s="2">
        <v>5.2</v>
      </c>
      <c r="N6" s="2">
        <v>5.383</v>
      </c>
      <c r="O6" s="2">
        <v>11</v>
      </c>
      <c r="P6" s="2">
        <v>0.19392400000000001</v>
      </c>
      <c r="Q6" s="21"/>
      <c r="R6" s="21"/>
      <c r="S6" s="21"/>
      <c r="T6" s="21"/>
      <c r="U6" s="5"/>
      <c r="V6">
        <v>1</v>
      </c>
      <c r="W6">
        <v>138.42898600000001</v>
      </c>
      <c r="X6">
        <v>137.160416</v>
      </c>
      <c r="Y6">
        <v>134.190414</v>
      </c>
      <c r="Z6">
        <v>107.746681</v>
      </c>
      <c r="AA6">
        <v>108.56379699999999</v>
      </c>
      <c r="AB6">
        <v>95.353759999999994</v>
      </c>
      <c r="AC6">
        <v>121.30027</v>
      </c>
      <c r="AD6">
        <v>143.82756000000001</v>
      </c>
      <c r="AE6">
        <v>141.486771</v>
      </c>
      <c r="AF6">
        <v>152.39856</v>
      </c>
      <c r="AG6">
        <v>151.236816</v>
      </c>
      <c r="AH6">
        <v>149.25630200000001</v>
      </c>
      <c r="AL6">
        <v>1</v>
      </c>
      <c r="AM6">
        <v>103.904938</v>
      </c>
      <c r="AN6">
        <v>129.39506499999999</v>
      </c>
      <c r="AO6">
        <v>137.027771</v>
      </c>
      <c r="AP6">
        <v>150.254471</v>
      </c>
      <c r="AQ6">
        <v>135.31632999999999</v>
      </c>
      <c r="AT6" s="18" t="s">
        <v>56</v>
      </c>
      <c r="AU6" s="18">
        <v>144.31467000000001</v>
      </c>
      <c r="AV6" s="18">
        <v>120.23095000000001</v>
      </c>
      <c r="AW6" s="18">
        <v>143.38888</v>
      </c>
      <c r="AX6" s="18">
        <v>145.4443</v>
      </c>
      <c r="AZ6" s="18" t="s">
        <v>56</v>
      </c>
      <c r="BA6" s="18">
        <f t="shared" si="2"/>
        <v>100</v>
      </c>
      <c r="BB6" s="18">
        <f t="shared" si="3"/>
        <v>83.311661939842992</v>
      </c>
      <c r="BC6" s="18">
        <f t="shared" si="0"/>
        <v>99.358492106173273</v>
      </c>
      <c r="BD6" s="18">
        <f t="shared" si="0"/>
        <v>100.78275479547574</v>
      </c>
      <c r="BG6" s="18" t="s">
        <v>77</v>
      </c>
      <c r="BH6" s="18">
        <v>134.15822</v>
      </c>
      <c r="BI6" s="18">
        <v>133.28222</v>
      </c>
      <c r="BJ6" s="18">
        <v>133.73804999999999</v>
      </c>
      <c r="BK6" s="18">
        <v>134.61655999999999</v>
      </c>
      <c r="BL6"/>
      <c r="BM6" s="18" t="s">
        <v>77</v>
      </c>
      <c r="BN6" s="18">
        <f t="shared" si="4"/>
        <v>100</v>
      </c>
      <c r="BO6" s="18">
        <f t="shared" si="1"/>
        <v>99.347039637228335</v>
      </c>
      <c r="BP6" s="18">
        <f t="shared" si="1"/>
        <v>99.6868100963176</v>
      </c>
      <c r="BQ6" s="18">
        <f t="shared" si="1"/>
        <v>100.34164138432963</v>
      </c>
    </row>
    <row r="7" spans="1:69" x14ac:dyDescent="0.3">
      <c r="A7" s="3" t="s">
        <v>10</v>
      </c>
      <c r="E7" s="22" t="s">
        <v>19</v>
      </c>
      <c r="F7" s="22"/>
      <c r="I7" s="2" t="s">
        <v>46</v>
      </c>
      <c r="J7" s="2" t="s">
        <v>5</v>
      </c>
      <c r="K7" s="2">
        <v>9.3729999999999994E-3</v>
      </c>
      <c r="L7" s="2">
        <v>7</v>
      </c>
      <c r="M7" s="2">
        <v>13.8</v>
      </c>
      <c r="N7" s="2">
        <v>-6.8</v>
      </c>
      <c r="O7" s="2">
        <v>6</v>
      </c>
      <c r="P7" s="2">
        <v>3.7491999999999998E-2</v>
      </c>
      <c r="Q7" s="21"/>
      <c r="R7" s="21"/>
      <c r="S7" s="21"/>
      <c r="T7" s="21"/>
      <c r="U7" s="5"/>
      <c r="V7">
        <v>2</v>
      </c>
      <c r="W7">
        <v>137.54650899999999</v>
      </c>
      <c r="X7">
        <v>133.38021900000001</v>
      </c>
      <c r="Y7">
        <v>131.927109</v>
      </c>
      <c r="Z7">
        <v>108.22251900000001</v>
      </c>
      <c r="AA7">
        <v>108.338684</v>
      </c>
      <c r="AB7">
        <v>96.565764999999999</v>
      </c>
      <c r="AC7">
        <v>117.68105300000001</v>
      </c>
      <c r="AD7">
        <v>142.436722</v>
      </c>
      <c r="AE7">
        <v>139.369553</v>
      </c>
      <c r="AF7">
        <v>151.93725599999999</v>
      </c>
      <c r="AG7">
        <v>150.105988</v>
      </c>
      <c r="AH7">
        <v>148.50598099999999</v>
      </c>
      <c r="AL7">
        <v>2</v>
      </c>
      <c r="AM7">
        <v>103.686165</v>
      </c>
      <c r="AN7">
        <v>131.72854599999999</v>
      </c>
      <c r="AO7">
        <v>133.49735999999999</v>
      </c>
      <c r="AP7">
        <v>149.61810299999999</v>
      </c>
      <c r="AQ7">
        <v>138.213516</v>
      </c>
      <c r="AT7" s="18" t="s">
        <v>57</v>
      </c>
      <c r="AU7" s="18">
        <v>108.31604</v>
      </c>
      <c r="AV7" s="18">
        <v>83.935561000000007</v>
      </c>
      <c r="AW7" s="18">
        <v>107.84132</v>
      </c>
      <c r="AX7" s="18">
        <v>105.10636</v>
      </c>
      <c r="AZ7" s="18" t="s">
        <v>57</v>
      </c>
      <c r="BA7" s="18">
        <f t="shared" si="2"/>
        <v>100</v>
      </c>
      <c r="BB7" s="18">
        <f t="shared" si="3"/>
        <v>77.491349388326981</v>
      </c>
      <c r="BC7" s="18">
        <f t="shared" si="0"/>
        <v>99.561726961214603</v>
      </c>
      <c r="BD7" s="18">
        <f t="shared" si="0"/>
        <v>97.036745434932797</v>
      </c>
      <c r="BG7" s="18" t="s">
        <v>78</v>
      </c>
      <c r="BH7" s="18">
        <v>148.31211999999999</v>
      </c>
      <c r="BI7" s="18">
        <v>149.53564</v>
      </c>
      <c r="BJ7" s="18">
        <v>148.46378000000001</v>
      </c>
      <c r="BK7" s="18">
        <v>150.28491</v>
      </c>
      <c r="BL7"/>
      <c r="BM7" s="18" t="s">
        <v>78</v>
      </c>
      <c r="BN7" s="18">
        <f t="shared" si="4"/>
        <v>100</v>
      </c>
      <c r="BO7" s="18">
        <f t="shared" si="1"/>
        <v>100.82496292278744</v>
      </c>
      <c r="BP7" s="18">
        <f t="shared" si="1"/>
        <v>100.10225732057502</v>
      </c>
      <c r="BQ7" s="18">
        <f t="shared" si="1"/>
        <v>101.33016101448756</v>
      </c>
    </row>
    <row r="8" spans="1:69" ht="16.2" thickBot="1" x14ac:dyDescent="0.35">
      <c r="E8" s="22" t="s">
        <v>20</v>
      </c>
      <c r="F8" s="22" t="s">
        <v>21</v>
      </c>
      <c r="I8" s="3"/>
      <c r="J8" s="3"/>
      <c r="K8" s="3"/>
      <c r="L8" s="3"/>
      <c r="M8" s="3"/>
      <c r="N8" s="3"/>
      <c r="O8" s="3"/>
      <c r="P8" s="3"/>
      <c r="Q8" s="21"/>
      <c r="R8" s="21"/>
      <c r="S8" s="21"/>
      <c r="T8" s="21"/>
      <c r="U8" s="5"/>
      <c r="V8">
        <v>3</v>
      </c>
      <c r="W8">
        <v>140.398865</v>
      </c>
      <c r="X8">
        <v>135.99520899999999</v>
      </c>
      <c r="Y8">
        <v>141.768112</v>
      </c>
      <c r="Z8">
        <v>107.39856</v>
      </c>
      <c r="AA8">
        <v>107.737854</v>
      </c>
      <c r="AB8">
        <v>95.674515</v>
      </c>
      <c r="AC8">
        <v>116.35758199999999</v>
      </c>
      <c r="AD8">
        <v>144.97590600000001</v>
      </c>
      <c r="AE8">
        <v>137.279663</v>
      </c>
      <c r="AF8">
        <v>153.24835200000001</v>
      </c>
      <c r="AG8">
        <v>153.988617</v>
      </c>
      <c r="AH8">
        <v>150.36911000000001</v>
      </c>
      <c r="AL8">
        <v>3</v>
      </c>
      <c r="AM8">
        <v>104.73335299999999</v>
      </c>
      <c r="AN8">
        <v>130.79894999999999</v>
      </c>
      <c r="AO8">
        <v>134.68798799999999</v>
      </c>
      <c r="AP8">
        <v>150.076584</v>
      </c>
      <c r="AQ8">
        <v>135.28036499999999</v>
      </c>
      <c r="AT8" s="18" t="s">
        <v>58</v>
      </c>
      <c r="AU8" s="18">
        <v>110.73763</v>
      </c>
      <c r="AV8" s="18">
        <v>88.463459999999998</v>
      </c>
      <c r="AW8" s="18">
        <v>128.59735000000001</v>
      </c>
      <c r="AX8" s="18">
        <v>106.99405</v>
      </c>
      <c r="AZ8" s="18" t="s">
        <v>58</v>
      </c>
      <c r="BA8" s="18">
        <f t="shared" si="2"/>
        <v>100</v>
      </c>
      <c r="BB8" s="18">
        <f t="shared" si="3"/>
        <v>79.885635984804807</v>
      </c>
      <c r="BC8" s="18">
        <f t="shared" si="0"/>
        <v>116.12795939374899</v>
      </c>
      <c r="BD8" s="18">
        <f t="shared" si="0"/>
        <v>96.619414737339071</v>
      </c>
      <c r="BG8" s="19" t="s">
        <v>79</v>
      </c>
      <c r="BH8" s="19">
        <v>135.54789</v>
      </c>
      <c r="BI8" s="19">
        <v>135.62612999999999</v>
      </c>
      <c r="BJ8" s="19">
        <v>135.60198</v>
      </c>
      <c r="BK8" s="19">
        <v>136.52301</v>
      </c>
      <c r="BL8"/>
      <c r="BM8" s="19" t="s">
        <v>79</v>
      </c>
      <c r="BN8" s="19">
        <f t="shared" si="4"/>
        <v>100</v>
      </c>
      <c r="BO8" s="19">
        <f t="shared" si="1"/>
        <v>100.05772129687891</v>
      </c>
      <c r="BP8" s="19">
        <f t="shared" si="1"/>
        <v>100.03990471559536</v>
      </c>
      <c r="BQ8" s="19">
        <f t="shared" si="1"/>
        <v>100.71939150067183</v>
      </c>
    </row>
    <row r="9" spans="1:69" ht="16.2" thickTop="1" x14ac:dyDescent="0.3">
      <c r="A9" s="3" t="s">
        <v>11</v>
      </c>
      <c r="B9" s="3" t="s">
        <v>12</v>
      </c>
      <c r="C9" s="3" t="s">
        <v>13</v>
      </c>
      <c r="E9" s="22" t="s">
        <v>22</v>
      </c>
      <c r="F9" s="22" t="s">
        <v>23</v>
      </c>
      <c r="V9">
        <v>4</v>
      </c>
      <c r="W9">
        <v>140.026016</v>
      </c>
      <c r="X9">
        <v>135.74327099999999</v>
      </c>
      <c r="Y9">
        <v>144.92770400000001</v>
      </c>
      <c r="Z9">
        <v>106.510246</v>
      </c>
      <c r="AA9">
        <v>109.421341</v>
      </c>
      <c r="AB9">
        <v>93.724068000000003</v>
      </c>
      <c r="AC9">
        <v>114.985214</v>
      </c>
      <c r="AD9">
        <v>143.814896</v>
      </c>
      <c r="AE9">
        <v>143.051376</v>
      </c>
      <c r="AF9">
        <v>154.53268399999999</v>
      </c>
      <c r="AG9">
        <v>153.85406499999999</v>
      </c>
      <c r="AH9">
        <v>148.53222700000001</v>
      </c>
      <c r="AL9">
        <v>4</v>
      </c>
      <c r="AM9">
        <v>106.06886299999999</v>
      </c>
      <c r="AN9">
        <v>132.28280599999999</v>
      </c>
      <c r="AO9">
        <v>135.918961</v>
      </c>
      <c r="AP9">
        <v>149.23464999999999</v>
      </c>
      <c r="AQ9">
        <v>137.157791</v>
      </c>
      <c r="AT9" s="18" t="s">
        <v>59</v>
      </c>
      <c r="AU9" s="18">
        <v>98.126429000000002</v>
      </c>
      <c r="AV9" s="18">
        <v>100.60177</v>
      </c>
      <c r="AW9" s="18">
        <v>113.88558</v>
      </c>
      <c r="AX9" s="18">
        <v>93.614429000000001</v>
      </c>
      <c r="AZ9" s="18" t="s">
        <v>59</v>
      </c>
      <c r="BA9" s="18">
        <f t="shared" si="2"/>
        <v>100</v>
      </c>
      <c r="BB9" s="18">
        <f t="shared" si="3"/>
        <v>102.52260377273079</v>
      </c>
      <c r="BC9" s="18">
        <f t="shared" si="0"/>
        <v>116.06004739049457</v>
      </c>
      <c r="BD9" s="18">
        <f t="shared" si="0"/>
        <v>95.401850402606613</v>
      </c>
      <c r="BH9"/>
      <c r="BI9"/>
      <c r="BJ9"/>
      <c r="BK9"/>
      <c r="BL9"/>
      <c r="BM9"/>
      <c r="BN9"/>
      <c r="BO9"/>
      <c r="BP9"/>
      <c r="BQ9"/>
    </row>
    <row r="10" spans="1:69" x14ac:dyDescent="0.3">
      <c r="E10" s="22" t="s">
        <v>24</v>
      </c>
      <c r="F10" s="22" t="s">
        <v>25</v>
      </c>
      <c r="V10">
        <v>5</v>
      </c>
      <c r="W10">
        <v>139.30093400000001</v>
      </c>
      <c r="X10">
        <v>131.97795099999999</v>
      </c>
      <c r="Y10">
        <v>143.96499600000001</v>
      </c>
      <c r="Z10">
        <v>107.33165</v>
      </c>
      <c r="AA10">
        <v>110.34760300000001</v>
      </c>
      <c r="AB10">
        <v>96.334320000000005</v>
      </c>
      <c r="AC10">
        <v>120.38838200000001</v>
      </c>
      <c r="AD10">
        <v>141.99202</v>
      </c>
      <c r="AE10">
        <v>144.700729</v>
      </c>
      <c r="AF10">
        <v>155.361176</v>
      </c>
      <c r="AG10">
        <v>149.368256</v>
      </c>
      <c r="AH10">
        <v>149.82745399999999</v>
      </c>
      <c r="AL10">
        <v>5</v>
      </c>
      <c r="AM10">
        <v>107.39810900000001</v>
      </c>
      <c r="AN10">
        <v>131.246216</v>
      </c>
      <c r="AO10">
        <v>134.588165</v>
      </c>
      <c r="AP10">
        <v>148.485535</v>
      </c>
      <c r="AQ10">
        <v>135.47169500000001</v>
      </c>
      <c r="AT10" s="18" t="s">
        <v>60</v>
      </c>
      <c r="AU10" s="18">
        <v>118.97551</v>
      </c>
      <c r="AV10" s="18">
        <v>115.15172</v>
      </c>
      <c r="AW10" s="18">
        <v>125.37730999999999</v>
      </c>
      <c r="AX10" s="18">
        <v>117.84945</v>
      </c>
      <c r="AZ10" s="18" t="s">
        <v>60</v>
      </c>
      <c r="BA10" s="18">
        <f t="shared" si="2"/>
        <v>100</v>
      </c>
      <c r="BB10" s="18">
        <f t="shared" si="3"/>
        <v>96.786069670976829</v>
      </c>
      <c r="BC10" s="18">
        <f t="shared" si="0"/>
        <v>105.38077121921982</v>
      </c>
      <c r="BD10" s="18">
        <f t="shared" si="0"/>
        <v>99.053536311800642</v>
      </c>
      <c r="BH10"/>
      <c r="BI10"/>
      <c r="BJ10"/>
      <c r="BK10"/>
      <c r="BL10"/>
      <c r="BM10"/>
      <c r="BN10"/>
      <c r="BO10"/>
      <c r="BP10"/>
      <c r="BQ10"/>
    </row>
    <row r="11" spans="1:69" x14ac:dyDescent="0.3">
      <c r="A11" s="3" t="s">
        <v>14</v>
      </c>
      <c r="B11" s="3" t="s">
        <v>12</v>
      </c>
      <c r="C11" s="3" t="s">
        <v>13</v>
      </c>
      <c r="E11" s="22" t="s">
        <v>26</v>
      </c>
      <c r="F11" s="22" t="s">
        <v>27</v>
      </c>
      <c r="V11">
        <v>6</v>
      </c>
      <c r="W11">
        <v>140.036911</v>
      </c>
      <c r="X11">
        <v>137.48516799999999</v>
      </c>
      <c r="Y11">
        <v>142.78939800000001</v>
      </c>
      <c r="Z11">
        <v>106.26754</v>
      </c>
      <c r="AA11">
        <v>111.290443</v>
      </c>
      <c r="AB11">
        <v>100.899353</v>
      </c>
      <c r="AC11">
        <v>120.00160200000001</v>
      </c>
      <c r="AD11">
        <v>143.55152899999999</v>
      </c>
      <c r="AE11">
        <v>136.379211</v>
      </c>
      <c r="AF11">
        <v>155.99885599999999</v>
      </c>
      <c r="AG11">
        <v>151.715271</v>
      </c>
      <c r="AH11">
        <v>149.47769199999999</v>
      </c>
      <c r="AL11">
        <v>6</v>
      </c>
      <c r="AM11">
        <v>105.990128</v>
      </c>
      <c r="AN11">
        <v>130.417404</v>
      </c>
      <c r="AO11">
        <v>134.89567600000001</v>
      </c>
      <c r="AP11">
        <v>148.945663</v>
      </c>
      <c r="AQ11">
        <v>138.52542099999999</v>
      </c>
      <c r="AT11" s="18" t="s">
        <v>61</v>
      </c>
      <c r="AU11" s="18">
        <v>144.48417000000001</v>
      </c>
      <c r="AV11" s="18">
        <v>98.844283000000004</v>
      </c>
      <c r="AW11" s="18">
        <v>156.28148999999999</v>
      </c>
      <c r="AX11" s="18">
        <v>140.93643</v>
      </c>
      <c r="AZ11" s="18" t="s">
        <v>61</v>
      </c>
      <c r="BA11" s="18">
        <f t="shared" si="2"/>
        <v>100</v>
      </c>
      <c r="BB11" s="18">
        <f t="shared" si="3"/>
        <v>68.411842626081452</v>
      </c>
      <c r="BC11" s="18">
        <f t="shared" si="0"/>
        <v>108.16512978549829</v>
      </c>
      <c r="BD11" s="18">
        <f t="shared" si="0"/>
        <v>97.544547613762802</v>
      </c>
      <c r="BH11"/>
      <c r="BI11"/>
      <c r="BJ11"/>
      <c r="BK11"/>
      <c r="BL11"/>
      <c r="BM11"/>
      <c r="BN11"/>
      <c r="BO11"/>
      <c r="BP11"/>
      <c r="BQ11"/>
    </row>
    <row r="12" spans="1:69" x14ac:dyDescent="0.3">
      <c r="E12" s="22" t="s">
        <v>28</v>
      </c>
      <c r="F12" s="22">
        <v>0.05</v>
      </c>
      <c r="V12">
        <v>7</v>
      </c>
      <c r="W12">
        <v>139.550568</v>
      </c>
      <c r="X12">
        <v>132.52420000000001</v>
      </c>
      <c r="Y12">
        <v>144.33294699999999</v>
      </c>
      <c r="Z12">
        <v>108.332596</v>
      </c>
      <c r="AA12">
        <v>108.366951</v>
      </c>
      <c r="AB12">
        <v>97.15052</v>
      </c>
      <c r="AC12">
        <v>121.63350699999999</v>
      </c>
      <c r="AD12">
        <v>146.074478</v>
      </c>
      <c r="AE12">
        <v>139.35176100000001</v>
      </c>
      <c r="AF12">
        <v>155.89575199999999</v>
      </c>
      <c r="AG12">
        <v>153.519836</v>
      </c>
      <c r="AH12">
        <v>149.03007500000001</v>
      </c>
      <c r="AL12">
        <v>7</v>
      </c>
      <c r="AM12">
        <v>104.82777400000001</v>
      </c>
      <c r="AN12">
        <v>128.230515</v>
      </c>
      <c r="AO12">
        <v>134.40849299999999</v>
      </c>
      <c r="AP12">
        <v>148.239609</v>
      </c>
      <c r="AQ12">
        <v>134.21502699999999</v>
      </c>
      <c r="AT12" s="18" t="s">
        <v>62</v>
      </c>
      <c r="AU12" s="18">
        <v>140.82678000000001</v>
      </c>
      <c r="AV12" s="18">
        <v>101.25211</v>
      </c>
      <c r="AW12" s="18">
        <v>154.02363</v>
      </c>
      <c r="AX12" s="18">
        <v>141.43090000000001</v>
      </c>
      <c r="AZ12" s="18" t="s">
        <v>62</v>
      </c>
      <c r="BA12" s="18">
        <f t="shared" si="2"/>
        <v>100</v>
      </c>
      <c r="BB12" s="18">
        <f t="shared" si="3"/>
        <v>71.898334961574761</v>
      </c>
      <c r="BC12" s="18">
        <f t="shared" si="0"/>
        <v>109.37098043426114</v>
      </c>
      <c r="BD12" s="18">
        <f t="shared" si="0"/>
        <v>100.42898090831871</v>
      </c>
      <c r="BH12"/>
      <c r="BI12"/>
      <c r="BJ12"/>
      <c r="BK12"/>
      <c r="BL12"/>
      <c r="BM12"/>
      <c r="BN12"/>
      <c r="BO12"/>
      <c r="BP12"/>
      <c r="BQ12"/>
    </row>
    <row r="13" spans="1:69" x14ac:dyDescent="0.3">
      <c r="E13" s="22"/>
      <c r="F13" s="22"/>
      <c r="V13">
        <v>8</v>
      </c>
      <c r="W13">
        <v>138.311859</v>
      </c>
      <c r="X13">
        <v>134.65121500000001</v>
      </c>
      <c r="Y13">
        <v>145.03179900000001</v>
      </c>
      <c r="Z13">
        <v>109.21811700000001</v>
      </c>
      <c r="AA13">
        <v>108.37112399999999</v>
      </c>
      <c r="AB13">
        <v>96.384688999999995</v>
      </c>
      <c r="AC13">
        <v>118.76900500000001</v>
      </c>
      <c r="AD13">
        <v>143.49374399999999</v>
      </c>
      <c r="AE13">
        <v>143.128006</v>
      </c>
      <c r="AF13">
        <v>156.59466599999999</v>
      </c>
      <c r="AG13">
        <v>152.027939</v>
      </c>
      <c r="AH13">
        <v>148.37309300000001</v>
      </c>
      <c r="AL13">
        <v>8</v>
      </c>
      <c r="AM13">
        <v>106.119621</v>
      </c>
      <c r="AN13">
        <v>128.12286399999999</v>
      </c>
      <c r="AO13">
        <v>133.21101400000001</v>
      </c>
      <c r="AP13">
        <v>150.671539</v>
      </c>
      <c r="AQ13">
        <v>136.56926000000001</v>
      </c>
      <c r="AT13" s="18" t="s">
        <v>63</v>
      </c>
      <c r="AU13" s="18">
        <v>153.01271</v>
      </c>
      <c r="AV13" s="18">
        <v>129.01043000000001</v>
      </c>
      <c r="AW13" s="18">
        <v>153.97758999999999</v>
      </c>
      <c r="AX13" s="18">
        <v>151.08975000000001</v>
      </c>
      <c r="AZ13" s="18" t="s">
        <v>63</v>
      </c>
      <c r="BA13" s="18">
        <f t="shared" si="2"/>
        <v>100</v>
      </c>
      <c r="BB13" s="18">
        <f t="shared" si="3"/>
        <v>84.313538398215428</v>
      </c>
      <c r="BC13" s="18">
        <f t="shared" si="0"/>
        <v>100.63058813872391</v>
      </c>
      <c r="BD13" s="18">
        <f t="shared" si="0"/>
        <v>98.743267797818888</v>
      </c>
      <c r="BH13"/>
      <c r="BI13"/>
      <c r="BJ13"/>
      <c r="BK13"/>
      <c r="BL13"/>
      <c r="BM13"/>
      <c r="BN13"/>
      <c r="BO13"/>
      <c r="BP13"/>
      <c r="BQ13"/>
    </row>
    <row r="14" spans="1:69" x14ac:dyDescent="0.3">
      <c r="E14" s="22" t="s">
        <v>29</v>
      </c>
      <c r="F14" s="22">
        <v>4</v>
      </c>
      <c r="V14">
        <v>9</v>
      </c>
      <c r="W14">
        <v>140.317657</v>
      </c>
      <c r="X14">
        <v>136.86424299999999</v>
      </c>
      <c r="Y14">
        <v>144.102768</v>
      </c>
      <c r="Z14">
        <v>108.63568100000001</v>
      </c>
      <c r="AA14">
        <v>106.97726400000001</v>
      </c>
      <c r="AB14">
        <v>96.729523</v>
      </c>
      <c r="AC14">
        <v>118.839935</v>
      </c>
      <c r="AD14">
        <v>142.39454699999999</v>
      </c>
      <c r="AE14">
        <v>142.35136399999999</v>
      </c>
      <c r="AF14">
        <v>154.122772</v>
      </c>
      <c r="AG14">
        <v>149.482361</v>
      </c>
      <c r="AH14">
        <v>151.13308699999999</v>
      </c>
      <c r="AL14">
        <v>9</v>
      </c>
      <c r="AM14">
        <v>104.95281199999999</v>
      </c>
      <c r="AN14">
        <v>130.51705899999999</v>
      </c>
      <c r="AO14">
        <v>136.64935299999999</v>
      </c>
      <c r="AP14">
        <v>147.51379399999999</v>
      </c>
      <c r="AQ14">
        <v>134.5401</v>
      </c>
      <c r="AT14" s="18" t="s">
        <v>64</v>
      </c>
      <c r="AU14" s="18">
        <v>151.48525000000001</v>
      </c>
      <c r="AV14" s="18">
        <v>96.784948</v>
      </c>
      <c r="AW14" s="18">
        <v>162.89314999999999</v>
      </c>
      <c r="AX14" s="18">
        <v>151.15884</v>
      </c>
      <c r="AZ14" s="18" t="s">
        <v>64</v>
      </c>
      <c r="BA14" s="18">
        <f t="shared" si="2"/>
        <v>100</v>
      </c>
      <c r="BB14" s="18">
        <f t="shared" si="3"/>
        <v>63.890674504613486</v>
      </c>
      <c r="BC14" s="18">
        <f t="shared" si="0"/>
        <v>107.53070018368123</v>
      </c>
      <c r="BD14" s="18">
        <f t="shared" si="0"/>
        <v>99.784526876379047</v>
      </c>
      <c r="BH14"/>
      <c r="BI14"/>
      <c r="BJ14"/>
      <c r="BK14"/>
      <c r="BL14"/>
      <c r="BM14"/>
      <c r="BN14"/>
      <c r="BO14"/>
      <c r="BP14"/>
      <c r="BQ14"/>
    </row>
    <row r="15" spans="1:69" ht="16.2" thickBot="1" x14ac:dyDescent="0.35">
      <c r="E15" s="22" t="s">
        <v>30</v>
      </c>
      <c r="F15" s="22">
        <v>0</v>
      </c>
      <c r="V15">
        <v>10</v>
      </c>
      <c r="W15">
        <v>137.56605500000001</v>
      </c>
      <c r="X15">
        <v>132.504425</v>
      </c>
      <c r="Y15">
        <v>142.97743199999999</v>
      </c>
      <c r="Z15">
        <v>107.348206</v>
      </c>
      <c r="AA15">
        <v>110.80450399999999</v>
      </c>
      <c r="AB15">
        <v>98.626716999999999</v>
      </c>
      <c r="AC15">
        <v>117.37687699999999</v>
      </c>
      <c r="AD15">
        <v>145.30960099999999</v>
      </c>
      <c r="AE15">
        <v>136.97936999999999</v>
      </c>
      <c r="AF15">
        <v>150.76121499999999</v>
      </c>
      <c r="AG15">
        <v>153.260727</v>
      </c>
      <c r="AH15">
        <v>147.72880599999999</v>
      </c>
      <c r="AL15">
        <v>10</v>
      </c>
      <c r="AM15">
        <v>106.906738</v>
      </c>
      <c r="AN15">
        <v>130.676376</v>
      </c>
      <c r="AO15">
        <v>133.69924900000001</v>
      </c>
      <c r="AP15">
        <v>149.22818000000001</v>
      </c>
      <c r="AQ15">
        <v>135.67538500000001</v>
      </c>
      <c r="AT15" s="19" t="s">
        <v>65</v>
      </c>
      <c r="AU15" s="19">
        <v>149.22461999999999</v>
      </c>
      <c r="AV15" s="19">
        <v>84.149181999999996</v>
      </c>
      <c r="AW15" s="19">
        <v>154.70022</v>
      </c>
      <c r="AX15" s="19">
        <v>145.19078999999999</v>
      </c>
      <c r="AZ15" s="19" t="s">
        <v>65</v>
      </c>
      <c r="BA15" s="19">
        <f t="shared" si="2"/>
        <v>100</v>
      </c>
      <c r="BB15" s="19">
        <f t="shared" si="3"/>
        <v>56.390950769383771</v>
      </c>
      <c r="BC15" s="19">
        <f t="shared" si="0"/>
        <v>103.66936769549154</v>
      </c>
      <c r="BD15" s="19">
        <f t="shared" si="0"/>
        <v>97.296806652950437</v>
      </c>
      <c r="BH15"/>
      <c r="BI15"/>
      <c r="BJ15"/>
      <c r="BK15"/>
      <c r="BL15"/>
      <c r="BM15"/>
      <c r="BN15"/>
      <c r="BO15"/>
      <c r="BP15"/>
      <c r="BQ15"/>
    </row>
    <row r="16" spans="1:69" ht="16.2" thickTop="1" x14ac:dyDescent="0.3">
      <c r="V16">
        <v>11</v>
      </c>
      <c r="W16">
        <v>138.20519999999999</v>
      </c>
      <c r="X16">
        <v>137.35672</v>
      </c>
      <c r="Y16">
        <v>146.15914900000001</v>
      </c>
      <c r="Z16">
        <v>108.592377</v>
      </c>
      <c r="AA16">
        <v>112.674629</v>
      </c>
      <c r="AB16">
        <v>97.409774999999996</v>
      </c>
      <c r="AC16">
        <v>117.871635</v>
      </c>
      <c r="AD16">
        <v>145.14447000000001</v>
      </c>
      <c r="AE16">
        <v>138.50953699999999</v>
      </c>
      <c r="AF16">
        <v>151.379852</v>
      </c>
      <c r="AG16">
        <v>152.87432899999999</v>
      </c>
      <c r="AH16">
        <v>150.439865</v>
      </c>
      <c r="AL16">
        <v>11</v>
      </c>
      <c r="AM16">
        <v>103.80057499999999</v>
      </c>
      <c r="AN16">
        <v>130.65036000000001</v>
      </c>
      <c r="AO16">
        <v>132.929901</v>
      </c>
      <c r="AP16">
        <v>147.38545199999999</v>
      </c>
      <c r="AQ16">
        <v>136.16812100000001</v>
      </c>
    </row>
    <row r="17" spans="22:43" x14ac:dyDescent="0.3">
      <c r="V17">
        <v>12</v>
      </c>
      <c r="W17">
        <v>138.861389</v>
      </c>
      <c r="X17">
        <v>133.79003900000001</v>
      </c>
      <c r="Y17">
        <v>141.74972500000001</v>
      </c>
      <c r="Z17">
        <v>108.673759</v>
      </c>
      <c r="AA17">
        <v>111.176041</v>
      </c>
      <c r="AB17">
        <v>98.142639000000003</v>
      </c>
      <c r="AC17">
        <v>117.93452499999999</v>
      </c>
      <c r="AD17">
        <v>142.675873</v>
      </c>
      <c r="AE17">
        <v>142.15437299999999</v>
      </c>
      <c r="AF17">
        <v>153.21785</v>
      </c>
      <c r="AG17">
        <v>148.844055</v>
      </c>
      <c r="AH17">
        <v>147.87039200000001</v>
      </c>
      <c r="AL17">
        <v>12</v>
      </c>
      <c r="AM17">
        <v>105.56813</v>
      </c>
      <c r="AN17">
        <v>131.91772499999999</v>
      </c>
      <c r="AO17">
        <v>135.43485999999999</v>
      </c>
      <c r="AP17">
        <v>148.78947400000001</v>
      </c>
      <c r="AQ17">
        <v>133.925049</v>
      </c>
    </row>
    <row r="18" spans="22:43" x14ac:dyDescent="0.3">
      <c r="V18">
        <v>13</v>
      </c>
      <c r="W18">
        <v>138.22345000000001</v>
      </c>
      <c r="X18">
        <v>133.68768299999999</v>
      </c>
      <c r="Y18">
        <v>144.38511700000001</v>
      </c>
      <c r="Z18">
        <v>108.03198999999999</v>
      </c>
      <c r="AA18">
        <v>111.925011</v>
      </c>
      <c r="AB18">
        <v>96.744964999999993</v>
      </c>
      <c r="AC18">
        <v>120.041847</v>
      </c>
      <c r="AD18">
        <v>145.212357</v>
      </c>
      <c r="AE18">
        <v>142.45619199999999</v>
      </c>
      <c r="AF18">
        <v>153.36244199999999</v>
      </c>
      <c r="AG18">
        <v>150.44499200000001</v>
      </c>
      <c r="AH18">
        <v>150.634094</v>
      </c>
      <c r="AL18">
        <v>13</v>
      </c>
      <c r="AM18">
        <v>106.518631</v>
      </c>
      <c r="AN18">
        <v>131.35836800000001</v>
      </c>
      <c r="AO18">
        <v>133.067902</v>
      </c>
      <c r="AP18">
        <v>147.04191599999999</v>
      </c>
      <c r="AQ18">
        <v>136.786438</v>
      </c>
    </row>
    <row r="19" spans="22:43" x14ac:dyDescent="0.3">
      <c r="V19">
        <v>14</v>
      </c>
      <c r="W19">
        <v>139.91772499999999</v>
      </c>
      <c r="X19">
        <v>136.70584099999999</v>
      </c>
      <c r="Y19">
        <v>146.78739899999999</v>
      </c>
      <c r="Z19">
        <v>109.36451700000001</v>
      </c>
      <c r="AA19">
        <v>106.109863</v>
      </c>
      <c r="AB19">
        <v>98.995795999999999</v>
      </c>
      <c r="AC19">
        <v>121.978432</v>
      </c>
      <c r="AD19">
        <v>146.15344200000001</v>
      </c>
      <c r="AE19">
        <v>139.25483700000001</v>
      </c>
      <c r="AF19">
        <v>152.44705200000001</v>
      </c>
      <c r="AG19">
        <v>153.384094</v>
      </c>
      <c r="AH19">
        <v>148.074905</v>
      </c>
      <c r="AL19">
        <v>14</v>
      </c>
      <c r="AM19">
        <v>105.95732099999999</v>
      </c>
      <c r="AN19">
        <v>131.479568</v>
      </c>
      <c r="AO19">
        <v>133.961578</v>
      </c>
      <c r="AP19">
        <v>148.94721999999999</v>
      </c>
      <c r="AQ19">
        <v>135.15889000000001</v>
      </c>
    </row>
    <row r="20" spans="22:43" x14ac:dyDescent="0.3">
      <c r="V20">
        <v>15</v>
      </c>
      <c r="W20">
        <v>139.316956</v>
      </c>
      <c r="X20">
        <v>133.71096800000001</v>
      </c>
      <c r="Y20">
        <v>143.97705099999999</v>
      </c>
      <c r="Z20">
        <v>107.815292</v>
      </c>
      <c r="AA20">
        <v>110.585556</v>
      </c>
      <c r="AB20">
        <v>98.244170999999994</v>
      </c>
      <c r="AC20">
        <v>120.287361</v>
      </c>
      <c r="AD20">
        <v>142.93357800000001</v>
      </c>
      <c r="AE20">
        <v>137.54737900000001</v>
      </c>
      <c r="AF20">
        <v>153.103317</v>
      </c>
      <c r="AG20">
        <v>152.67898600000001</v>
      </c>
      <c r="AH20">
        <v>150.53654499999999</v>
      </c>
      <c r="AL20">
        <v>15</v>
      </c>
      <c r="AM20">
        <v>106.992813</v>
      </c>
      <c r="AN20">
        <v>130.118469</v>
      </c>
      <c r="AO20">
        <v>135.022278</v>
      </c>
      <c r="AP20">
        <v>148.94657900000001</v>
      </c>
      <c r="AQ20">
        <v>135.40917999999999</v>
      </c>
    </row>
    <row r="21" spans="22:43" x14ac:dyDescent="0.3">
      <c r="V21" s="16">
        <v>16</v>
      </c>
      <c r="W21" s="14">
        <v>140.47073399999999</v>
      </c>
      <c r="X21" s="14">
        <v>135.46646100000001</v>
      </c>
      <c r="Y21" s="14">
        <v>147.052841</v>
      </c>
      <c r="Z21" s="14">
        <v>107.962357</v>
      </c>
      <c r="AA21" s="14">
        <v>112.19961499999999</v>
      </c>
      <c r="AB21" s="14">
        <v>96.872269000000003</v>
      </c>
      <c r="AC21" s="14">
        <v>118.021469</v>
      </c>
      <c r="AD21" s="14">
        <v>145.67335499999999</v>
      </c>
      <c r="AE21" s="14">
        <v>146.00976600000001</v>
      </c>
      <c r="AF21" s="14">
        <v>152.615433</v>
      </c>
      <c r="AG21" s="14">
        <v>152.34274300000001</v>
      </c>
      <c r="AH21" s="14">
        <v>147.84892300000001</v>
      </c>
      <c r="AL21" s="16">
        <v>16</v>
      </c>
      <c r="AM21" s="14">
        <v>107.397522</v>
      </c>
      <c r="AN21" s="14">
        <v>129.63957199999999</v>
      </c>
      <c r="AO21" s="14">
        <v>132.234543</v>
      </c>
      <c r="AP21" s="14">
        <v>149.154099</v>
      </c>
      <c r="AQ21" s="14">
        <v>135.391876</v>
      </c>
    </row>
    <row r="22" spans="22:43" x14ac:dyDescent="0.3">
      <c r="V22" s="16">
        <v>17</v>
      </c>
      <c r="W22" s="14">
        <v>141.757294</v>
      </c>
      <c r="X22" s="14">
        <v>131.464417</v>
      </c>
      <c r="Y22" s="14">
        <v>142.41537500000001</v>
      </c>
      <c r="Z22" s="14">
        <v>109.34944900000001</v>
      </c>
      <c r="AA22" s="14">
        <v>116.979767</v>
      </c>
      <c r="AB22" s="14">
        <v>103.234413</v>
      </c>
      <c r="AC22" s="14">
        <v>117.460037</v>
      </c>
      <c r="AD22" s="14">
        <v>140.633545</v>
      </c>
      <c r="AE22" s="14">
        <v>137.97183200000001</v>
      </c>
      <c r="AF22" s="14">
        <v>145.316284</v>
      </c>
      <c r="AG22" s="14">
        <v>137.772156</v>
      </c>
      <c r="AH22" s="14">
        <v>145.31134</v>
      </c>
      <c r="AL22" s="16">
        <v>17</v>
      </c>
      <c r="AM22" s="14">
        <v>106.805763</v>
      </c>
      <c r="AN22" s="14">
        <v>132.36651599999999</v>
      </c>
      <c r="AO22" s="14">
        <v>133.31256099999999</v>
      </c>
      <c r="AP22" s="14">
        <v>149.71139500000001</v>
      </c>
      <c r="AQ22" s="14">
        <v>135.54560900000001</v>
      </c>
    </row>
    <row r="23" spans="22:43" x14ac:dyDescent="0.3">
      <c r="V23" s="16">
        <v>18</v>
      </c>
      <c r="W23" s="14">
        <v>135.48019400000001</v>
      </c>
      <c r="X23" s="14">
        <v>123.55941799999999</v>
      </c>
      <c r="Y23" s="14">
        <v>130.46151699999999</v>
      </c>
      <c r="Z23" s="14">
        <v>102.84685500000001</v>
      </c>
      <c r="AA23" s="14">
        <v>109.769981</v>
      </c>
      <c r="AB23" s="14">
        <v>100.195786</v>
      </c>
      <c r="AC23" s="14">
        <v>112.23384900000001</v>
      </c>
      <c r="AD23" s="14">
        <v>127.20760300000001</v>
      </c>
      <c r="AE23" s="14">
        <v>120.888901</v>
      </c>
      <c r="AF23" s="14">
        <v>132.98762500000001</v>
      </c>
      <c r="AG23" s="14">
        <v>122.72127500000001</v>
      </c>
      <c r="AH23" s="14">
        <v>132.55535900000001</v>
      </c>
      <c r="AL23" s="16">
        <v>18</v>
      </c>
      <c r="AM23" s="14">
        <v>108.45098900000001</v>
      </c>
      <c r="AN23" s="14">
        <v>129.929428</v>
      </c>
      <c r="AO23" s="14">
        <v>133.940811</v>
      </c>
      <c r="AP23" s="14">
        <v>149.47486900000001</v>
      </c>
      <c r="AQ23" s="14">
        <v>135.34751900000001</v>
      </c>
    </row>
    <row r="24" spans="22:43" x14ac:dyDescent="0.3">
      <c r="V24" s="16">
        <v>19</v>
      </c>
      <c r="W24" s="14">
        <v>127.45678700000001</v>
      </c>
      <c r="X24" s="14">
        <v>114.42941999999999</v>
      </c>
      <c r="Y24" s="14">
        <v>122.169586</v>
      </c>
      <c r="Z24" s="14">
        <v>94.806053000000006</v>
      </c>
      <c r="AA24" s="14">
        <v>102.314621</v>
      </c>
      <c r="AB24" s="14">
        <v>98.920501999999999</v>
      </c>
      <c r="AC24" s="14">
        <v>113.872215</v>
      </c>
      <c r="AD24" s="14">
        <v>114.15722700000001</v>
      </c>
      <c r="AE24" s="14">
        <v>108.773056</v>
      </c>
      <c r="AF24" s="14">
        <v>127.008942</v>
      </c>
      <c r="AG24" s="14">
        <v>111.444778</v>
      </c>
      <c r="AH24" s="14">
        <v>118.872192</v>
      </c>
      <c r="AL24" s="16">
        <v>19</v>
      </c>
      <c r="AM24" s="14">
        <v>107.33319899999999</v>
      </c>
      <c r="AN24" s="14">
        <v>131.44361900000001</v>
      </c>
      <c r="AO24" s="14">
        <v>133.85569799999999</v>
      </c>
      <c r="AP24" s="14">
        <v>150.87248199999999</v>
      </c>
      <c r="AQ24" s="14">
        <v>136.44271900000001</v>
      </c>
    </row>
    <row r="25" spans="22:43" x14ac:dyDescent="0.3">
      <c r="V25" s="16">
        <v>20</v>
      </c>
      <c r="W25" s="14">
        <v>119.757935</v>
      </c>
      <c r="X25" s="14">
        <v>106.674103</v>
      </c>
      <c r="Y25" s="14">
        <v>117.803078</v>
      </c>
      <c r="Z25" s="14">
        <v>88.277648999999997</v>
      </c>
      <c r="AA25" s="14">
        <v>97.087738000000002</v>
      </c>
      <c r="AB25" s="14">
        <v>103.062538</v>
      </c>
      <c r="AC25" s="14">
        <v>122.833862</v>
      </c>
      <c r="AD25" s="14">
        <v>103.45818300000001</v>
      </c>
      <c r="AE25" s="14">
        <v>101.391594</v>
      </c>
      <c r="AF25" s="14">
        <v>126.19375599999999</v>
      </c>
      <c r="AG25" s="14">
        <v>102.730553</v>
      </c>
      <c r="AH25" s="14">
        <v>105.815254</v>
      </c>
      <c r="AL25" s="16">
        <v>20</v>
      </c>
      <c r="AM25" s="14">
        <v>104.589508</v>
      </c>
      <c r="AN25" s="14">
        <v>129.52172899999999</v>
      </c>
      <c r="AO25" s="14">
        <v>136.686035</v>
      </c>
      <c r="AP25" s="14">
        <v>148.61041299999999</v>
      </c>
      <c r="AQ25" s="14">
        <v>135.90112300000001</v>
      </c>
    </row>
    <row r="26" spans="22:43" x14ac:dyDescent="0.3">
      <c r="V26" s="16">
        <v>21</v>
      </c>
      <c r="W26" s="14">
        <v>113.385864</v>
      </c>
      <c r="X26" s="14">
        <v>100.813354</v>
      </c>
      <c r="Y26" s="14">
        <v>116.209091</v>
      </c>
      <c r="Z26" s="14">
        <v>83.935730000000007</v>
      </c>
      <c r="AA26" s="14">
        <v>92.055610999999999</v>
      </c>
      <c r="AB26" s="14">
        <v>111.640457</v>
      </c>
      <c r="AC26" s="14">
        <v>119.791267</v>
      </c>
      <c r="AD26" s="14">
        <v>95.553061999999997</v>
      </c>
      <c r="AE26" s="14">
        <v>99.083365999999998</v>
      </c>
      <c r="AF26" s="14">
        <v>132.00981100000001</v>
      </c>
      <c r="AG26" s="14">
        <v>95.769645999999995</v>
      </c>
      <c r="AH26" s="14">
        <v>96.599547999999999</v>
      </c>
      <c r="AL26" s="16">
        <v>21</v>
      </c>
      <c r="AM26" s="14">
        <v>105.02253</v>
      </c>
      <c r="AN26" s="14">
        <v>129.16928100000001</v>
      </c>
      <c r="AO26" s="14">
        <v>130.48069799999999</v>
      </c>
      <c r="AP26" s="14">
        <v>150.49650600000001</v>
      </c>
      <c r="AQ26" s="14">
        <v>135.380157</v>
      </c>
    </row>
    <row r="27" spans="22:43" x14ac:dyDescent="0.3">
      <c r="V27" s="16">
        <v>22</v>
      </c>
      <c r="W27" s="14">
        <v>107.66735799999999</v>
      </c>
      <c r="X27" s="14">
        <v>96.969025000000002</v>
      </c>
      <c r="Y27" s="14">
        <v>119.708145</v>
      </c>
      <c r="Z27" s="14">
        <v>81.639083999999997</v>
      </c>
      <c r="AA27" s="14">
        <v>87.395638000000005</v>
      </c>
      <c r="AB27" s="14">
        <v>117.352859</v>
      </c>
      <c r="AC27" s="14">
        <v>126.33667</v>
      </c>
      <c r="AD27" s="14">
        <v>94.957886000000002</v>
      </c>
      <c r="AE27" s="14">
        <v>103.2696</v>
      </c>
      <c r="AF27" s="14">
        <v>143.21203600000001</v>
      </c>
      <c r="AG27" s="14">
        <v>91.10154</v>
      </c>
      <c r="AH27" s="14">
        <v>87.614058999999997</v>
      </c>
      <c r="AL27" s="16">
        <v>22</v>
      </c>
      <c r="AM27" s="14">
        <v>106.35466</v>
      </c>
      <c r="AN27" s="14">
        <v>131.44360399999999</v>
      </c>
      <c r="AO27" s="14">
        <v>133.38905299999999</v>
      </c>
      <c r="AP27" s="14">
        <v>148.697372</v>
      </c>
      <c r="AQ27" s="14">
        <v>137.54956100000001</v>
      </c>
    </row>
    <row r="28" spans="22:43" x14ac:dyDescent="0.3">
      <c r="V28" s="16">
        <v>23</v>
      </c>
      <c r="W28" s="14">
        <v>106.322311</v>
      </c>
      <c r="X28" s="14">
        <v>97.895363000000003</v>
      </c>
      <c r="Y28" s="14">
        <v>123.708473</v>
      </c>
      <c r="Z28" s="14">
        <v>86.686645999999996</v>
      </c>
      <c r="AA28" s="14">
        <v>86.015822999999997</v>
      </c>
      <c r="AB28" s="14">
        <v>114.947716</v>
      </c>
      <c r="AC28" s="14">
        <v>124.69019299999999</v>
      </c>
      <c r="AD28" s="14">
        <v>104.078789</v>
      </c>
      <c r="AE28" s="14">
        <v>118.55083500000001</v>
      </c>
      <c r="AF28" s="14">
        <v>147.94136</v>
      </c>
      <c r="AG28" s="14">
        <v>91.466971999999998</v>
      </c>
      <c r="AH28" s="14">
        <v>82.135482999999994</v>
      </c>
      <c r="AL28" s="16">
        <v>23</v>
      </c>
      <c r="AM28" s="14">
        <v>103.84221599999999</v>
      </c>
      <c r="AN28" s="14">
        <v>129.78898599999999</v>
      </c>
      <c r="AO28" s="14">
        <v>134.05538899999999</v>
      </c>
      <c r="AP28" s="14">
        <v>150.73558</v>
      </c>
      <c r="AQ28" s="14">
        <v>134.26130699999999</v>
      </c>
    </row>
    <row r="29" spans="22:43" x14ac:dyDescent="0.3">
      <c r="V29" s="16">
        <v>24</v>
      </c>
      <c r="W29" s="14">
        <v>113.91239899999999</v>
      </c>
      <c r="X29" s="14">
        <v>104.695847</v>
      </c>
      <c r="Y29" s="14">
        <v>131.50190699999999</v>
      </c>
      <c r="Z29" s="14">
        <v>97.525763999999995</v>
      </c>
      <c r="AA29" s="14">
        <v>94.823166000000001</v>
      </c>
      <c r="AB29" s="14">
        <v>117.864639</v>
      </c>
      <c r="AC29" s="14">
        <v>125.203186</v>
      </c>
      <c r="AD29" s="14">
        <v>117.134247</v>
      </c>
      <c r="AE29" s="14">
        <v>142.20190400000001</v>
      </c>
      <c r="AF29" s="14">
        <v>151.28616299999999</v>
      </c>
      <c r="AG29" s="14">
        <v>99.453423000000001</v>
      </c>
      <c r="AH29" s="14">
        <v>82.410583000000003</v>
      </c>
      <c r="AL29" s="16">
        <v>24</v>
      </c>
      <c r="AM29" s="14">
        <v>104.509033</v>
      </c>
      <c r="AN29" s="14">
        <v>130.37112400000001</v>
      </c>
      <c r="AO29" s="14">
        <v>132.76573200000001</v>
      </c>
      <c r="AP29" s="14">
        <v>148.059021</v>
      </c>
      <c r="AQ29" s="14">
        <v>136.00027499999999</v>
      </c>
    </row>
    <row r="30" spans="22:43" x14ac:dyDescent="0.3">
      <c r="V30" s="16">
        <v>25</v>
      </c>
      <c r="W30" s="14">
        <v>127.839951</v>
      </c>
      <c r="X30" s="14">
        <v>113.58429</v>
      </c>
      <c r="Y30" s="14">
        <v>135.42263800000001</v>
      </c>
      <c r="Z30" s="14">
        <v>107.906586</v>
      </c>
      <c r="AA30" s="14">
        <v>108.07527899999999</v>
      </c>
      <c r="AB30" s="14">
        <v>113.927818</v>
      </c>
      <c r="AC30" s="14">
        <v>128.494461</v>
      </c>
      <c r="AD30" s="14">
        <v>128.80834999999999</v>
      </c>
      <c r="AE30" s="14">
        <v>150.25392199999999</v>
      </c>
      <c r="AF30" s="14">
        <v>157.807007</v>
      </c>
      <c r="AG30" s="14">
        <v>113.243195</v>
      </c>
      <c r="AH30" s="14">
        <v>89.225326999999993</v>
      </c>
      <c r="AL30" s="16">
        <v>25</v>
      </c>
      <c r="AM30" s="14">
        <v>105.781593</v>
      </c>
      <c r="AN30" s="14">
        <v>131.28649899999999</v>
      </c>
      <c r="AO30" s="14">
        <v>138.384445</v>
      </c>
      <c r="AP30" s="14">
        <v>148.96421799999999</v>
      </c>
      <c r="AQ30" s="14">
        <v>134.611694</v>
      </c>
    </row>
    <row r="31" spans="22:43" x14ac:dyDescent="0.3">
      <c r="V31" s="16">
        <v>26</v>
      </c>
      <c r="W31" s="14">
        <v>138.66888399999999</v>
      </c>
      <c r="X31" s="14">
        <v>123.85968</v>
      </c>
      <c r="Y31" s="14">
        <v>139.777939</v>
      </c>
      <c r="Z31" s="14">
        <v>110.790154</v>
      </c>
      <c r="AA31" s="14">
        <v>118.04188499999999</v>
      </c>
      <c r="AB31" s="14">
        <v>115.524086</v>
      </c>
      <c r="AC31" s="14">
        <v>123.922501</v>
      </c>
      <c r="AD31" s="14">
        <v>134.64962800000001</v>
      </c>
      <c r="AE31" s="14">
        <v>154.67115799999999</v>
      </c>
      <c r="AF31" s="14">
        <v>154.942734</v>
      </c>
      <c r="AG31" s="14">
        <v>129.71402</v>
      </c>
      <c r="AH31" s="14">
        <v>101.719933</v>
      </c>
      <c r="AL31" s="16">
        <v>26</v>
      </c>
      <c r="AM31" s="14">
        <v>105.013092</v>
      </c>
      <c r="AN31" s="14">
        <v>131.41381799999999</v>
      </c>
      <c r="AO31" s="14">
        <v>134.87110899999999</v>
      </c>
      <c r="AP31" s="14">
        <v>147.92785599999999</v>
      </c>
      <c r="AQ31" s="14">
        <v>136.16915900000001</v>
      </c>
    </row>
    <row r="32" spans="22:43" x14ac:dyDescent="0.3">
      <c r="V32" s="16">
        <v>27</v>
      </c>
      <c r="W32" s="14">
        <v>144.93832399999999</v>
      </c>
      <c r="X32" s="14">
        <v>130.04020700000001</v>
      </c>
      <c r="Y32" s="14">
        <v>140.03402700000001</v>
      </c>
      <c r="Z32" s="14">
        <v>110.483856</v>
      </c>
      <c r="AA32" s="14">
        <v>124.48548099999999</v>
      </c>
      <c r="AB32" s="14">
        <v>115.692329</v>
      </c>
      <c r="AC32" s="14">
        <v>127.909172</v>
      </c>
      <c r="AD32" s="14">
        <v>144.354523</v>
      </c>
      <c r="AE32" s="14">
        <v>153.299026</v>
      </c>
      <c r="AF32" s="14">
        <v>153.68836999999999</v>
      </c>
      <c r="AG32" s="14">
        <v>143.81225599999999</v>
      </c>
      <c r="AH32" s="14">
        <v>116.809082</v>
      </c>
      <c r="AL32" s="16">
        <v>27</v>
      </c>
      <c r="AM32" s="14">
        <v>105.60657500000001</v>
      </c>
      <c r="AN32" s="14">
        <v>129.94520600000001</v>
      </c>
      <c r="AO32" s="14">
        <v>136.56097399999999</v>
      </c>
      <c r="AP32" s="14">
        <v>148.870758</v>
      </c>
      <c r="AQ32" s="14">
        <v>135.881134</v>
      </c>
    </row>
    <row r="33" spans="22:43" x14ac:dyDescent="0.3">
      <c r="V33" s="16">
        <v>28</v>
      </c>
      <c r="W33" s="14">
        <v>148.27153000000001</v>
      </c>
      <c r="X33" s="14">
        <v>133.67817700000001</v>
      </c>
      <c r="Y33" s="14">
        <v>142.721497</v>
      </c>
      <c r="Z33" s="14">
        <v>104.95163700000001</v>
      </c>
      <c r="AA33" s="14">
        <v>124.76945499999999</v>
      </c>
      <c r="AB33" s="14">
        <v>112.80257400000001</v>
      </c>
      <c r="AC33" s="14">
        <v>124.035095</v>
      </c>
      <c r="AD33" s="14">
        <v>151.969604</v>
      </c>
      <c r="AE33" s="14">
        <v>152.209641</v>
      </c>
      <c r="AF33" s="14">
        <v>155.64608799999999</v>
      </c>
      <c r="AG33" s="14">
        <v>156.034164</v>
      </c>
      <c r="AH33" s="14">
        <v>127.103714</v>
      </c>
      <c r="AL33" s="16">
        <v>28</v>
      </c>
      <c r="AM33" s="14">
        <v>103.878334</v>
      </c>
      <c r="AN33" s="14">
        <v>129.56922900000001</v>
      </c>
      <c r="AO33" s="14">
        <v>135.51681500000001</v>
      </c>
      <c r="AP33" s="14">
        <v>147.09704600000001</v>
      </c>
      <c r="AQ33" s="14">
        <v>136.32131999999999</v>
      </c>
    </row>
    <row r="34" spans="22:43" x14ac:dyDescent="0.3">
      <c r="V34" s="16">
        <v>29</v>
      </c>
      <c r="W34" s="14">
        <v>152.97863799999999</v>
      </c>
      <c r="X34" s="14">
        <v>132.85659799999999</v>
      </c>
      <c r="Y34" s="14">
        <v>143.97590600000001</v>
      </c>
      <c r="Z34" s="14">
        <v>105.026886</v>
      </c>
      <c r="AA34" s="14">
        <v>127.94768500000001</v>
      </c>
      <c r="AB34" s="14">
        <v>111.748672</v>
      </c>
      <c r="AC34" s="14">
        <v>127.055573</v>
      </c>
      <c r="AD34" s="14">
        <v>153.05169699999999</v>
      </c>
      <c r="AE34" s="14">
        <v>157.63327000000001</v>
      </c>
      <c r="AF34" s="14">
        <v>155.30186499999999</v>
      </c>
      <c r="AG34" s="14">
        <v>159.98301699999999</v>
      </c>
      <c r="AH34" s="14">
        <v>143.762619</v>
      </c>
      <c r="AL34" s="16">
        <v>29</v>
      </c>
      <c r="AM34" s="14">
        <v>105.830589</v>
      </c>
      <c r="AN34" s="14">
        <v>127.463661</v>
      </c>
      <c r="AO34" s="14">
        <v>132.96339399999999</v>
      </c>
      <c r="AP34" s="14">
        <v>148.85415599999999</v>
      </c>
      <c r="AQ34" s="14">
        <v>135.706085</v>
      </c>
    </row>
    <row r="35" spans="22:43" x14ac:dyDescent="0.3">
      <c r="V35" s="16">
        <v>30</v>
      </c>
      <c r="W35" s="14">
        <v>156.88690199999999</v>
      </c>
      <c r="X35" s="14">
        <v>134.98597699999999</v>
      </c>
      <c r="Y35" s="14">
        <v>145.73436000000001</v>
      </c>
      <c r="Z35" s="14">
        <v>106.99851200000001</v>
      </c>
      <c r="AA35" s="14">
        <v>127.301208</v>
      </c>
      <c r="AB35" s="14">
        <v>111.179794</v>
      </c>
      <c r="AC35" s="14">
        <v>124.238106</v>
      </c>
      <c r="AD35" s="14">
        <v>159.94369499999999</v>
      </c>
      <c r="AE35" s="14">
        <v>159.788803</v>
      </c>
      <c r="AF35" s="14">
        <v>155.47444200000001</v>
      </c>
      <c r="AG35" s="14">
        <v>162.85649100000001</v>
      </c>
      <c r="AH35" s="14">
        <v>152.666763</v>
      </c>
      <c r="AL35" s="16">
        <v>30</v>
      </c>
      <c r="AM35" s="14">
        <v>103.533096</v>
      </c>
      <c r="AN35" s="14">
        <v>129.60734600000001</v>
      </c>
      <c r="AO35" s="14">
        <v>137.36752300000001</v>
      </c>
      <c r="AP35" s="14">
        <v>148.17515599999999</v>
      </c>
      <c r="AQ35" s="14">
        <v>134.38331600000001</v>
      </c>
    </row>
    <row r="36" spans="22:43" x14ac:dyDescent="0.3">
      <c r="V36" s="16">
        <v>31</v>
      </c>
      <c r="W36" s="14">
        <v>159.16705300000001</v>
      </c>
      <c r="X36" s="14">
        <v>136.559021</v>
      </c>
      <c r="Y36" s="14">
        <v>145.360962</v>
      </c>
      <c r="Z36" s="14">
        <v>109.127144</v>
      </c>
      <c r="AA36" s="14">
        <v>127.906418</v>
      </c>
      <c r="AB36" s="14">
        <v>112.504807</v>
      </c>
      <c r="AC36" s="14">
        <v>126.298676</v>
      </c>
      <c r="AD36" s="14">
        <v>158.84445199999999</v>
      </c>
      <c r="AE36" s="14">
        <v>157.567001</v>
      </c>
      <c r="AF36" s="14">
        <v>154.245453</v>
      </c>
      <c r="AG36" s="14">
        <v>162.45846599999999</v>
      </c>
      <c r="AH36" s="14">
        <v>153.28904700000001</v>
      </c>
      <c r="AL36" s="16">
        <v>31</v>
      </c>
      <c r="AM36" s="14">
        <v>105.17884100000001</v>
      </c>
      <c r="AN36" s="14">
        <v>130.22279399999999</v>
      </c>
      <c r="AO36" s="14">
        <v>130.277557</v>
      </c>
      <c r="AP36" s="14">
        <v>149.47183200000001</v>
      </c>
      <c r="AQ36" s="14">
        <v>137.64596599999999</v>
      </c>
    </row>
    <row r="37" spans="22:43" x14ac:dyDescent="0.3">
      <c r="V37" s="16">
        <v>32</v>
      </c>
      <c r="W37" s="14">
        <v>163.45211800000001</v>
      </c>
      <c r="X37" s="14">
        <v>132.13812300000001</v>
      </c>
      <c r="Y37" s="14">
        <v>145.80032299999999</v>
      </c>
      <c r="Z37" s="14">
        <v>110.370743</v>
      </c>
      <c r="AA37" s="14">
        <v>127.6502</v>
      </c>
      <c r="AB37" s="14">
        <v>109.60236399999999</v>
      </c>
      <c r="AC37" s="14">
        <v>124.84108000000001</v>
      </c>
      <c r="AD37" s="14">
        <v>158.82946799999999</v>
      </c>
      <c r="AE37" s="14">
        <v>152.29690600000001</v>
      </c>
      <c r="AF37" s="14">
        <v>150.43461600000001</v>
      </c>
      <c r="AG37" s="14">
        <v>162.98831200000001</v>
      </c>
      <c r="AH37" s="14">
        <v>154.39883399999999</v>
      </c>
      <c r="AL37" s="16">
        <v>32</v>
      </c>
      <c r="AM37" s="14">
        <v>104.532112</v>
      </c>
      <c r="AN37" s="14">
        <v>130.92311100000001</v>
      </c>
      <c r="AO37" s="14">
        <v>135.66004899999999</v>
      </c>
      <c r="AP37" s="14">
        <v>148.466263</v>
      </c>
      <c r="AQ37" s="14">
        <v>134.84092699999999</v>
      </c>
    </row>
    <row r="38" spans="22:43" x14ac:dyDescent="0.3">
      <c r="V38" s="16">
        <v>33</v>
      </c>
      <c r="W38" s="14">
        <v>164.05273399999999</v>
      </c>
      <c r="X38" s="14">
        <v>136.06071499999999</v>
      </c>
      <c r="Y38" s="14">
        <v>144.334564</v>
      </c>
      <c r="Z38" s="14">
        <v>112.575897</v>
      </c>
      <c r="AA38" s="14">
        <v>124.81388099999999</v>
      </c>
      <c r="AB38" s="14">
        <v>112.540672</v>
      </c>
      <c r="AC38" s="14">
        <v>123.28681899999999</v>
      </c>
      <c r="AD38" s="14">
        <v>163.1026</v>
      </c>
      <c r="AE38" s="14">
        <v>160.54873699999999</v>
      </c>
      <c r="AF38" s="14">
        <v>148.195618</v>
      </c>
      <c r="AG38" s="14">
        <v>164.313492</v>
      </c>
      <c r="AH38" s="14">
        <v>161.95207199999999</v>
      </c>
      <c r="AL38" s="16">
        <v>33</v>
      </c>
      <c r="AM38" s="14">
        <v>105.19034600000001</v>
      </c>
      <c r="AN38" s="14">
        <v>132.12301600000001</v>
      </c>
      <c r="AO38" s="14">
        <v>133.71492000000001</v>
      </c>
      <c r="AP38" s="14">
        <v>148.82476800000001</v>
      </c>
      <c r="AQ38" s="14">
        <v>137.09404000000001</v>
      </c>
    </row>
    <row r="39" spans="22:43" x14ac:dyDescent="0.3">
      <c r="V39" s="16">
        <v>34</v>
      </c>
      <c r="W39" s="14">
        <v>164.57287600000001</v>
      </c>
      <c r="X39" s="14">
        <v>141.164276</v>
      </c>
      <c r="Y39" s="14">
        <v>143.84641999999999</v>
      </c>
      <c r="Z39" s="14">
        <v>112.17617</v>
      </c>
      <c r="AA39" s="14">
        <v>127.27192700000001</v>
      </c>
      <c r="AB39" s="14">
        <v>108.987709</v>
      </c>
      <c r="AC39" s="14">
        <v>125.595039</v>
      </c>
      <c r="AD39" s="14">
        <v>161.92010500000001</v>
      </c>
      <c r="AE39" s="14">
        <v>157.32600400000001</v>
      </c>
      <c r="AF39" s="14">
        <v>147.96867399999999</v>
      </c>
      <c r="AG39" s="14">
        <v>162.74157700000001</v>
      </c>
      <c r="AH39" s="14">
        <v>163.38313299999999</v>
      </c>
      <c r="AL39" s="16">
        <v>34</v>
      </c>
      <c r="AM39" s="14">
        <v>105.35890999999999</v>
      </c>
      <c r="AN39" s="14">
        <v>130.77516199999999</v>
      </c>
      <c r="AO39" s="14">
        <v>135.042404</v>
      </c>
      <c r="AP39" s="14">
        <v>149.50517300000001</v>
      </c>
      <c r="AQ39" s="14">
        <v>134.831467</v>
      </c>
    </row>
    <row r="40" spans="22:43" x14ac:dyDescent="0.3">
      <c r="V40" s="16">
        <v>35</v>
      </c>
      <c r="W40" s="14">
        <v>165.69854699999999</v>
      </c>
      <c r="X40" s="14">
        <v>141.93168600000001</v>
      </c>
      <c r="Y40" s="14">
        <v>143.26196300000001</v>
      </c>
      <c r="Z40" s="14">
        <v>113.224541</v>
      </c>
      <c r="AA40" s="14">
        <v>124.39110599999999</v>
      </c>
      <c r="AB40" s="14">
        <v>110.855125</v>
      </c>
      <c r="AC40" s="14">
        <v>124.23584</v>
      </c>
      <c r="AD40" s="14">
        <v>160.72860700000001</v>
      </c>
      <c r="AE40" s="14">
        <v>150.18760700000001</v>
      </c>
      <c r="AF40" s="14">
        <v>148.75552400000001</v>
      </c>
      <c r="AG40" s="14">
        <v>166.999619</v>
      </c>
      <c r="AH40" s="14">
        <v>166.25657699999999</v>
      </c>
      <c r="AL40" s="16">
        <v>35</v>
      </c>
      <c r="AM40" s="14">
        <v>105.37947800000001</v>
      </c>
      <c r="AN40" s="14">
        <v>130.25479100000001</v>
      </c>
      <c r="AO40" s="14">
        <v>132.42675800000001</v>
      </c>
      <c r="AP40" s="14">
        <v>148.879898</v>
      </c>
      <c r="AQ40" s="14">
        <v>135.93318199999999</v>
      </c>
    </row>
    <row r="41" spans="22:43" x14ac:dyDescent="0.3">
      <c r="V41" s="16">
        <v>36</v>
      </c>
      <c r="W41" s="14">
        <v>162.62970000000001</v>
      </c>
      <c r="X41" s="14">
        <v>138.185913</v>
      </c>
      <c r="Y41" s="14">
        <v>143.571518</v>
      </c>
      <c r="Z41" s="14">
        <v>110.893196</v>
      </c>
      <c r="AA41" s="14">
        <v>123.707413</v>
      </c>
      <c r="AB41" s="14">
        <v>109.088013</v>
      </c>
      <c r="AC41" s="14">
        <v>124.971718</v>
      </c>
      <c r="AD41" s="14">
        <v>165.92486600000001</v>
      </c>
      <c r="AE41" s="14">
        <v>164.04057299999999</v>
      </c>
      <c r="AF41" s="14">
        <v>147.93888899999999</v>
      </c>
      <c r="AG41" s="14">
        <v>164.79299900000001</v>
      </c>
      <c r="AH41" s="14">
        <v>156.34198000000001</v>
      </c>
      <c r="AL41" s="16">
        <v>36</v>
      </c>
      <c r="AM41" s="14">
        <v>106.71772</v>
      </c>
      <c r="AN41" s="14">
        <v>129.07450900000001</v>
      </c>
      <c r="AO41" s="14">
        <v>132.929092</v>
      </c>
      <c r="AP41" s="14">
        <v>151.04495199999999</v>
      </c>
      <c r="AQ41" s="14">
        <v>134.412857</v>
      </c>
    </row>
    <row r="42" spans="22:43" x14ac:dyDescent="0.3">
      <c r="V42" s="16">
        <v>37</v>
      </c>
      <c r="W42" s="14">
        <v>163.305939</v>
      </c>
      <c r="X42" s="14">
        <v>141.174271</v>
      </c>
      <c r="Y42" s="14">
        <v>142.41613799999999</v>
      </c>
      <c r="Z42" s="14">
        <v>108.648926</v>
      </c>
      <c r="AA42" s="14">
        <v>124.10208900000001</v>
      </c>
      <c r="AB42" s="14">
        <v>109.017792</v>
      </c>
      <c r="AC42" s="14">
        <v>122.92005899999999</v>
      </c>
      <c r="AD42" s="14">
        <v>160.08819600000001</v>
      </c>
      <c r="AE42" s="14">
        <v>151.11880500000001</v>
      </c>
      <c r="AF42" s="14">
        <v>148.802368</v>
      </c>
      <c r="AG42" s="14">
        <v>164.56832900000001</v>
      </c>
      <c r="AH42" s="14">
        <v>164.26460299999999</v>
      </c>
      <c r="AL42" s="16">
        <v>37</v>
      </c>
      <c r="AM42" s="14">
        <v>105.131882</v>
      </c>
      <c r="AN42" s="14">
        <v>129.134567</v>
      </c>
      <c r="AO42" s="14">
        <v>134.78244000000001</v>
      </c>
      <c r="AP42" s="14">
        <v>150.30613700000001</v>
      </c>
      <c r="AQ42" s="14">
        <v>135.055847</v>
      </c>
    </row>
    <row r="43" spans="22:43" x14ac:dyDescent="0.3">
      <c r="V43" s="16">
        <v>38</v>
      </c>
      <c r="W43" s="14">
        <v>162.16845699999999</v>
      </c>
      <c r="X43" s="14">
        <v>141.16297900000001</v>
      </c>
      <c r="Y43" s="14">
        <v>143.27436800000001</v>
      </c>
      <c r="Z43" s="14">
        <v>108.025192</v>
      </c>
      <c r="AA43" s="14">
        <v>122.63479599999999</v>
      </c>
      <c r="AB43" s="14">
        <v>111.447784</v>
      </c>
      <c r="AC43" s="14">
        <v>126.284149</v>
      </c>
      <c r="AD43" s="14">
        <v>163.16188</v>
      </c>
      <c r="AE43" s="14">
        <v>157.18190000000001</v>
      </c>
      <c r="AF43" s="14">
        <v>148.09030200000001</v>
      </c>
      <c r="AG43" s="14">
        <v>164.981979</v>
      </c>
      <c r="AH43" s="14">
        <v>164.11871300000001</v>
      </c>
      <c r="AL43" s="16">
        <v>38</v>
      </c>
      <c r="AM43" s="14">
        <v>106.68272399999999</v>
      </c>
      <c r="AN43" s="14">
        <v>128.76855499999999</v>
      </c>
      <c r="AO43" s="14">
        <v>133.479828</v>
      </c>
      <c r="AP43" s="14">
        <v>151.297089</v>
      </c>
      <c r="AQ43" s="14">
        <v>135.29795799999999</v>
      </c>
    </row>
    <row r="44" spans="22:43" x14ac:dyDescent="0.3">
      <c r="V44" s="16">
        <v>39</v>
      </c>
      <c r="W44" s="14">
        <v>155.06102000000001</v>
      </c>
      <c r="X44" s="14">
        <v>137.19311500000001</v>
      </c>
      <c r="Y44" s="14">
        <v>143.42773399999999</v>
      </c>
      <c r="Z44" s="14">
        <v>108.477478</v>
      </c>
      <c r="AA44" s="14">
        <v>120.159988</v>
      </c>
      <c r="AB44" s="14">
        <v>105.492569</v>
      </c>
      <c r="AC44" s="14">
        <v>121.527878</v>
      </c>
      <c r="AD44" s="14">
        <v>162.84861799999999</v>
      </c>
      <c r="AE44" s="14">
        <v>162.049194</v>
      </c>
      <c r="AF44" s="14">
        <v>150.032242</v>
      </c>
      <c r="AG44" s="14">
        <v>163.268463</v>
      </c>
      <c r="AH44" s="14">
        <v>162.80625900000001</v>
      </c>
      <c r="AL44" s="16">
        <v>39</v>
      </c>
      <c r="AM44" s="14">
        <v>104.97260300000001</v>
      </c>
      <c r="AN44" s="14">
        <v>130.012146</v>
      </c>
      <c r="AO44" s="14">
        <v>135.20768699999999</v>
      </c>
      <c r="AP44" s="14">
        <v>147.907059</v>
      </c>
      <c r="AQ44" s="14">
        <v>136.33689899999999</v>
      </c>
    </row>
    <row r="45" spans="22:43" x14ac:dyDescent="0.3">
      <c r="V45" s="16">
        <v>40</v>
      </c>
      <c r="W45" s="14">
        <v>157.62515300000001</v>
      </c>
      <c r="X45" s="14">
        <v>135.52157600000001</v>
      </c>
      <c r="Y45" s="14">
        <v>145.416809</v>
      </c>
      <c r="Z45" s="14">
        <v>106.95869399999999</v>
      </c>
      <c r="AA45" s="14">
        <v>119.398788</v>
      </c>
      <c r="AB45" s="14">
        <v>110.02979999999999</v>
      </c>
      <c r="AC45" s="14">
        <v>126.706985</v>
      </c>
      <c r="AD45" s="14">
        <v>162.70457500000001</v>
      </c>
      <c r="AE45" s="14">
        <v>148.39679000000001</v>
      </c>
      <c r="AF45" s="14">
        <v>150.29177899999999</v>
      </c>
      <c r="AG45" s="14">
        <v>162.45199600000001</v>
      </c>
      <c r="AH45" s="14">
        <v>168.66404700000001</v>
      </c>
      <c r="AL45" s="16">
        <v>40</v>
      </c>
      <c r="AM45" s="14">
        <v>104.440506</v>
      </c>
      <c r="AN45" s="14">
        <v>131.09393299999999</v>
      </c>
      <c r="AO45" s="14">
        <v>137.88945000000001</v>
      </c>
      <c r="AP45" s="14">
        <v>150.81849700000001</v>
      </c>
      <c r="AQ45" s="14">
        <v>137.96814000000001</v>
      </c>
    </row>
    <row r="46" spans="22:43" x14ac:dyDescent="0.3">
      <c r="V46" s="16">
        <v>41</v>
      </c>
      <c r="W46" s="14">
        <v>154.01037600000001</v>
      </c>
      <c r="X46" s="14">
        <v>137.25448600000001</v>
      </c>
      <c r="Y46" s="14">
        <v>147.07931500000001</v>
      </c>
      <c r="Z46" s="14">
        <v>109.593147</v>
      </c>
      <c r="AA46" s="14">
        <v>120.986214</v>
      </c>
      <c r="AB46" s="14">
        <v>106.66799899999999</v>
      </c>
      <c r="AC46" s="14">
        <v>122.335251</v>
      </c>
      <c r="AD46" s="14">
        <v>165.751114</v>
      </c>
      <c r="AE46" s="14">
        <v>162.09368900000001</v>
      </c>
      <c r="AF46" s="14">
        <v>148.95166</v>
      </c>
      <c r="AG46" s="14">
        <v>162.60964999999999</v>
      </c>
      <c r="AH46" s="14">
        <v>169.85514800000001</v>
      </c>
      <c r="AL46" s="16">
        <v>41</v>
      </c>
      <c r="AM46" s="14">
        <v>104.659508</v>
      </c>
      <c r="AN46" s="14">
        <v>131.15823399999999</v>
      </c>
      <c r="AO46" s="14">
        <v>133.70948799999999</v>
      </c>
      <c r="AP46" s="14">
        <v>150.03222700000001</v>
      </c>
      <c r="AQ46" s="14">
        <v>134.78831500000001</v>
      </c>
    </row>
    <row r="47" spans="22:43" x14ac:dyDescent="0.3">
      <c r="V47" s="16">
        <v>42</v>
      </c>
      <c r="W47" s="14">
        <v>152.797943</v>
      </c>
      <c r="X47" s="14">
        <v>137.52345299999999</v>
      </c>
      <c r="Y47" s="14">
        <v>147.59672499999999</v>
      </c>
      <c r="Z47" s="14">
        <v>106.158455</v>
      </c>
      <c r="AA47" s="14">
        <v>117.39679700000001</v>
      </c>
      <c r="AB47" s="14">
        <v>106.602531</v>
      </c>
      <c r="AC47" s="14">
        <v>126.66194900000001</v>
      </c>
      <c r="AD47" s="14">
        <v>159.83242799999999</v>
      </c>
      <c r="AE47" s="14">
        <v>154.87882999999999</v>
      </c>
      <c r="AF47" s="14">
        <v>148.31456</v>
      </c>
      <c r="AG47" s="14">
        <v>163.00514200000001</v>
      </c>
      <c r="AH47" s="14">
        <v>169.273315</v>
      </c>
      <c r="AL47" s="16">
        <v>42</v>
      </c>
      <c r="AM47" s="14">
        <v>101.948914</v>
      </c>
      <c r="AN47" s="14">
        <v>129.009918</v>
      </c>
      <c r="AO47" s="14">
        <v>135.21002200000001</v>
      </c>
      <c r="AP47" s="14">
        <v>151.07565299999999</v>
      </c>
      <c r="AQ47" s="14">
        <v>136.465057</v>
      </c>
    </row>
    <row r="48" spans="22:43" x14ac:dyDescent="0.3">
      <c r="V48" s="16">
        <v>43</v>
      </c>
      <c r="W48" s="14">
        <v>156.79432700000001</v>
      </c>
      <c r="X48" s="14">
        <v>134.153458</v>
      </c>
      <c r="Y48" s="14">
        <v>145.29501300000001</v>
      </c>
      <c r="Z48" s="14">
        <v>110.13447600000001</v>
      </c>
      <c r="AA48" s="14">
        <v>118.761703</v>
      </c>
      <c r="AB48" s="14">
        <v>107.191582</v>
      </c>
      <c r="AC48" s="14">
        <v>121.710266</v>
      </c>
      <c r="AD48" s="14">
        <v>164.04861500000001</v>
      </c>
      <c r="AE48" s="14">
        <v>155.831177</v>
      </c>
      <c r="AF48" s="14">
        <v>148.95701600000001</v>
      </c>
      <c r="AG48" s="14">
        <v>162.34393299999999</v>
      </c>
      <c r="AH48" s="14">
        <v>169.11985799999999</v>
      </c>
      <c r="AL48" s="16">
        <v>43</v>
      </c>
      <c r="AM48" s="14">
        <v>104.073151</v>
      </c>
      <c r="AN48" s="14">
        <v>130.26225299999999</v>
      </c>
      <c r="AO48" s="14">
        <v>134.28825399999999</v>
      </c>
      <c r="AP48" s="14">
        <v>147.725525</v>
      </c>
      <c r="AQ48" s="14">
        <v>135.19180299999999</v>
      </c>
    </row>
    <row r="49" spans="22:43" x14ac:dyDescent="0.3">
      <c r="V49" s="16">
        <v>44</v>
      </c>
      <c r="W49" s="14">
        <v>152.55569499999999</v>
      </c>
      <c r="X49" s="14">
        <v>133.15557899999999</v>
      </c>
      <c r="Y49" s="14">
        <v>146.93983499999999</v>
      </c>
      <c r="Z49" s="14">
        <v>105.39362300000001</v>
      </c>
      <c r="AA49" s="14">
        <v>110.57532500000001</v>
      </c>
      <c r="AB49" s="14">
        <v>106.44199399999999</v>
      </c>
      <c r="AC49" s="14">
        <v>126.730278</v>
      </c>
      <c r="AD49" s="14">
        <v>159.70635999999999</v>
      </c>
      <c r="AE49" s="14">
        <v>159.953384</v>
      </c>
      <c r="AF49" s="14">
        <v>144.91973899999999</v>
      </c>
      <c r="AG49" s="14">
        <v>162.67233300000001</v>
      </c>
      <c r="AH49" s="14">
        <v>166.990601</v>
      </c>
      <c r="AL49" s="16">
        <v>44</v>
      </c>
      <c r="AM49" s="14">
        <v>103.65784499999999</v>
      </c>
      <c r="AN49" s="14">
        <v>128.46957399999999</v>
      </c>
      <c r="AO49" s="14">
        <v>136.04982000000001</v>
      </c>
      <c r="AP49" s="14">
        <v>149.130753</v>
      </c>
      <c r="AQ49" s="14">
        <v>137.868484</v>
      </c>
    </row>
    <row r="50" spans="22:43" x14ac:dyDescent="0.3">
      <c r="V50" s="16">
        <v>45</v>
      </c>
      <c r="W50" s="14">
        <v>155.94534300000001</v>
      </c>
      <c r="X50" s="14">
        <v>136.69026199999999</v>
      </c>
      <c r="Y50" s="14">
        <v>147.185303</v>
      </c>
      <c r="Z50" s="14">
        <v>107.166321</v>
      </c>
      <c r="AA50" s="14">
        <v>121.889534</v>
      </c>
      <c r="AB50" s="14">
        <v>106.917458</v>
      </c>
      <c r="AC50" s="14">
        <v>119.929749</v>
      </c>
      <c r="AD50" s="14">
        <v>162.10339400000001</v>
      </c>
      <c r="AE50" s="14">
        <v>149.638733</v>
      </c>
      <c r="AF50" s="14">
        <v>146.428696</v>
      </c>
      <c r="AG50" s="14">
        <v>162.51623499999999</v>
      </c>
      <c r="AH50" s="14">
        <v>164.03358499999999</v>
      </c>
      <c r="AL50" s="16">
        <v>45</v>
      </c>
      <c r="AM50" s="14">
        <v>104.822098</v>
      </c>
      <c r="AN50" s="14">
        <v>130.614182</v>
      </c>
      <c r="AO50" s="14">
        <v>132.616119</v>
      </c>
      <c r="AP50" s="14">
        <v>145.31796299999999</v>
      </c>
      <c r="AQ50" s="14">
        <v>136.13739000000001</v>
      </c>
    </row>
    <row r="51" spans="22:43" x14ac:dyDescent="0.3">
      <c r="V51" s="16">
        <v>46</v>
      </c>
      <c r="W51" s="14">
        <v>152.76168799999999</v>
      </c>
      <c r="X51" s="14">
        <v>135.96426400000001</v>
      </c>
      <c r="Y51" s="14">
        <v>147.93718000000001</v>
      </c>
      <c r="Z51" s="14">
        <v>106.58287</v>
      </c>
      <c r="AA51" s="14">
        <v>108.782135</v>
      </c>
      <c r="AB51" s="14">
        <v>104.45694</v>
      </c>
      <c r="AC51" s="14">
        <v>125.39669000000001</v>
      </c>
      <c r="AD51" s="14">
        <v>165.315155</v>
      </c>
      <c r="AE51" s="14">
        <v>160.30602999999999</v>
      </c>
      <c r="AF51" s="14">
        <v>148.00344799999999</v>
      </c>
      <c r="AG51" s="14">
        <v>160.49529999999999</v>
      </c>
      <c r="AH51" s="14">
        <v>166.333923</v>
      </c>
      <c r="AL51" s="16">
        <v>46</v>
      </c>
      <c r="AM51" s="14">
        <v>102.80154400000001</v>
      </c>
      <c r="AN51" s="14">
        <v>130.42773399999999</v>
      </c>
      <c r="AO51" s="14">
        <v>134.21620200000001</v>
      </c>
      <c r="AP51" s="14">
        <v>148.98855599999999</v>
      </c>
      <c r="AQ51" s="14">
        <v>136.55171200000001</v>
      </c>
    </row>
    <row r="52" spans="22:43" x14ac:dyDescent="0.3">
      <c r="V52" s="16">
        <v>47</v>
      </c>
      <c r="W52" s="14">
        <v>152.37133800000001</v>
      </c>
      <c r="X52" s="14">
        <v>131.536743</v>
      </c>
      <c r="Y52" s="14">
        <v>145.428482</v>
      </c>
      <c r="Z52" s="14">
        <v>104.83184799999999</v>
      </c>
      <c r="AA52" s="15">
        <v>117.946457</v>
      </c>
      <c r="AB52" s="14">
        <v>106.13938899999999</v>
      </c>
      <c r="AC52" s="14">
        <v>122.610298</v>
      </c>
      <c r="AD52" s="14">
        <v>158.63859600000001</v>
      </c>
      <c r="AE52" s="14">
        <v>147.947678</v>
      </c>
      <c r="AF52" s="14">
        <v>150.01692199999999</v>
      </c>
      <c r="AG52" s="14">
        <v>160.93476899999999</v>
      </c>
      <c r="AH52" s="14">
        <v>166.25010700000001</v>
      </c>
      <c r="AL52" s="16">
        <v>47</v>
      </c>
      <c r="AM52" s="14">
        <v>103.985428</v>
      </c>
      <c r="AN52" s="14">
        <v>131.14793399999999</v>
      </c>
      <c r="AO52" s="14">
        <v>133.94769299999999</v>
      </c>
      <c r="AP52" s="14">
        <v>147.01168799999999</v>
      </c>
      <c r="AQ52" s="14">
        <v>135.79702800000001</v>
      </c>
    </row>
    <row r="53" spans="22:43" x14ac:dyDescent="0.3">
      <c r="V53" s="16">
        <v>48</v>
      </c>
      <c r="W53" s="14">
        <v>155.01452599999999</v>
      </c>
      <c r="X53" s="14">
        <v>134.37886</v>
      </c>
      <c r="Y53" s="14">
        <v>146.19380200000001</v>
      </c>
      <c r="Z53" s="14">
        <v>107.67924499999999</v>
      </c>
      <c r="AA53" s="15">
        <v>119.88576500000001</v>
      </c>
      <c r="AB53" s="14">
        <v>104.890862</v>
      </c>
      <c r="AC53" s="14">
        <v>121.455299</v>
      </c>
      <c r="AD53" s="14">
        <v>163.04089400000001</v>
      </c>
      <c r="AE53" s="14">
        <v>159.88119499999999</v>
      </c>
      <c r="AF53" s="14">
        <v>148.08485400000001</v>
      </c>
      <c r="AG53" s="14">
        <v>163.47024500000001</v>
      </c>
      <c r="AH53" s="14">
        <v>168.18002300000001</v>
      </c>
      <c r="AL53" s="16">
        <v>48</v>
      </c>
      <c r="AM53" s="14">
        <v>102.132904</v>
      </c>
      <c r="AN53" s="14">
        <v>129.80297899999999</v>
      </c>
      <c r="AO53" s="14">
        <v>132.868439</v>
      </c>
      <c r="AP53" s="14">
        <v>148.653763</v>
      </c>
      <c r="AQ53" s="14">
        <v>135.16236900000001</v>
      </c>
    </row>
    <row r="54" spans="22:43" x14ac:dyDescent="0.3">
      <c r="V54" s="16">
        <v>49</v>
      </c>
      <c r="W54" s="14">
        <v>152.42404199999999</v>
      </c>
      <c r="X54" s="14">
        <v>137.758499</v>
      </c>
      <c r="Y54" s="14">
        <v>145.348724</v>
      </c>
      <c r="Z54" s="14">
        <v>109.848</v>
      </c>
      <c r="AA54" s="15">
        <v>113.917976</v>
      </c>
      <c r="AB54" s="14">
        <v>107.42305</v>
      </c>
      <c r="AC54" s="14">
        <v>122.186317</v>
      </c>
      <c r="AD54" s="14">
        <v>162.042709</v>
      </c>
      <c r="AE54" s="14">
        <v>154.03895600000001</v>
      </c>
      <c r="AF54" s="14">
        <v>151.095123</v>
      </c>
      <c r="AG54" s="14">
        <v>159.62901299999999</v>
      </c>
      <c r="AH54" s="14">
        <v>169.957932</v>
      </c>
      <c r="AL54" s="16">
        <v>49</v>
      </c>
      <c r="AM54" s="14">
        <v>103.186638</v>
      </c>
      <c r="AN54" s="14">
        <v>128.82324199999999</v>
      </c>
      <c r="AO54" s="14">
        <v>134.93377699999999</v>
      </c>
      <c r="AP54" s="14">
        <v>147.78149400000001</v>
      </c>
      <c r="AQ54" s="14">
        <v>136.719864</v>
      </c>
    </row>
    <row r="55" spans="22:43" x14ac:dyDescent="0.3">
      <c r="V55" s="16">
        <v>50</v>
      </c>
      <c r="W55" s="14">
        <v>152.26295500000001</v>
      </c>
      <c r="X55" s="14">
        <v>135.16213999999999</v>
      </c>
      <c r="Y55" s="14">
        <v>144.15837099999999</v>
      </c>
      <c r="Z55" s="14">
        <v>106.459839</v>
      </c>
      <c r="AA55" s="15">
        <v>106.278801</v>
      </c>
      <c r="AB55">
        <v>103.85449199999999</v>
      </c>
      <c r="AC55" s="14">
        <v>124.475143</v>
      </c>
      <c r="AD55" s="14">
        <v>158.56104999999999</v>
      </c>
      <c r="AE55" s="14">
        <v>155.55064400000001</v>
      </c>
      <c r="AF55" s="14">
        <v>150.53980999999999</v>
      </c>
      <c r="AG55" s="14">
        <v>162.36729399999999</v>
      </c>
      <c r="AH55" s="14">
        <v>170.462265</v>
      </c>
      <c r="AL55" s="16">
        <v>50</v>
      </c>
      <c r="AM55" s="14">
        <v>101.02724499999999</v>
      </c>
      <c r="AN55" s="14">
        <v>128.79626500000001</v>
      </c>
      <c r="AO55" s="14">
        <v>134.79556299999999</v>
      </c>
      <c r="AP55" s="14">
        <v>151.18722500000001</v>
      </c>
      <c r="AQ55" s="14">
        <v>136.06753499999999</v>
      </c>
    </row>
    <row r="56" spans="22:43" x14ac:dyDescent="0.3">
      <c r="V56" s="16">
        <v>51</v>
      </c>
      <c r="W56" s="14">
        <v>151.48893699999999</v>
      </c>
      <c r="X56" s="14">
        <v>133.482056</v>
      </c>
      <c r="Y56" s="14">
        <v>145.25097700000001</v>
      </c>
      <c r="Z56" s="14">
        <v>109.049667</v>
      </c>
      <c r="AA56" s="15">
        <v>104.921181</v>
      </c>
      <c r="AB56">
        <v>101.40728799999999</v>
      </c>
      <c r="AC56">
        <v>124.728058</v>
      </c>
      <c r="AD56" s="14">
        <v>163.846878</v>
      </c>
      <c r="AE56" s="14">
        <v>157.25520299999999</v>
      </c>
      <c r="AF56" s="14">
        <v>151.57566800000001</v>
      </c>
      <c r="AG56" s="14">
        <v>163.18978899999999</v>
      </c>
      <c r="AH56" s="14">
        <v>168.50262499999999</v>
      </c>
      <c r="AL56" s="16">
        <v>51</v>
      </c>
      <c r="AM56" s="14">
        <v>103.36219800000001</v>
      </c>
      <c r="AN56" s="14">
        <v>128.81622300000001</v>
      </c>
      <c r="AO56" s="14">
        <v>133.83514400000001</v>
      </c>
      <c r="AP56" s="14">
        <v>148.72499099999999</v>
      </c>
      <c r="AQ56" s="14">
        <v>137.745499</v>
      </c>
    </row>
    <row r="57" spans="22:43" x14ac:dyDescent="0.3">
      <c r="V57" s="16">
        <v>52</v>
      </c>
      <c r="W57" s="14">
        <v>152.149811</v>
      </c>
      <c r="X57" s="14">
        <v>133.261932</v>
      </c>
      <c r="Y57" s="14">
        <v>143.597443</v>
      </c>
      <c r="Z57" s="14">
        <v>109.04464</v>
      </c>
      <c r="AA57" s="15">
        <v>101.888023</v>
      </c>
      <c r="AB57">
        <v>98.531715000000005</v>
      </c>
      <c r="AC57">
        <v>119.072464</v>
      </c>
      <c r="AD57" s="14">
        <v>157.99292</v>
      </c>
      <c r="AE57" s="14">
        <v>152.97730999999999</v>
      </c>
      <c r="AF57" s="14">
        <v>150.95210299999999</v>
      </c>
      <c r="AG57" s="14">
        <v>160.367783</v>
      </c>
      <c r="AH57" s="14">
        <v>167.69326799999999</v>
      </c>
      <c r="AL57" s="16">
        <v>52</v>
      </c>
      <c r="AM57" s="14">
        <v>99.976569999999995</v>
      </c>
      <c r="AN57" s="14">
        <v>130.68978899999999</v>
      </c>
      <c r="AO57" s="14">
        <v>135.78085300000001</v>
      </c>
      <c r="AP57" s="14">
        <v>149.80728099999999</v>
      </c>
      <c r="AQ57" s="14">
        <v>134.42579699999999</v>
      </c>
    </row>
    <row r="58" spans="22:43" x14ac:dyDescent="0.3">
      <c r="V58" s="16">
        <v>53</v>
      </c>
      <c r="W58" s="14">
        <v>150.43575999999999</v>
      </c>
      <c r="X58" s="14">
        <v>136.62698399999999</v>
      </c>
      <c r="Y58" s="14">
        <v>145.78749099999999</v>
      </c>
      <c r="Z58">
        <v>100.677505</v>
      </c>
      <c r="AA58">
        <v>102.91171300000001</v>
      </c>
      <c r="AB58">
        <v>93.738219999999998</v>
      </c>
      <c r="AC58">
        <v>110.55085800000001</v>
      </c>
      <c r="AD58" s="14">
        <v>160.877365</v>
      </c>
      <c r="AE58" s="14">
        <v>159.229568</v>
      </c>
      <c r="AF58" s="14">
        <v>152.40831</v>
      </c>
      <c r="AG58" s="14">
        <v>160.732697</v>
      </c>
      <c r="AH58" s="14">
        <v>168.04431199999999</v>
      </c>
      <c r="AL58" s="16">
        <v>53</v>
      </c>
      <c r="AM58" s="14">
        <v>101.70667299999999</v>
      </c>
      <c r="AN58" s="14">
        <v>130.535751</v>
      </c>
      <c r="AO58" s="14">
        <v>133.70922899999999</v>
      </c>
      <c r="AP58" s="14">
        <v>148.51818800000001</v>
      </c>
      <c r="AQ58" s="14">
        <v>136.57461499999999</v>
      </c>
    </row>
    <row r="59" spans="22:43" x14ac:dyDescent="0.3">
      <c r="V59" s="16">
        <v>54</v>
      </c>
      <c r="W59" s="14">
        <v>154.903503</v>
      </c>
      <c r="X59" s="14">
        <v>138.187668</v>
      </c>
      <c r="Y59" s="14">
        <v>145.15033</v>
      </c>
      <c r="Z59">
        <v>103.631783</v>
      </c>
      <c r="AA59">
        <v>102.702225</v>
      </c>
      <c r="AB59">
        <v>91.255211000000003</v>
      </c>
      <c r="AC59">
        <v>112.686218</v>
      </c>
      <c r="AD59" s="14">
        <v>161.526184</v>
      </c>
      <c r="AE59" s="14">
        <v>150.51052899999999</v>
      </c>
      <c r="AF59" s="14">
        <v>153.184021</v>
      </c>
      <c r="AG59" s="14">
        <v>162.44528199999999</v>
      </c>
      <c r="AH59" s="14">
        <v>165.80943300000001</v>
      </c>
      <c r="AL59" s="16">
        <v>54</v>
      </c>
      <c r="AM59" s="14">
        <v>102.181389</v>
      </c>
      <c r="AN59" s="14">
        <v>131.61747700000001</v>
      </c>
      <c r="AO59" s="14">
        <v>134.72532699999999</v>
      </c>
      <c r="AP59" s="14">
        <v>150.050613</v>
      </c>
      <c r="AQ59" s="14">
        <v>134.677322</v>
      </c>
    </row>
    <row r="60" spans="22:43" x14ac:dyDescent="0.3">
      <c r="V60" s="16">
        <v>55</v>
      </c>
      <c r="W60" s="14">
        <v>152.76960800000001</v>
      </c>
      <c r="X60" s="14">
        <v>135.18748500000001</v>
      </c>
      <c r="Y60" s="14">
        <v>144.737854</v>
      </c>
      <c r="Z60">
        <v>91.885375999999994</v>
      </c>
      <c r="AA60">
        <v>102.86219</v>
      </c>
      <c r="AB60">
        <v>88.337524000000002</v>
      </c>
      <c r="AC60">
        <v>111.798958</v>
      </c>
      <c r="AD60" s="14">
        <v>156.52072100000001</v>
      </c>
      <c r="AE60" s="14">
        <v>159.29115300000001</v>
      </c>
      <c r="AF60" s="14">
        <v>149.05577099999999</v>
      </c>
      <c r="AG60" s="14">
        <v>163.282059</v>
      </c>
      <c r="AH60" s="14">
        <v>164.07910200000001</v>
      </c>
      <c r="AL60" s="16">
        <v>55</v>
      </c>
      <c r="AM60" s="14">
        <v>102.19812</v>
      </c>
      <c r="AN60" s="14">
        <v>130.028503</v>
      </c>
      <c r="AO60" s="14">
        <v>133.78723099999999</v>
      </c>
      <c r="AP60" s="14">
        <v>147.70790099999999</v>
      </c>
      <c r="AQ60" s="14">
        <v>136.37773100000001</v>
      </c>
    </row>
    <row r="61" spans="22:43" x14ac:dyDescent="0.3">
      <c r="V61">
        <v>56</v>
      </c>
      <c r="W61" s="14">
        <v>152.864227</v>
      </c>
      <c r="X61" s="14">
        <v>133.771469</v>
      </c>
      <c r="Y61" s="14">
        <v>146.371567</v>
      </c>
      <c r="Z61">
        <v>91.788002000000006</v>
      </c>
      <c r="AA61">
        <v>105.177773</v>
      </c>
      <c r="AB61">
        <v>88.221648999999999</v>
      </c>
      <c r="AC61">
        <v>112.247215</v>
      </c>
      <c r="AD61" s="14">
        <v>161.236771</v>
      </c>
      <c r="AE61" s="14">
        <v>154.24383499999999</v>
      </c>
      <c r="AF61" s="14">
        <v>153.508499</v>
      </c>
      <c r="AG61" s="14">
        <v>160.504288</v>
      </c>
      <c r="AH61">
        <v>160.886124</v>
      </c>
      <c r="AL61">
        <v>56</v>
      </c>
      <c r="AM61" s="14">
        <v>102.87891399999999</v>
      </c>
      <c r="AN61">
        <v>129.28935200000001</v>
      </c>
      <c r="AO61" s="14">
        <v>134.03036499999999</v>
      </c>
      <c r="AP61" s="14">
        <v>150.014893</v>
      </c>
      <c r="AQ61" s="14">
        <v>134.12870799999999</v>
      </c>
    </row>
    <row r="62" spans="22:43" x14ac:dyDescent="0.3">
      <c r="V62">
        <v>57</v>
      </c>
      <c r="W62" s="14">
        <v>156.864655</v>
      </c>
      <c r="X62" s="14">
        <v>133.99816899999999</v>
      </c>
      <c r="Y62" s="14">
        <v>145.52297999999999</v>
      </c>
      <c r="Z62">
        <v>95.093627999999995</v>
      </c>
      <c r="AA62">
        <v>105.751259</v>
      </c>
      <c r="AB62">
        <v>86.933090000000007</v>
      </c>
      <c r="AC62">
        <v>115.386223</v>
      </c>
      <c r="AD62" s="14">
        <v>158.745667</v>
      </c>
      <c r="AE62" s="14">
        <v>156.77928199999999</v>
      </c>
      <c r="AF62" s="14">
        <v>152.223175</v>
      </c>
      <c r="AG62" s="14">
        <v>162.059021</v>
      </c>
      <c r="AH62">
        <v>166.66038499999999</v>
      </c>
      <c r="AL62">
        <v>57</v>
      </c>
      <c r="AM62" s="14">
        <v>103.18856</v>
      </c>
      <c r="AN62">
        <v>129.83874499999999</v>
      </c>
      <c r="AO62" s="14">
        <v>131.897324</v>
      </c>
      <c r="AP62" s="14">
        <v>147.9888</v>
      </c>
      <c r="AQ62" s="14">
        <v>135.51982100000001</v>
      </c>
    </row>
    <row r="63" spans="22:43" x14ac:dyDescent="0.3">
      <c r="V63">
        <v>58</v>
      </c>
      <c r="W63" s="14">
        <v>154.41365099999999</v>
      </c>
      <c r="X63" s="14">
        <v>136.83026100000001</v>
      </c>
      <c r="Y63" s="14">
        <v>143.927719</v>
      </c>
      <c r="Z63">
        <v>96.649353000000005</v>
      </c>
      <c r="AA63">
        <v>106.597511</v>
      </c>
      <c r="AB63">
        <v>88.844887</v>
      </c>
      <c r="AC63">
        <v>115.983231</v>
      </c>
      <c r="AD63" s="14">
        <v>159.65597500000001</v>
      </c>
      <c r="AE63" s="14">
        <v>157.52929700000001</v>
      </c>
      <c r="AF63" s="14">
        <v>151.852509</v>
      </c>
      <c r="AG63" s="14">
        <v>163.63879399999999</v>
      </c>
      <c r="AH63">
        <v>143.71774300000001</v>
      </c>
      <c r="AL63">
        <v>58</v>
      </c>
      <c r="AM63" s="14">
        <v>103.373604</v>
      </c>
      <c r="AN63">
        <v>130.50170900000001</v>
      </c>
      <c r="AO63" s="14">
        <v>134.95851099999999</v>
      </c>
      <c r="AP63" s="14">
        <v>150.950165</v>
      </c>
      <c r="AQ63" s="14">
        <v>135.89193700000001</v>
      </c>
    </row>
    <row r="64" spans="22:43" x14ac:dyDescent="0.3">
      <c r="V64">
        <v>59</v>
      </c>
      <c r="W64" s="14">
        <v>151.06399500000001</v>
      </c>
      <c r="X64" s="14">
        <v>135.48834199999999</v>
      </c>
      <c r="Y64" s="14">
        <v>145.529358</v>
      </c>
      <c r="Z64">
        <v>99.007317</v>
      </c>
      <c r="AA64">
        <v>108.551018</v>
      </c>
      <c r="AB64">
        <v>89.512732999999997</v>
      </c>
      <c r="AC64">
        <v>119.87209300000001</v>
      </c>
      <c r="AD64" s="14">
        <v>162.17456100000001</v>
      </c>
      <c r="AE64" s="14">
        <v>149.937622</v>
      </c>
      <c r="AF64">
        <v>154.807266</v>
      </c>
      <c r="AG64" s="14">
        <v>161.27986100000001</v>
      </c>
      <c r="AH64">
        <v>137.24569700000001</v>
      </c>
      <c r="AL64">
        <v>59</v>
      </c>
      <c r="AM64" s="14">
        <v>104.48738899999999</v>
      </c>
      <c r="AN64">
        <v>132.959351</v>
      </c>
      <c r="AO64" s="14">
        <v>135.52380400000001</v>
      </c>
      <c r="AP64" s="14">
        <v>148.97131300000001</v>
      </c>
      <c r="AQ64" s="14">
        <v>138.20784</v>
      </c>
    </row>
    <row r="65" spans="22:43" x14ac:dyDescent="0.3">
      <c r="V65">
        <v>60</v>
      </c>
      <c r="W65" s="14">
        <v>151.539276</v>
      </c>
      <c r="X65" s="14">
        <v>136.359756</v>
      </c>
      <c r="Y65" s="14">
        <v>144.99221800000001</v>
      </c>
      <c r="Z65">
        <v>99.757309000000006</v>
      </c>
      <c r="AA65">
        <v>109.87052199999999</v>
      </c>
      <c r="AB65">
        <v>91.712128000000007</v>
      </c>
      <c r="AC65">
        <v>117.505638</v>
      </c>
      <c r="AD65" s="14">
        <v>154.271896</v>
      </c>
      <c r="AE65">
        <v>156.09399400000001</v>
      </c>
      <c r="AF65">
        <v>154.262283</v>
      </c>
      <c r="AG65" s="14">
        <v>159.83918800000001</v>
      </c>
      <c r="AH65">
        <v>139.585983</v>
      </c>
      <c r="AL65">
        <v>60</v>
      </c>
      <c r="AM65" s="14">
        <v>102.60030399999999</v>
      </c>
      <c r="AN65">
        <v>132.68347199999999</v>
      </c>
      <c r="AO65" s="14">
        <v>135.892853</v>
      </c>
      <c r="AP65" s="14">
        <v>150.44856300000001</v>
      </c>
      <c r="AQ65" s="14">
        <v>135.337784</v>
      </c>
    </row>
    <row r="66" spans="22:43" x14ac:dyDescent="0.3">
      <c r="V66">
        <v>61</v>
      </c>
      <c r="W66" s="14">
        <v>149.644226</v>
      </c>
      <c r="X66" s="14">
        <v>135.333359</v>
      </c>
      <c r="Y66" s="14">
        <v>143.982788</v>
      </c>
      <c r="Z66">
        <v>101.24550600000001</v>
      </c>
      <c r="AA66">
        <v>105.184105</v>
      </c>
      <c r="AB66">
        <v>93.711067</v>
      </c>
      <c r="AC66">
        <v>119.052277</v>
      </c>
      <c r="AD66" s="14">
        <v>157.71180699999999</v>
      </c>
      <c r="AE66">
        <v>133.95478800000001</v>
      </c>
      <c r="AF66">
        <v>152.528412</v>
      </c>
      <c r="AG66" s="14">
        <v>160.868942</v>
      </c>
      <c r="AH66">
        <v>140.922729</v>
      </c>
      <c r="AL66">
        <v>61</v>
      </c>
      <c r="AM66">
        <v>102.09275100000001</v>
      </c>
      <c r="AN66">
        <v>131.44189499999999</v>
      </c>
      <c r="AO66" s="14">
        <v>136.05940200000001</v>
      </c>
      <c r="AP66" s="14">
        <v>150.727768</v>
      </c>
      <c r="AQ66" s="14">
        <v>136.68864400000001</v>
      </c>
    </row>
    <row r="67" spans="22:43" x14ac:dyDescent="0.3">
      <c r="V67">
        <v>62</v>
      </c>
      <c r="W67" s="14">
        <v>150.79141200000001</v>
      </c>
      <c r="X67" s="14">
        <v>132.78634600000001</v>
      </c>
      <c r="Y67" s="14">
        <v>145.78765899999999</v>
      </c>
      <c r="Z67">
        <v>102.483749</v>
      </c>
      <c r="AA67"/>
      <c r="AB67">
        <v>94.409424000000001</v>
      </c>
      <c r="AC67">
        <v>117.13550600000001</v>
      </c>
      <c r="AD67" s="14">
        <v>160.27529899999999</v>
      </c>
      <c r="AE67">
        <v>130.23504600000001</v>
      </c>
      <c r="AF67">
        <v>153.73066700000001</v>
      </c>
      <c r="AG67" s="14">
        <v>160.99414100000001</v>
      </c>
      <c r="AH67">
        <v>145.74498</v>
      </c>
      <c r="AL67">
        <v>62</v>
      </c>
      <c r="AM67">
        <v>102.17392</v>
      </c>
      <c r="AN67">
        <v>131.014038</v>
      </c>
      <c r="AO67">
        <v>137.15776099999999</v>
      </c>
      <c r="AP67" s="14">
        <v>150.32072400000001</v>
      </c>
      <c r="AQ67" s="14">
        <v>136.465149</v>
      </c>
    </row>
    <row r="68" spans="22:43" x14ac:dyDescent="0.3">
      <c r="V68">
        <v>63</v>
      </c>
      <c r="W68">
        <v>148.45053100000001</v>
      </c>
      <c r="X68" s="14">
        <v>135.06826799999999</v>
      </c>
      <c r="Y68" s="14">
        <v>144.72970599999999</v>
      </c>
      <c r="Z68">
        <v>105.409012</v>
      </c>
      <c r="AA68"/>
      <c r="AB68">
        <v>96.017097000000007</v>
      </c>
      <c r="AC68">
        <v>118.16938</v>
      </c>
      <c r="AD68">
        <v>153.000259</v>
      </c>
      <c r="AE68">
        <v>130.13800000000001</v>
      </c>
      <c r="AF68">
        <v>152.84854100000001</v>
      </c>
      <c r="AG68" s="14">
        <v>160.78874200000001</v>
      </c>
      <c r="AH68">
        <v>142.89244099999999</v>
      </c>
      <c r="AL68">
        <v>63</v>
      </c>
      <c r="AM68">
        <v>99.681174999999996</v>
      </c>
      <c r="AN68">
        <v>130.43995699999999</v>
      </c>
      <c r="AO68">
        <v>133.864563</v>
      </c>
      <c r="AP68" s="14">
        <v>150.18351699999999</v>
      </c>
      <c r="AQ68" s="14">
        <v>136.94184899999999</v>
      </c>
    </row>
    <row r="69" spans="22:43" x14ac:dyDescent="0.3">
      <c r="V69">
        <v>64</v>
      </c>
      <c r="W69">
        <v>137.31561300000001</v>
      </c>
      <c r="X69" s="14">
        <v>134.655396</v>
      </c>
      <c r="Y69" s="14">
        <v>144.63870199999999</v>
      </c>
      <c r="Z69">
        <v>101.77758</v>
      </c>
      <c r="AA69"/>
      <c r="AB69">
        <v>96.194946000000002</v>
      </c>
      <c r="AC69">
        <v>117.57225800000001</v>
      </c>
      <c r="AD69">
        <v>133.16213999999999</v>
      </c>
      <c r="AE69">
        <v>135.153854</v>
      </c>
      <c r="AF69">
        <v>154.30509900000001</v>
      </c>
      <c r="AG69">
        <v>155.09646599999999</v>
      </c>
      <c r="AH69">
        <v>142.34286499999999</v>
      </c>
      <c r="AL69">
        <v>64</v>
      </c>
      <c r="AM69">
        <v>100.890503</v>
      </c>
      <c r="AN69">
        <v>130.309158</v>
      </c>
      <c r="AO69">
        <v>134.53384399999999</v>
      </c>
      <c r="AP69">
        <v>149.79046600000001</v>
      </c>
      <c r="AQ69" s="14">
        <v>136.53967299999999</v>
      </c>
    </row>
    <row r="70" spans="22:43" x14ac:dyDescent="0.3">
      <c r="V70">
        <v>65</v>
      </c>
      <c r="W70">
        <v>132.82234199999999</v>
      </c>
      <c r="X70" s="14">
        <v>135.203857</v>
      </c>
      <c r="Y70" s="14">
        <v>145.87069700000001</v>
      </c>
      <c r="Z70">
        <v>102.85178399999999</v>
      </c>
      <c r="AA70"/>
      <c r="AB70"/>
      <c r="AC70">
        <v>115.19924899999999</v>
      </c>
      <c r="AD70">
        <v>131.679901</v>
      </c>
      <c r="AE70">
        <v>140.73327599999999</v>
      </c>
      <c r="AF70">
        <v>152.78483600000001</v>
      </c>
      <c r="AG70">
        <v>153.16119399999999</v>
      </c>
      <c r="AH70">
        <v>147.37321499999999</v>
      </c>
      <c r="AL70">
        <v>65</v>
      </c>
      <c r="AM70">
        <v>102.364136</v>
      </c>
      <c r="AN70">
        <v>129.957581</v>
      </c>
      <c r="AO70">
        <v>135.64189099999999</v>
      </c>
      <c r="AP70">
        <v>149.90980500000001</v>
      </c>
      <c r="AQ70" s="14">
        <v>135.79380800000001</v>
      </c>
    </row>
    <row r="71" spans="22:43" x14ac:dyDescent="0.3">
      <c r="V71">
        <v>66</v>
      </c>
      <c r="W71">
        <v>132.60226399999999</v>
      </c>
      <c r="X71" s="14">
        <v>131.94309999999999</v>
      </c>
      <c r="Y71" s="14">
        <v>146.113831</v>
      </c>
      <c r="Z71">
        <v>104.14052599999999</v>
      </c>
      <c r="AA71"/>
      <c r="AB71"/>
      <c r="AC71"/>
      <c r="AD71">
        <v>137.39498900000001</v>
      </c>
      <c r="AE71">
        <v>138.732101</v>
      </c>
      <c r="AF71">
        <v>153.229691</v>
      </c>
      <c r="AG71">
        <v>145.085632</v>
      </c>
      <c r="AH71">
        <v>144.99670399999999</v>
      </c>
      <c r="AL71">
        <v>66</v>
      </c>
      <c r="AM71">
        <v>101.22113</v>
      </c>
      <c r="AN71">
        <v>130.61135899999999</v>
      </c>
      <c r="AO71">
        <v>133.936554</v>
      </c>
      <c r="AP71">
        <v>149.05410800000001</v>
      </c>
      <c r="AQ71" s="14">
        <v>137.27304100000001</v>
      </c>
    </row>
    <row r="72" spans="22:43" x14ac:dyDescent="0.3">
      <c r="V72">
        <v>67</v>
      </c>
      <c r="W72">
        <v>134.038757</v>
      </c>
      <c r="X72" s="14">
        <v>132.28054800000001</v>
      </c>
      <c r="Y72" s="14">
        <v>144.736435</v>
      </c>
      <c r="Z72">
        <v>102.920708</v>
      </c>
      <c r="AA72"/>
      <c r="AB72"/>
      <c r="AC72"/>
      <c r="AD72">
        <v>137.205139</v>
      </c>
      <c r="AE72">
        <v>137.42439300000001</v>
      </c>
      <c r="AF72">
        <v>150.85740699999999</v>
      </c>
      <c r="AG72">
        <v>137.99520899999999</v>
      </c>
      <c r="AH72">
        <v>144.992966</v>
      </c>
      <c r="AL72">
        <v>67</v>
      </c>
      <c r="AM72">
        <v>102.060394</v>
      </c>
      <c r="AN72">
        <v>131.36515800000001</v>
      </c>
      <c r="AO72">
        <v>135.94458</v>
      </c>
      <c r="AP72">
        <v>149.94245900000001</v>
      </c>
      <c r="AQ72" s="14">
        <v>136.54652400000001</v>
      </c>
    </row>
    <row r="73" spans="22:43" x14ac:dyDescent="0.3">
      <c r="V73">
        <v>68</v>
      </c>
      <c r="W73">
        <v>132.55235300000001</v>
      </c>
      <c r="X73" s="14">
        <v>132.64231899999999</v>
      </c>
      <c r="Y73" s="14">
        <v>146.29392999999999</v>
      </c>
      <c r="Z73"/>
      <c r="AA73"/>
      <c r="AB73"/>
      <c r="AC73"/>
      <c r="AD73">
        <v>135.964066</v>
      </c>
      <c r="AE73">
        <v>137.55540500000001</v>
      </c>
      <c r="AF73">
        <v>151.287048</v>
      </c>
      <c r="AG73">
        <v>142.19203200000001</v>
      </c>
      <c r="AH73">
        <v>149.80763200000001</v>
      </c>
      <c r="AL73">
        <v>68</v>
      </c>
      <c r="AM73">
        <v>101.61206799999999</v>
      </c>
      <c r="AN73">
        <v>131.21412699999999</v>
      </c>
      <c r="AO73">
        <v>134.15399199999999</v>
      </c>
      <c r="AP73">
        <v>148.13754299999999</v>
      </c>
      <c r="AQ73">
        <v>136.34532200000001</v>
      </c>
    </row>
    <row r="74" spans="22:43" x14ac:dyDescent="0.3">
      <c r="V74">
        <v>69</v>
      </c>
      <c r="W74">
        <v>134.38870199999999</v>
      </c>
      <c r="X74" s="14">
        <v>133.71556100000001</v>
      </c>
      <c r="Y74">
        <v>143.278076</v>
      </c>
      <c r="Z74"/>
      <c r="AA74"/>
      <c r="AB74"/>
      <c r="AC74"/>
      <c r="AD74">
        <v>139.47807299999999</v>
      </c>
      <c r="AE74">
        <v>138.13708500000001</v>
      </c>
      <c r="AF74">
        <v>148.82153299999999</v>
      </c>
      <c r="AG74">
        <v>143.961288</v>
      </c>
      <c r="AH74">
        <v>145.623932</v>
      </c>
      <c r="AL74">
        <v>69</v>
      </c>
      <c r="AM74">
        <v>102.59787</v>
      </c>
      <c r="AN74">
        <v>131.404358</v>
      </c>
      <c r="AO74">
        <v>134.47230500000001</v>
      </c>
      <c r="AP74">
        <v>149.98144500000001</v>
      </c>
      <c r="AQ74">
        <v>135.22908000000001</v>
      </c>
    </row>
    <row r="75" spans="22:43" x14ac:dyDescent="0.3">
      <c r="V75">
        <v>70</v>
      </c>
      <c r="W75">
        <v>136.522186</v>
      </c>
      <c r="X75" s="14">
        <v>135.046616</v>
      </c>
      <c r="Y75">
        <v>142.25363200000001</v>
      </c>
      <c r="Z75"/>
      <c r="AA75"/>
      <c r="AB75"/>
      <c r="AC75"/>
      <c r="AD75">
        <v>140.159561</v>
      </c>
      <c r="AE75">
        <v>146.290268</v>
      </c>
      <c r="AF75">
        <v>151.63857999999999</v>
      </c>
      <c r="AG75">
        <v>142.97551000000001</v>
      </c>
      <c r="AH75">
        <v>145.574814</v>
      </c>
      <c r="AL75">
        <v>70</v>
      </c>
      <c r="AM75">
        <v>103.16963200000001</v>
      </c>
      <c r="AN75">
        <v>131.741455</v>
      </c>
      <c r="AO75">
        <v>135.44601399999999</v>
      </c>
      <c r="AP75">
        <v>150.38154599999999</v>
      </c>
      <c r="AQ75">
        <v>138.32547</v>
      </c>
    </row>
    <row r="76" spans="22:43" x14ac:dyDescent="0.3">
      <c r="V76">
        <v>71</v>
      </c>
      <c r="W76">
        <v>137.01007100000001</v>
      </c>
      <c r="X76" s="14">
        <v>135.27050800000001</v>
      </c>
      <c r="Y76">
        <v>140.437286</v>
      </c>
      <c r="Z76"/>
      <c r="AA76"/>
      <c r="AB76"/>
      <c r="AC76"/>
      <c r="AD76">
        <v>142.17553699999999</v>
      </c>
      <c r="AE76">
        <v>140.85708600000001</v>
      </c>
      <c r="AF76">
        <v>152.626541</v>
      </c>
      <c r="AG76">
        <v>148.43553199999999</v>
      </c>
      <c r="AH76"/>
      <c r="AL76">
        <v>71</v>
      </c>
      <c r="AM76">
        <v>103.093552</v>
      </c>
      <c r="AN76"/>
      <c r="AO76">
        <v>134.63005100000001</v>
      </c>
      <c r="AP76">
        <v>150.940811</v>
      </c>
      <c r="AQ76">
        <v>136.47207599999999</v>
      </c>
    </row>
    <row r="77" spans="22:43" x14ac:dyDescent="0.3">
      <c r="V77">
        <v>72</v>
      </c>
      <c r="W77">
        <v>133.84072900000001</v>
      </c>
      <c r="X77" s="14">
        <v>131.84330700000001</v>
      </c>
      <c r="Y77">
        <v>139.852463</v>
      </c>
      <c r="Z77"/>
      <c r="AA77"/>
      <c r="AB77"/>
      <c r="AC77"/>
      <c r="AD77">
        <v>139.299744</v>
      </c>
      <c r="AE77">
        <v>139.383194</v>
      </c>
      <c r="AF77">
        <v>154.854691</v>
      </c>
      <c r="AG77">
        <v>146.56478899999999</v>
      </c>
      <c r="AH77"/>
      <c r="AL77">
        <v>72</v>
      </c>
      <c r="AM77">
        <v>102.431877</v>
      </c>
      <c r="AN77"/>
      <c r="AO77">
        <v>134.187759</v>
      </c>
      <c r="AP77">
        <v>148.71331799999999</v>
      </c>
      <c r="AQ77">
        <v>139.60997</v>
      </c>
    </row>
    <row r="78" spans="22:43" x14ac:dyDescent="0.3">
      <c r="V78">
        <v>73</v>
      </c>
      <c r="W78">
        <v>137.41386399999999</v>
      </c>
      <c r="X78" s="14">
        <v>129.950684</v>
      </c>
      <c r="Y78">
        <v>140.524292</v>
      </c>
      <c r="Z78"/>
      <c r="AA78"/>
      <c r="AB78"/>
      <c r="AC78"/>
      <c r="AD78">
        <v>139.25157200000001</v>
      </c>
      <c r="AE78">
        <v>138.09204099999999</v>
      </c>
      <c r="AF78">
        <v>154.15696700000001</v>
      </c>
      <c r="AG78">
        <v>149.58505199999999</v>
      </c>
      <c r="AH78"/>
      <c r="AL78">
        <v>73</v>
      </c>
      <c r="AM78">
        <v>102.84618399999999</v>
      </c>
      <c r="AN78"/>
      <c r="AO78">
        <v>135.413376</v>
      </c>
      <c r="AP78">
        <v>151.15495300000001</v>
      </c>
      <c r="AQ78">
        <v>137.05291700000001</v>
      </c>
    </row>
    <row r="79" spans="22:43" x14ac:dyDescent="0.3">
      <c r="V79">
        <v>74</v>
      </c>
      <c r="W79">
        <v>141.79779099999999</v>
      </c>
      <c r="X79" s="14">
        <v>131.66099500000001</v>
      </c>
      <c r="Y79">
        <v>142.428741</v>
      </c>
      <c r="Z79"/>
      <c r="AA79"/>
      <c r="AB79"/>
      <c r="AC79"/>
      <c r="AD79">
        <v>142.529099</v>
      </c>
      <c r="AE79">
        <v>139.67347699999999</v>
      </c>
      <c r="AF79"/>
      <c r="AG79">
        <v>146.27860999999999</v>
      </c>
      <c r="AH79"/>
      <c r="AL79">
        <v>74</v>
      </c>
      <c r="AM79">
        <v>100.38378899999999</v>
      </c>
      <c r="AN79"/>
      <c r="AO79">
        <v>134.226135</v>
      </c>
      <c r="AP79">
        <v>151.11956799999999</v>
      </c>
      <c r="AQ79">
        <v>138.06279000000001</v>
      </c>
    </row>
    <row r="80" spans="22:43" x14ac:dyDescent="0.3">
      <c r="V80">
        <v>75</v>
      </c>
      <c r="W80">
        <v>137.18987999999999</v>
      </c>
      <c r="X80" s="14">
        <v>134.89112900000001</v>
      </c>
      <c r="Y80">
        <v>143.24897799999999</v>
      </c>
      <c r="Z80"/>
      <c r="AA80"/>
      <c r="AB80"/>
      <c r="AC80"/>
      <c r="AD80">
        <v>141.16812100000001</v>
      </c>
      <c r="AE80"/>
      <c r="AF80"/>
      <c r="AG80">
        <v>150.18602000000001</v>
      </c>
      <c r="AH80"/>
      <c r="AL80">
        <v>75</v>
      </c>
      <c r="AM80">
        <v>103.10734600000001</v>
      </c>
      <c r="AN80"/>
      <c r="AO80">
        <v>136.13488799999999</v>
      </c>
      <c r="AP80">
        <v>152.171738</v>
      </c>
      <c r="AQ80">
        <v>134.88621499999999</v>
      </c>
    </row>
    <row r="81" spans="22:43" x14ac:dyDescent="0.3">
      <c r="V81">
        <v>76</v>
      </c>
      <c r="W81">
        <v>138.96688800000001</v>
      </c>
      <c r="X81" s="14">
        <v>134.440674</v>
      </c>
      <c r="Y81">
        <v>139.98168899999999</v>
      </c>
      <c r="Z81"/>
      <c r="AA81"/>
      <c r="AB81"/>
      <c r="AC81"/>
      <c r="AD81">
        <v>138.13171399999999</v>
      </c>
      <c r="AE81"/>
      <c r="AF81"/>
      <c r="AG81">
        <v>148.04544100000001</v>
      </c>
      <c r="AH81"/>
      <c r="AL81">
        <v>76</v>
      </c>
      <c r="AM81"/>
      <c r="AN81"/>
      <c r="AO81">
        <v>135.676559</v>
      </c>
      <c r="AP81">
        <v>149.933502</v>
      </c>
      <c r="AQ81">
        <v>137.17047099999999</v>
      </c>
    </row>
    <row r="82" spans="22:43" x14ac:dyDescent="0.3">
      <c r="V82">
        <v>77</v>
      </c>
      <c r="W82">
        <v>138.807739</v>
      </c>
      <c r="X82" s="14">
        <v>135.413239</v>
      </c>
      <c r="Y82">
        <v>143.665268</v>
      </c>
      <c r="Z82"/>
      <c r="AA82"/>
      <c r="AB82"/>
      <c r="AC82"/>
      <c r="AD82">
        <v>141.924927</v>
      </c>
      <c r="AE82"/>
      <c r="AF82"/>
      <c r="AG82">
        <v>149.00340299999999</v>
      </c>
      <c r="AH82"/>
      <c r="AL82">
        <v>77</v>
      </c>
      <c r="AM82"/>
      <c r="AN82"/>
      <c r="AO82"/>
      <c r="AP82">
        <v>150.12616</v>
      </c>
      <c r="AQ82">
        <v>136.630402</v>
      </c>
    </row>
    <row r="83" spans="22:43" x14ac:dyDescent="0.3">
      <c r="V83">
        <v>78</v>
      </c>
      <c r="W83"/>
      <c r="X83" s="14">
        <v>133.11267100000001</v>
      </c>
      <c r="Y83">
        <v>143.81431599999999</v>
      </c>
      <c r="Z83"/>
      <c r="AA83"/>
      <c r="AB83"/>
      <c r="AC83"/>
      <c r="AD83"/>
      <c r="AE83"/>
      <c r="AF83"/>
      <c r="AG83">
        <v>151.487717</v>
      </c>
      <c r="AH83"/>
      <c r="AL83">
        <v>78</v>
      </c>
      <c r="AM83"/>
      <c r="AN83"/>
      <c r="AO83"/>
      <c r="AP83">
        <v>149.419083</v>
      </c>
      <c r="AQ83">
        <v>137.25419600000001</v>
      </c>
    </row>
    <row r="84" spans="22:43" x14ac:dyDescent="0.3">
      <c r="V84">
        <v>79</v>
      </c>
      <c r="W84"/>
      <c r="X84" s="14">
        <v>133.283432</v>
      </c>
      <c r="Y84">
        <v>143.11596700000001</v>
      </c>
      <c r="Z84"/>
      <c r="AA84"/>
      <c r="AB84"/>
      <c r="AC84"/>
      <c r="AD84"/>
      <c r="AE84"/>
      <c r="AF84"/>
      <c r="AG84"/>
      <c r="AH84"/>
      <c r="AL84">
        <v>79</v>
      </c>
      <c r="AM84"/>
      <c r="AN84"/>
      <c r="AO84"/>
      <c r="AP84"/>
      <c r="AQ84">
        <v>136.75588999999999</v>
      </c>
    </row>
    <row r="85" spans="22:43" x14ac:dyDescent="0.3">
      <c r="V85">
        <v>80</v>
      </c>
      <c r="W85"/>
      <c r="X85" s="14">
        <v>135.04658499999999</v>
      </c>
      <c r="Y85">
        <v>144.175186</v>
      </c>
      <c r="Z85"/>
      <c r="AA85"/>
      <c r="AB85"/>
      <c r="AC85"/>
      <c r="AD85"/>
      <c r="AE85"/>
      <c r="AF85"/>
      <c r="AG85"/>
      <c r="AH85"/>
      <c r="AL85">
        <v>80</v>
      </c>
      <c r="AM85"/>
      <c r="AN85"/>
      <c r="AO85"/>
      <c r="AP85"/>
      <c r="AQ85">
        <v>137.665359</v>
      </c>
    </row>
    <row r="86" spans="22:43" x14ac:dyDescent="0.3">
      <c r="V86">
        <v>81</v>
      </c>
      <c r="W86"/>
      <c r="X86" s="14">
        <v>132.60597200000001</v>
      </c>
      <c r="Y86">
        <v>144.95240799999999</v>
      </c>
      <c r="Z86"/>
      <c r="AA86"/>
      <c r="AB86"/>
      <c r="AC86"/>
      <c r="AD86"/>
      <c r="AE86"/>
      <c r="AF86"/>
      <c r="AG86"/>
      <c r="AH86"/>
      <c r="AL86">
        <v>81</v>
      </c>
      <c r="AM86"/>
      <c r="AN86"/>
      <c r="AO86"/>
      <c r="AP86"/>
      <c r="AQ86">
        <v>134.56565900000001</v>
      </c>
    </row>
    <row r="87" spans="22:43" x14ac:dyDescent="0.3">
      <c r="V87">
        <v>82</v>
      </c>
      <c r="W87"/>
      <c r="X87" s="14">
        <v>135.41000399999999</v>
      </c>
      <c r="Y87">
        <v>142.669434</v>
      </c>
      <c r="Z87"/>
      <c r="AA87"/>
      <c r="AB87"/>
      <c r="AC87"/>
      <c r="AD87"/>
      <c r="AE87"/>
      <c r="AF87"/>
      <c r="AG87"/>
      <c r="AH87"/>
      <c r="AL87">
        <v>82</v>
      </c>
      <c r="AM87"/>
      <c r="AN87"/>
      <c r="AO87"/>
      <c r="AP87"/>
      <c r="AQ87">
        <v>136.222916</v>
      </c>
    </row>
    <row r="88" spans="22:43" x14ac:dyDescent="0.3">
      <c r="V88">
        <v>83</v>
      </c>
      <c r="W88"/>
      <c r="X88" s="14">
        <v>136.628052</v>
      </c>
      <c r="Y88">
        <v>145.77250699999999</v>
      </c>
      <c r="Z88"/>
      <c r="AA88"/>
      <c r="AB88"/>
      <c r="AC88"/>
      <c r="AD88"/>
      <c r="AE88"/>
      <c r="AF88"/>
      <c r="AG88"/>
      <c r="AH88"/>
      <c r="AL88"/>
      <c r="AM88"/>
      <c r="AN88"/>
      <c r="AO88"/>
      <c r="AP88"/>
      <c r="AQ88"/>
    </row>
    <row r="89" spans="22:43" x14ac:dyDescent="0.3">
      <c r="V89">
        <v>84</v>
      </c>
      <c r="W89"/>
      <c r="X89" s="14">
        <v>136.81100499999999</v>
      </c>
      <c r="Y89"/>
      <c r="Z89"/>
      <c r="AA89"/>
      <c r="AB89"/>
      <c r="AC89"/>
      <c r="AD89"/>
      <c r="AE89"/>
      <c r="AF89"/>
      <c r="AG89"/>
      <c r="AH89"/>
      <c r="AL89"/>
      <c r="AM89"/>
      <c r="AN89"/>
      <c r="AO89"/>
      <c r="AP89"/>
      <c r="AQ89"/>
    </row>
    <row r="90" spans="22:43" x14ac:dyDescent="0.3">
      <c r="V90">
        <v>85</v>
      </c>
      <c r="W90"/>
      <c r="X90" s="14">
        <v>133.77664200000001</v>
      </c>
      <c r="Y90"/>
      <c r="Z90"/>
      <c r="AA90"/>
      <c r="AB90"/>
      <c r="AC90"/>
      <c r="AD90"/>
      <c r="AE90"/>
      <c r="AF90"/>
      <c r="AG90"/>
      <c r="AH90"/>
      <c r="AL90"/>
      <c r="AM90"/>
      <c r="AN90"/>
      <c r="AO90"/>
      <c r="AP90"/>
      <c r="AQ90"/>
    </row>
    <row r="91" spans="22:43" x14ac:dyDescent="0.3">
      <c r="V91">
        <v>86</v>
      </c>
      <c r="W91"/>
      <c r="X91" s="14">
        <v>132.547989</v>
      </c>
      <c r="Y91"/>
      <c r="Z91"/>
      <c r="AA91"/>
      <c r="AB91"/>
      <c r="AC91"/>
      <c r="AD91"/>
      <c r="AE91"/>
      <c r="AF91"/>
      <c r="AG91"/>
      <c r="AH91"/>
    </row>
    <row r="92" spans="22:43" x14ac:dyDescent="0.3">
      <c r="V92">
        <v>87</v>
      </c>
      <c r="W92"/>
      <c r="X92" s="14">
        <v>132.53677400000001</v>
      </c>
      <c r="Y92"/>
      <c r="Z92"/>
      <c r="AA92"/>
      <c r="AB92"/>
      <c r="AC92"/>
      <c r="AD92"/>
      <c r="AE92"/>
      <c r="AF92"/>
      <c r="AG92"/>
      <c r="AH92"/>
    </row>
    <row r="93" spans="22:43" x14ac:dyDescent="0.3">
      <c r="V93">
        <v>88</v>
      </c>
      <c r="W93"/>
      <c r="X93" s="14">
        <v>133.867966</v>
      </c>
      <c r="Y93"/>
      <c r="Z93"/>
      <c r="AA93"/>
      <c r="AB93"/>
      <c r="AC93"/>
      <c r="AD93"/>
      <c r="AE93"/>
      <c r="AF93"/>
      <c r="AG93"/>
      <c r="AH93"/>
    </row>
    <row r="94" spans="22:43" x14ac:dyDescent="0.3">
      <c r="V94">
        <v>89</v>
      </c>
      <c r="W94"/>
      <c r="X94">
        <v>131.35762</v>
      </c>
      <c r="Y94"/>
      <c r="Z94"/>
      <c r="AA94"/>
      <c r="AB94"/>
      <c r="AC94"/>
      <c r="AD94"/>
      <c r="AE94"/>
      <c r="AF94"/>
      <c r="AG94"/>
      <c r="AH94"/>
    </row>
    <row r="95" spans="22:43" x14ac:dyDescent="0.3">
      <c r="V95">
        <v>90</v>
      </c>
      <c r="W95"/>
      <c r="X95">
        <v>126.398949</v>
      </c>
      <c r="Y95"/>
      <c r="Z95"/>
      <c r="AA95"/>
      <c r="AB95"/>
      <c r="AC95"/>
      <c r="AD95"/>
      <c r="AE95"/>
      <c r="AF95"/>
      <c r="AG95"/>
      <c r="AH95"/>
    </row>
    <row r="96" spans="22:43" x14ac:dyDescent="0.3">
      <c r="V96">
        <v>91</v>
      </c>
      <c r="W96"/>
      <c r="X96">
        <v>126.453278</v>
      </c>
      <c r="Y96"/>
      <c r="Z96"/>
      <c r="AA96"/>
      <c r="AB96"/>
      <c r="AC96"/>
      <c r="AD96"/>
      <c r="AE96"/>
      <c r="AF96"/>
      <c r="AG96"/>
      <c r="AH96"/>
    </row>
    <row r="97" spans="22:34" x14ac:dyDescent="0.3">
      <c r="V97">
        <v>92</v>
      </c>
      <c r="W97"/>
      <c r="X97">
        <v>122.395813</v>
      </c>
      <c r="Y97"/>
      <c r="Z97"/>
      <c r="AA97"/>
      <c r="AB97"/>
      <c r="AC97"/>
      <c r="AD97"/>
      <c r="AE97"/>
      <c r="AF97"/>
      <c r="AG97"/>
      <c r="AH97"/>
    </row>
    <row r="98" spans="22:34" x14ac:dyDescent="0.3">
      <c r="V98">
        <v>93</v>
      </c>
      <c r="W98"/>
      <c r="X98">
        <v>128.985535</v>
      </c>
      <c r="Y98"/>
      <c r="Z98"/>
      <c r="AA98"/>
      <c r="AB98"/>
      <c r="AC98"/>
      <c r="AD98"/>
      <c r="AE98"/>
      <c r="AF98"/>
      <c r="AG98"/>
      <c r="AH98"/>
    </row>
    <row r="99" spans="22:34" x14ac:dyDescent="0.3">
      <c r="V99">
        <v>94</v>
      </c>
      <c r="W99"/>
      <c r="X99">
        <v>125.78140999999999</v>
      </c>
      <c r="Y99"/>
      <c r="Z99"/>
      <c r="AA99"/>
      <c r="AB99"/>
      <c r="AC99"/>
      <c r="AD99"/>
      <c r="AE99"/>
      <c r="AF99"/>
      <c r="AG99"/>
      <c r="AH99"/>
    </row>
    <row r="100" spans="22:34" x14ac:dyDescent="0.3">
      <c r="V100">
        <v>95</v>
      </c>
      <c r="W100"/>
      <c r="X100">
        <v>127.477142</v>
      </c>
      <c r="Y100"/>
      <c r="Z100"/>
      <c r="AA100"/>
      <c r="AB100"/>
      <c r="AC100"/>
      <c r="AD100"/>
      <c r="AE100"/>
      <c r="AF100"/>
      <c r="AG100"/>
      <c r="AH100"/>
    </row>
    <row r="101" spans="22:34" x14ac:dyDescent="0.3">
      <c r="V101">
        <v>96</v>
      </c>
      <c r="W101"/>
      <c r="X101">
        <v>131.23294100000001</v>
      </c>
      <c r="Y101"/>
      <c r="Z101"/>
      <c r="AA101"/>
      <c r="AB101"/>
      <c r="AC101"/>
      <c r="AD101"/>
      <c r="AE101"/>
      <c r="AF101"/>
      <c r="AG101"/>
      <c r="AH101"/>
    </row>
    <row r="102" spans="22:34" x14ac:dyDescent="0.3">
      <c r="V102">
        <v>97</v>
      </c>
      <c r="W102"/>
      <c r="X102">
        <v>127.56516999999999</v>
      </c>
      <c r="Y102"/>
      <c r="Z102"/>
      <c r="AA102"/>
      <c r="AB102"/>
      <c r="AC102"/>
      <c r="AD102"/>
      <c r="AE102"/>
      <c r="AF102"/>
      <c r="AG102"/>
      <c r="AH102"/>
    </row>
    <row r="103" spans="22:34" x14ac:dyDescent="0.3">
      <c r="V103">
        <v>98</v>
      </c>
      <c r="W103"/>
      <c r="X103">
        <v>131.609207</v>
      </c>
      <c r="Y103"/>
      <c r="Z103"/>
      <c r="AA103"/>
      <c r="AB103"/>
      <c r="AC103"/>
      <c r="AD103"/>
      <c r="AE103"/>
      <c r="AF103"/>
      <c r="AG103"/>
      <c r="AH103"/>
    </row>
    <row r="104" spans="22:34" x14ac:dyDescent="0.3">
      <c r="V104">
        <v>99</v>
      </c>
      <c r="W104"/>
      <c r="X104">
        <v>128.32699600000001</v>
      </c>
      <c r="Y104"/>
      <c r="Z104"/>
      <c r="AA104"/>
      <c r="AB104"/>
      <c r="AC104"/>
      <c r="AD104"/>
      <c r="AE104"/>
      <c r="AF104"/>
      <c r="AG104"/>
      <c r="AH104"/>
    </row>
    <row r="105" spans="22:34" x14ac:dyDescent="0.3">
      <c r="V105">
        <v>100</v>
      </c>
      <c r="W105"/>
      <c r="X105">
        <v>131.61895799999999</v>
      </c>
      <c r="Y105"/>
      <c r="Z105"/>
      <c r="AA105"/>
      <c r="AB105"/>
      <c r="AC105"/>
      <c r="AD105"/>
      <c r="AE105"/>
      <c r="AF105"/>
      <c r="AG105"/>
      <c r="AH105"/>
    </row>
    <row r="106" spans="22:34" x14ac:dyDescent="0.3">
      <c r="V106">
        <v>101</v>
      </c>
      <c r="W106"/>
      <c r="X106">
        <v>134.32070899999999</v>
      </c>
      <c r="Y106"/>
      <c r="Z106"/>
      <c r="AA106"/>
      <c r="AB106"/>
      <c r="AC106"/>
      <c r="AD106"/>
      <c r="AE106"/>
      <c r="AF106"/>
      <c r="AG106"/>
      <c r="AH106"/>
    </row>
    <row r="107" spans="22:34" x14ac:dyDescent="0.3">
      <c r="V107">
        <v>102</v>
      </c>
      <c r="W107"/>
      <c r="X107">
        <v>130.09144599999999</v>
      </c>
      <c r="Y107"/>
      <c r="Z107"/>
      <c r="AA107"/>
      <c r="AB107"/>
      <c r="AC107"/>
      <c r="AD107"/>
      <c r="AE107"/>
      <c r="AF107"/>
      <c r="AG107"/>
      <c r="AH107"/>
    </row>
    <row r="108" spans="22:34" x14ac:dyDescent="0.3">
      <c r="V108">
        <v>103</v>
      </c>
      <c r="W108"/>
      <c r="X108">
        <v>133.02514600000001</v>
      </c>
      <c r="Y108"/>
      <c r="Z108"/>
      <c r="AA108"/>
      <c r="AB108"/>
      <c r="AC108"/>
      <c r="AD108"/>
      <c r="AE108"/>
      <c r="AF108"/>
      <c r="AG108"/>
      <c r="AH108"/>
    </row>
    <row r="109" spans="22:34" x14ac:dyDescent="0.3">
      <c r="V109"/>
      <c r="W109"/>
      <c r="X109"/>
      <c r="Y109"/>
      <c r="Z109"/>
      <c r="AA109"/>
      <c r="AB109"/>
      <c r="AC109"/>
      <c r="AD109"/>
      <c r="AE109"/>
      <c r="AF109"/>
      <c r="AG109"/>
      <c r="AH109"/>
    </row>
    <row r="110" spans="22:34" x14ac:dyDescent="0.3">
      <c r="V110"/>
      <c r="W110"/>
      <c r="X110"/>
      <c r="Y110"/>
      <c r="Z110"/>
      <c r="AA110"/>
      <c r="AB110"/>
      <c r="AC110"/>
      <c r="AD110"/>
      <c r="AE110"/>
      <c r="AF110"/>
      <c r="AG110"/>
      <c r="AH110"/>
    </row>
  </sheetData>
  <mergeCells count="15">
    <mergeCell ref="BM1:BQ1"/>
    <mergeCell ref="AZ2:BD2"/>
    <mergeCell ref="BG2:BK2"/>
    <mergeCell ref="BM2:BQ2"/>
    <mergeCell ref="AT1:AX1"/>
    <mergeCell ref="AT2:AX2"/>
    <mergeCell ref="I1:P1"/>
    <mergeCell ref="AZ1:BD1"/>
    <mergeCell ref="BG1:BK1"/>
    <mergeCell ref="A1:C1"/>
    <mergeCell ref="V2:AH2"/>
    <mergeCell ref="V1:AH1"/>
    <mergeCell ref="AL1:AQ1"/>
    <mergeCell ref="AL2:AQ2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22494-44BE-432B-88FB-1C2D294320A6}">
  <dimension ref="A1:BQ108"/>
  <sheetViews>
    <sheetView topLeftCell="S35" zoomScale="90" zoomScaleNormal="90" workbookViewId="0">
      <selection activeCell="AQ73" sqref="AQ73:AQ87"/>
    </sheetView>
  </sheetViews>
  <sheetFormatPr defaultRowHeight="15.6" x14ac:dyDescent="0.3"/>
  <cols>
    <col min="1" max="1" width="37.33203125" style="3" customWidth="1"/>
    <col min="2" max="2" width="26.6640625" style="3" customWidth="1"/>
    <col min="3" max="4" width="14.88671875" style="3" customWidth="1"/>
    <col min="5" max="5" width="30" customWidth="1"/>
    <col min="6" max="6" width="30.77734375" customWidth="1"/>
    <col min="9" max="9" width="19.33203125" customWidth="1"/>
    <col min="10" max="10" width="19.6640625" customWidth="1"/>
    <col min="11" max="11" width="25.6640625" customWidth="1"/>
    <col min="12" max="12" width="25.21875" customWidth="1"/>
    <col min="13" max="13" width="21.21875" customWidth="1"/>
    <col min="14" max="14" width="17.5546875" customWidth="1"/>
    <col min="15" max="15" width="23.109375" customWidth="1"/>
    <col min="16" max="16" width="19.33203125" customWidth="1"/>
    <col min="17" max="45" width="8.88671875" style="3"/>
    <col min="46" max="46" width="17.21875" customWidth="1"/>
    <col min="47" max="47" width="18.109375" customWidth="1"/>
    <col min="48" max="48" width="19.44140625" customWidth="1"/>
    <col min="49" max="49" width="19.77734375" customWidth="1"/>
    <col min="50" max="50" width="22.5546875" customWidth="1"/>
    <col min="52" max="52" width="13.77734375" customWidth="1"/>
    <col min="53" max="53" width="14.21875" customWidth="1"/>
    <col min="54" max="54" width="13.77734375" customWidth="1"/>
    <col min="55" max="55" width="16.44140625" customWidth="1"/>
    <col min="56" max="56" width="16.109375" customWidth="1"/>
    <col min="57" max="57" width="17.77734375" customWidth="1"/>
    <col min="58" max="58" width="17.21875" customWidth="1"/>
    <col min="59" max="59" width="20.33203125" customWidth="1"/>
    <col min="60" max="62" width="8.88671875" style="1"/>
    <col min="63" max="63" width="13.6640625" style="1" customWidth="1"/>
    <col min="64" max="64" width="8.88671875" style="1"/>
    <col min="65" max="65" width="16.21875" style="1" customWidth="1"/>
    <col min="66" max="66" width="13.77734375" style="1" customWidth="1"/>
    <col min="67" max="68" width="8.88671875" style="1"/>
    <col min="69" max="69" width="18.88671875" style="1" customWidth="1"/>
    <col min="70" max="16384" width="8.88671875" style="3"/>
  </cols>
  <sheetData>
    <row r="1" spans="1:69" s="12" customFormat="1" x14ac:dyDescent="0.3">
      <c r="A1" s="39" t="s">
        <v>17</v>
      </c>
      <c r="B1" s="39"/>
      <c r="C1" s="39"/>
      <c r="D1" s="11"/>
      <c r="E1" s="39" t="s">
        <v>31</v>
      </c>
      <c r="F1" s="39"/>
      <c r="G1"/>
      <c r="H1"/>
      <c r="I1" s="39" t="s">
        <v>39</v>
      </c>
      <c r="J1" s="39"/>
      <c r="K1" s="39"/>
      <c r="L1" s="39"/>
      <c r="M1" s="39"/>
      <c r="N1" s="39"/>
      <c r="O1" s="39"/>
      <c r="P1" s="39"/>
      <c r="V1" s="40" t="s">
        <v>51</v>
      </c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L1" s="41" t="s">
        <v>80</v>
      </c>
      <c r="AM1" s="41"/>
      <c r="AN1" s="41"/>
      <c r="AO1" s="41"/>
      <c r="AP1" s="41"/>
      <c r="AQ1" s="41"/>
      <c r="AT1" s="40" t="s">
        <v>85</v>
      </c>
      <c r="AU1" s="40"/>
      <c r="AV1" s="40"/>
      <c r="AW1" s="40"/>
      <c r="AX1" s="40"/>
      <c r="AY1"/>
      <c r="AZ1" s="40" t="s">
        <v>83</v>
      </c>
      <c r="BA1" s="40"/>
      <c r="BB1" s="40"/>
      <c r="BC1" s="40"/>
      <c r="BD1" s="40"/>
      <c r="BE1"/>
      <c r="BF1"/>
      <c r="BG1" s="41" t="s">
        <v>84</v>
      </c>
      <c r="BH1" s="41"/>
      <c r="BI1" s="41"/>
      <c r="BJ1" s="41"/>
      <c r="BK1" s="41"/>
      <c r="BL1"/>
      <c r="BM1" s="41" t="s">
        <v>84</v>
      </c>
      <c r="BN1" s="41"/>
      <c r="BO1" s="41"/>
      <c r="BP1" s="41"/>
      <c r="BQ1" s="41"/>
    </row>
    <row r="2" spans="1:69" ht="16.2" thickBot="1" x14ac:dyDescent="0.35">
      <c r="I2" s="3"/>
      <c r="J2" s="2" t="s">
        <v>32</v>
      </c>
      <c r="K2" s="2" t="s">
        <v>4</v>
      </c>
      <c r="L2" s="2" t="s">
        <v>33</v>
      </c>
      <c r="M2" s="2" t="s">
        <v>34</v>
      </c>
      <c r="N2" s="2" t="s">
        <v>35</v>
      </c>
      <c r="O2" s="2" t="s">
        <v>36</v>
      </c>
      <c r="P2" s="2" t="s">
        <v>37</v>
      </c>
      <c r="V2" s="42" t="s">
        <v>67</v>
      </c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L2" s="43" t="s">
        <v>67</v>
      </c>
      <c r="AM2" s="43"/>
      <c r="AN2" s="43"/>
      <c r="AO2" s="43"/>
      <c r="AP2" s="43"/>
      <c r="AQ2" s="43"/>
      <c r="AT2" s="44"/>
      <c r="AU2" s="44"/>
      <c r="AV2" s="44"/>
      <c r="AW2" s="44"/>
      <c r="AX2" s="44"/>
      <c r="AZ2" s="44" t="s">
        <v>72</v>
      </c>
      <c r="BA2" s="44"/>
      <c r="BB2" s="44"/>
      <c r="BC2" s="44"/>
      <c r="BD2" s="44"/>
      <c r="BG2" s="44" t="s">
        <v>72</v>
      </c>
      <c r="BH2" s="44"/>
      <c r="BI2" s="44"/>
      <c r="BJ2" s="44"/>
      <c r="BK2" s="44"/>
      <c r="BL2"/>
      <c r="BM2" s="44" t="s">
        <v>72</v>
      </c>
      <c r="BN2" s="44"/>
      <c r="BO2" s="44"/>
      <c r="BP2" s="44"/>
      <c r="BQ2" s="44"/>
    </row>
    <row r="3" spans="1:69" ht="16.8" thickTop="1" thickBot="1" x14ac:dyDescent="0.35">
      <c r="A3" s="3" t="s">
        <v>47</v>
      </c>
      <c r="E3" s="22" t="s">
        <v>3</v>
      </c>
      <c r="F3" s="22" t="s">
        <v>82</v>
      </c>
      <c r="I3" s="3"/>
      <c r="J3" s="3"/>
      <c r="K3" s="3"/>
      <c r="L3" s="3"/>
      <c r="M3" s="3"/>
      <c r="N3" s="3"/>
      <c r="O3" s="3"/>
      <c r="P3" s="3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T3" s="20" t="s">
        <v>68</v>
      </c>
      <c r="AU3" s="20" t="s">
        <v>69</v>
      </c>
      <c r="AV3" s="20" t="s">
        <v>71</v>
      </c>
      <c r="AW3" s="20" t="s">
        <v>45</v>
      </c>
      <c r="AX3" s="20" t="s">
        <v>86</v>
      </c>
      <c r="AZ3" s="20" t="s">
        <v>68</v>
      </c>
      <c r="BA3" s="20" t="s">
        <v>69</v>
      </c>
      <c r="BB3" s="20" t="s">
        <v>71</v>
      </c>
      <c r="BC3" s="20" t="s">
        <v>45</v>
      </c>
      <c r="BD3" s="20" t="s">
        <v>86</v>
      </c>
      <c r="BG3" s="20" t="s">
        <v>68</v>
      </c>
      <c r="BH3" s="20" t="s">
        <v>69</v>
      </c>
      <c r="BI3" s="20" t="s">
        <v>71</v>
      </c>
      <c r="BJ3" s="20" t="s">
        <v>45</v>
      </c>
      <c r="BK3" s="20" t="s">
        <v>86</v>
      </c>
      <c r="BL3"/>
      <c r="BM3" s="20" t="s">
        <v>68</v>
      </c>
      <c r="BN3" s="20" t="s">
        <v>69</v>
      </c>
      <c r="BO3" s="20" t="s">
        <v>71</v>
      </c>
      <c r="BP3" s="20" t="s">
        <v>45</v>
      </c>
      <c r="BQ3" s="20" t="s">
        <v>86</v>
      </c>
    </row>
    <row r="4" spans="1:69" ht="15" customHeight="1" thickTop="1" x14ac:dyDescent="0.3">
      <c r="E4" s="22" t="s">
        <v>2</v>
      </c>
      <c r="F4" s="22" t="s">
        <v>2</v>
      </c>
      <c r="I4" s="2" t="s">
        <v>43</v>
      </c>
      <c r="J4" s="22" t="s">
        <v>6</v>
      </c>
      <c r="K4" s="22" t="s">
        <v>38</v>
      </c>
      <c r="L4" s="22">
        <v>9</v>
      </c>
      <c r="M4" s="22">
        <v>9</v>
      </c>
      <c r="N4" s="22">
        <v>0</v>
      </c>
      <c r="O4" s="22">
        <v>30</v>
      </c>
      <c r="P4" s="22" t="s">
        <v>38</v>
      </c>
      <c r="Q4" s="21"/>
      <c r="R4" s="21"/>
      <c r="V4" s="6" t="s">
        <v>53</v>
      </c>
      <c r="W4" s="6" t="s">
        <v>54</v>
      </c>
      <c r="X4" s="6" t="s">
        <v>55</v>
      </c>
      <c r="Y4" s="6" t="s">
        <v>56</v>
      </c>
      <c r="Z4" s="6" t="s">
        <v>57</v>
      </c>
      <c r="AA4" s="6" t="s">
        <v>58</v>
      </c>
      <c r="AB4" s="6" t="s">
        <v>59</v>
      </c>
      <c r="AC4" s="6" t="s">
        <v>60</v>
      </c>
      <c r="AD4" s="6" t="s">
        <v>61</v>
      </c>
      <c r="AE4" s="6" t="s">
        <v>62</v>
      </c>
      <c r="AF4" s="6" t="s">
        <v>63</v>
      </c>
      <c r="AG4" s="6" t="s">
        <v>64</v>
      </c>
      <c r="AH4" s="6" t="s">
        <v>65</v>
      </c>
      <c r="AL4" s="6" t="s">
        <v>53</v>
      </c>
      <c r="AM4" s="6" t="s">
        <v>75</v>
      </c>
      <c r="AN4" s="6" t="s">
        <v>76</v>
      </c>
      <c r="AO4" s="6" t="s">
        <v>77</v>
      </c>
      <c r="AP4" s="6" t="s">
        <v>78</v>
      </c>
      <c r="AQ4" s="6" t="s">
        <v>79</v>
      </c>
      <c r="AT4" s="18" t="s">
        <v>54</v>
      </c>
      <c r="AU4" s="18">
        <v>352.89665000000002</v>
      </c>
      <c r="AV4" s="18">
        <v>359.46472</v>
      </c>
      <c r="AW4" s="18">
        <v>345.69706000000002</v>
      </c>
      <c r="AX4" s="18">
        <v>362.88001000000003</v>
      </c>
      <c r="AZ4" s="18" t="s">
        <v>54</v>
      </c>
      <c r="BA4" s="18">
        <f>(AU4*100)/$AU4</f>
        <v>100</v>
      </c>
      <c r="BB4" s="18">
        <f>(AV4*100)/$AU4</f>
        <v>101.86118797103912</v>
      </c>
      <c r="BC4" s="18">
        <f t="shared" ref="BC4:BD15" si="0">(AW4*100)/$AU4</f>
        <v>97.959858785851338</v>
      </c>
      <c r="BD4" s="18">
        <f t="shared" si="0"/>
        <v>102.82897556550905</v>
      </c>
      <c r="BG4" s="18" t="s">
        <v>75</v>
      </c>
      <c r="BH4" s="18">
        <v>359.80889999999999</v>
      </c>
      <c r="BI4" s="18">
        <v>363.87349</v>
      </c>
      <c r="BJ4" s="18">
        <v>358.45470999999998</v>
      </c>
      <c r="BK4" s="18">
        <v>361.14330000000001</v>
      </c>
      <c r="BL4"/>
      <c r="BM4" s="18" t="s">
        <v>75</v>
      </c>
      <c r="BN4" s="18">
        <f>(BH4*100)/$BH4</f>
        <v>100</v>
      </c>
      <c r="BO4" s="18">
        <f t="shared" ref="BO4:BQ8" si="1">(BI4*100)/$BH4</f>
        <v>101.12965243494534</v>
      </c>
      <c r="BP4" s="18">
        <f t="shared" si="1"/>
        <v>99.623636324726817</v>
      </c>
      <c r="BQ4" s="18">
        <f t="shared" si="1"/>
        <v>100.37086353339231</v>
      </c>
    </row>
    <row r="5" spans="1:69" x14ac:dyDescent="0.3">
      <c r="A5" s="3" t="s">
        <v>48</v>
      </c>
      <c r="E5" s="22" t="s">
        <v>1</v>
      </c>
      <c r="F5" s="22" t="s">
        <v>7</v>
      </c>
      <c r="I5" s="2" t="s">
        <v>44</v>
      </c>
      <c r="J5" s="22" t="s">
        <v>6</v>
      </c>
      <c r="K5" s="22">
        <v>3.6521999999999999E-2</v>
      </c>
      <c r="L5" s="22">
        <v>7.3330000000000002</v>
      </c>
      <c r="M5" s="22">
        <v>13</v>
      </c>
      <c r="N5" s="22">
        <v>-5.6669999999999998</v>
      </c>
      <c r="O5" s="22">
        <v>10</v>
      </c>
      <c r="P5" s="22">
        <v>0.146089</v>
      </c>
      <c r="Q5" s="21"/>
      <c r="R5" s="21"/>
      <c r="V5">
        <v>0</v>
      </c>
      <c r="W5">
        <v>355.150757</v>
      </c>
      <c r="X5">
        <v>328.77520800000002</v>
      </c>
      <c r="Y5">
        <v>324.95224000000002</v>
      </c>
      <c r="Z5">
        <v>334.93588299999999</v>
      </c>
      <c r="AA5">
        <v>393.58605999999997</v>
      </c>
      <c r="AB5">
        <v>422.58745299999998</v>
      </c>
      <c r="AC5">
        <v>431.99453699999998</v>
      </c>
      <c r="AD5">
        <v>398.24041699999998</v>
      </c>
      <c r="AE5">
        <v>471.05197099999998</v>
      </c>
      <c r="AF5">
        <v>410.632813</v>
      </c>
      <c r="AG5">
        <v>307.608002</v>
      </c>
      <c r="AH5">
        <v>354.42517099999998</v>
      </c>
      <c r="AL5">
        <v>0</v>
      </c>
      <c r="AM5">
        <v>360.682434</v>
      </c>
      <c r="AN5">
        <v>304.69632000000001</v>
      </c>
      <c r="AO5">
        <v>376.85681199999999</v>
      </c>
      <c r="AP5">
        <v>319.52822900000001</v>
      </c>
      <c r="AQ5">
        <v>317.43310500000001</v>
      </c>
      <c r="AT5" s="18" t="s">
        <v>55</v>
      </c>
      <c r="AU5" s="18">
        <v>328.44506000000001</v>
      </c>
      <c r="AV5" s="18">
        <v>263.32524000000001</v>
      </c>
      <c r="AW5" s="18">
        <v>271.62025</v>
      </c>
      <c r="AX5" s="18">
        <v>322.56819999999999</v>
      </c>
      <c r="AZ5" s="18" t="s">
        <v>55</v>
      </c>
      <c r="BA5" s="18">
        <f t="shared" ref="BA5:BB15" si="2">(AU5*100)/$AU5</f>
        <v>100</v>
      </c>
      <c r="BB5" s="18">
        <f t="shared" si="2"/>
        <v>80.17329899862095</v>
      </c>
      <c r="BC5" s="18">
        <f t="shared" si="0"/>
        <v>82.698838582014289</v>
      </c>
      <c r="BD5" s="18">
        <f t="shared" si="0"/>
        <v>98.210702270875984</v>
      </c>
      <c r="BG5" s="18" t="s">
        <v>76</v>
      </c>
      <c r="BH5" s="18">
        <v>309.57587000000001</v>
      </c>
      <c r="BI5" s="18">
        <v>308.47338999999999</v>
      </c>
      <c r="BJ5" s="18">
        <v>295.53611000000001</v>
      </c>
      <c r="BK5" s="18">
        <v>308.89355</v>
      </c>
      <c r="BL5"/>
      <c r="BM5" s="18" t="s">
        <v>76</v>
      </c>
      <c r="BN5" s="18">
        <f t="shared" ref="BN5:BN8" si="3">(BH5*100)/$BH5</f>
        <v>100</v>
      </c>
      <c r="BO5" s="18">
        <f t="shared" si="1"/>
        <v>99.643874052586852</v>
      </c>
      <c r="BP5" s="18">
        <f t="shared" si="1"/>
        <v>95.464840331386299</v>
      </c>
      <c r="BQ5" s="18">
        <f t="shared" si="1"/>
        <v>99.779595224912072</v>
      </c>
    </row>
    <row r="6" spans="1:69" ht="15" customHeight="1" x14ac:dyDescent="0.3">
      <c r="E6" s="22"/>
      <c r="F6" s="22"/>
      <c r="I6" s="2" t="s">
        <v>45</v>
      </c>
      <c r="J6" s="22" t="s">
        <v>6</v>
      </c>
      <c r="K6" s="22">
        <v>0.15998699999999999</v>
      </c>
      <c r="L6" s="22">
        <v>7.8330000000000002</v>
      </c>
      <c r="M6" s="22">
        <v>11.8</v>
      </c>
      <c r="N6" s="22">
        <v>-3.9670000000000001</v>
      </c>
      <c r="O6" s="22">
        <v>16</v>
      </c>
      <c r="P6" s="22">
        <v>0.63994799999999996</v>
      </c>
      <c r="Q6" s="21"/>
      <c r="R6" s="21"/>
      <c r="V6">
        <v>1</v>
      </c>
      <c r="W6">
        <v>350.28857399999998</v>
      </c>
      <c r="X6">
        <v>331.31637599999999</v>
      </c>
      <c r="Y6">
        <v>325.739349</v>
      </c>
      <c r="Z6">
        <v>338.21356200000002</v>
      </c>
      <c r="AA6">
        <v>392.72058099999998</v>
      </c>
      <c r="AB6">
        <v>422.08792099999999</v>
      </c>
      <c r="AC6">
        <v>426.38171399999999</v>
      </c>
      <c r="AD6">
        <v>397.95214800000002</v>
      </c>
      <c r="AE6">
        <v>461.35079999999999</v>
      </c>
      <c r="AF6">
        <v>410.09378099999998</v>
      </c>
      <c r="AG6">
        <v>303.288025</v>
      </c>
      <c r="AH6">
        <v>356.82476800000001</v>
      </c>
      <c r="AL6">
        <v>1</v>
      </c>
      <c r="AM6">
        <v>360.83255000000003</v>
      </c>
      <c r="AN6">
        <v>309.278503</v>
      </c>
      <c r="AO6">
        <v>378.51397700000001</v>
      </c>
      <c r="AP6">
        <v>317.29547100000002</v>
      </c>
      <c r="AQ6">
        <v>315.170502</v>
      </c>
      <c r="AT6" s="18" t="s">
        <v>56</v>
      </c>
      <c r="AU6" s="18">
        <v>325.19535999999999</v>
      </c>
      <c r="AV6" s="18">
        <v>298.34852999999998</v>
      </c>
      <c r="AW6" s="18">
        <v>297.10554000000002</v>
      </c>
      <c r="AX6" s="18">
        <v>328.37222000000003</v>
      </c>
      <c r="AZ6" s="18" t="s">
        <v>56</v>
      </c>
      <c r="BA6" s="18">
        <f t="shared" si="2"/>
        <v>100</v>
      </c>
      <c r="BB6" s="18">
        <f t="shared" si="2"/>
        <v>91.744399428085316</v>
      </c>
      <c r="BC6" s="18">
        <f t="shared" si="0"/>
        <v>91.362170727159224</v>
      </c>
      <c r="BD6" s="18">
        <f t="shared" si="0"/>
        <v>100.97690815760717</v>
      </c>
      <c r="BG6" s="18" t="s">
        <v>77</v>
      </c>
      <c r="BH6" s="18">
        <v>382.18392999999998</v>
      </c>
      <c r="BI6" s="18">
        <v>382.82790999999997</v>
      </c>
      <c r="BJ6" s="18">
        <v>378.38058999999998</v>
      </c>
      <c r="BK6" s="18">
        <v>384.05378999999999</v>
      </c>
      <c r="BL6"/>
      <c r="BM6" s="18" t="s">
        <v>77</v>
      </c>
      <c r="BN6" s="18">
        <f t="shared" si="3"/>
        <v>100</v>
      </c>
      <c r="BO6" s="18">
        <f t="shared" si="1"/>
        <v>100.16850002039594</v>
      </c>
      <c r="BP6" s="18">
        <f t="shared" si="1"/>
        <v>99.004840418067829</v>
      </c>
      <c r="BQ6" s="18">
        <f t="shared" si="1"/>
        <v>100.4892565733991</v>
      </c>
    </row>
    <row r="7" spans="1:69" x14ac:dyDescent="0.3">
      <c r="A7" s="3" t="s">
        <v>10</v>
      </c>
      <c r="E7" s="22" t="s">
        <v>19</v>
      </c>
      <c r="F7" s="22"/>
      <c r="I7" s="2" t="s">
        <v>46</v>
      </c>
      <c r="J7" s="22" t="s">
        <v>6</v>
      </c>
      <c r="K7" s="22">
        <v>0.328378</v>
      </c>
      <c r="L7" s="22">
        <v>9.8330000000000002</v>
      </c>
      <c r="M7" s="22">
        <v>7</v>
      </c>
      <c r="N7" s="22">
        <v>2.8330000000000002</v>
      </c>
      <c r="O7" s="22">
        <v>20</v>
      </c>
      <c r="P7" s="22" t="s">
        <v>38</v>
      </c>
      <c r="Q7" s="21"/>
      <c r="R7" s="21"/>
      <c r="V7">
        <v>2</v>
      </c>
      <c r="W7">
        <v>352.147583</v>
      </c>
      <c r="X7">
        <v>335.18737800000002</v>
      </c>
      <c r="Y7">
        <v>322.77572600000002</v>
      </c>
      <c r="Z7">
        <v>338.69882200000001</v>
      </c>
      <c r="AA7">
        <v>393.86724900000002</v>
      </c>
      <c r="AB7">
        <v>415.78008999999997</v>
      </c>
      <c r="AC7">
        <v>429.455353</v>
      </c>
      <c r="AD7">
        <v>403.59448200000003</v>
      </c>
      <c r="AE7">
        <v>462.08599900000002</v>
      </c>
      <c r="AF7">
        <v>406.09603900000002</v>
      </c>
      <c r="AG7">
        <v>309.26437399999998</v>
      </c>
      <c r="AH7">
        <v>355.930725</v>
      </c>
      <c r="AL7">
        <v>2</v>
      </c>
      <c r="AM7">
        <v>356.95251500000001</v>
      </c>
      <c r="AN7">
        <v>307.29220600000002</v>
      </c>
      <c r="AO7">
        <v>381.64291400000002</v>
      </c>
      <c r="AP7">
        <v>317.671967</v>
      </c>
      <c r="AQ7">
        <v>316.66546599999998</v>
      </c>
      <c r="AT7" s="18" t="s">
        <v>57</v>
      </c>
      <c r="AU7" s="18">
        <v>333.73095999999998</v>
      </c>
      <c r="AV7" s="18">
        <v>327.77082000000001</v>
      </c>
      <c r="AW7" s="18">
        <v>319.41717999999997</v>
      </c>
      <c r="AX7" s="18">
        <v>325.80108999999999</v>
      </c>
      <c r="AZ7" s="18" t="s">
        <v>57</v>
      </c>
      <c r="BA7" s="18">
        <f t="shared" si="2"/>
        <v>100</v>
      </c>
      <c r="BB7" s="18">
        <f t="shared" si="2"/>
        <v>98.214088378255354</v>
      </c>
      <c r="BC7" s="18">
        <f t="shared" si="0"/>
        <v>95.710982283453717</v>
      </c>
      <c r="BD7" s="18">
        <f t="shared" si="0"/>
        <v>97.623873433858222</v>
      </c>
      <c r="BG7" s="18" t="s">
        <v>78</v>
      </c>
      <c r="BH7" s="18">
        <v>317.02819</v>
      </c>
      <c r="BI7" s="18">
        <v>315.07357999999999</v>
      </c>
      <c r="BJ7" s="18">
        <v>309.00959</v>
      </c>
      <c r="BK7" s="18">
        <v>314.71114</v>
      </c>
      <c r="BL7"/>
      <c r="BM7" s="18" t="s">
        <v>78</v>
      </c>
      <c r="BN7" s="18">
        <f t="shared" si="3"/>
        <v>100</v>
      </c>
      <c r="BO7" s="18">
        <f t="shared" si="1"/>
        <v>99.383458612939123</v>
      </c>
      <c r="BP7" s="18">
        <f t="shared" si="1"/>
        <v>97.470698110474018</v>
      </c>
      <c r="BQ7" s="18">
        <f t="shared" si="1"/>
        <v>99.269134394641696</v>
      </c>
    </row>
    <row r="8" spans="1:69" ht="16.2" thickBot="1" x14ac:dyDescent="0.35">
      <c r="E8" s="22" t="s">
        <v>20</v>
      </c>
      <c r="F8" s="22" t="s">
        <v>21</v>
      </c>
      <c r="I8" s="3"/>
      <c r="J8" s="3"/>
      <c r="K8" s="3"/>
      <c r="L8" s="3"/>
      <c r="M8" s="3"/>
      <c r="N8" s="3"/>
      <c r="O8" s="3"/>
      <c r="P8" s="3"/>
      <c r="V8">
        <v>3</v>
      </c>
      <c r="W8">
        <v>349.617706</v>
      </c>
      <c r="X8">
        <v>323.80920400000002</v>
      </c>
      <c r="Y8">
        <v>329.55337500000002</v>
      </c>
      <c r="Z8">
        <v>335.42575099999999</v>
      </c>
      <c r="AA8">
        <v>396.23812900000001</v>
      </c>
      <c r="AB8">
        <v>422.50320399999998</v>
      </c>
      <c r="AC8">
        <v>425.36193800000001</v>
      </c>
      <c r="AD8">
        <v>400.96139499999998</v>
      </c>
      <c r="AE8">
        <v>466.92605600000002</v>
      </c>
      <c r="AF8">
        <v>407.78903200000002</v>
      </c>
      <c r="AG8">
        <v>303.30767800000001</v>
      </c>
      <c r="AH8">
        <v>356.69476300000002</v>
      </c>
      <c r="AL8">
        <v>3</v>
      </c>
      <c r="AM8">
        <v>358.090057</v>
      </c>
      <c r="AN8">
        <v>305.68984999999998</v>
      </c>
      <c r="AO8">
        <v>381.79144300000002</v>
      </c>
      <c r="AP8">
        <v>315.832336</v>
      </c>
      <c r="AQ8">
        <v>314.13879400000002</v>
      </c>
      <c r="AT8" s="18" t="s">
        <v>58</v>
      </c>
      <c r="AU8" s="18">
        <v>393.88643999999999</v>
      </c>
      <c r="AV8" s="18">
        <v>372.23471000000001</v>
      </c>
      <c r="AW8" s="18">
        <v>413.60845</v>
      </c>
      <c r="AX8" s="18">
        <v>403.12454000000002</v>
      </c>
      <c r="AZ8" s="18" t="s">
        <v>58</v>
      </c>
      <c r="BA8" s="18">
        <f t="shared" si="2"/>
        <v>100</v>
      </c>
      <c r="BB8" s="18">
        <f t="shared" si="2"/>
        <v>94.503052707272687</v>
      </c>
      <c r="BC8" s="18">
        <f t="shared" si="0"/>
        <v>105.00702943721546</v>
      </c>
      <c r="BD8" s="18">
        <f t="shared" si="0"/>
        <v>102.34537142228102</v>
      </c>
      <c r="BG8" s="19" t="s">
        <v>79</v>
      </c>
      <c r="BH8" s="19">
        <v>313.14532000000003</v>
      </c>
      <c r="BI8" s="19">
        <v>315.77438000000001</v>
      </c>
      <c r="BJ8" s="19">
        <v>315.43463000000003</v>
      </c>
      <c r="BK8" s="19">
        <v>316.16368999999997</v>
      </c>
      <c r="BL8"/>
      <c r="BM8" s="19" t="s">
        <v>79</v>
      </c>
      <c r="BN8" s="19">
        <f t="shared" si="3"/>
        <v>100</v>
      </c>
      <c r="BO8" s="19">
        <f t="shared" si="1"/>
        <v>100.83956547714013</v>
      </c>
      <c r="BP8" s="19">
        <f t="shared" si="1"/>
        <v>100.73106952388751</v>
      </c>
      <c r="BQ8" s="19">
        <f t="shared" si="1"/>
        <v>100.96388794825353</v>
      </c>
    </row>
    <row r="9" spans="1:69" ht="16.2" thickTop="1" x14ac:dyDescent="0.3">
      <c r="A9" s="3" t="s">
        <v>11</v>
      </c>
      <c r="B9" s="3" t="s">
        <v>12</v>
      </c>
      <c r="C9" s="3" t="s">
        <v>13</v>
      </c>
      <c r="E9" s="22" t="s">
        <v>22</v>
      </c>
      <c r="F9" s="22" t="s">
        <v>23</v>
      </c>
      <c r="V9">
        <v>4</v>
      </c>
      <c r="W9">
        <v>356.70367399999998</v>
      </c>
      <c r="X9">
        <v>344.21954299999999</v>
      </c>
      <c r="Y9">
        <v>321.87719700000002</v>
      </c>
      <c r="Z9">
        <v>331.49173000000002</v>
      </c>
      <c r="AA9">
        <v>397.42352299999999</v>
      </c>
      <c r="AB9">
        <v>431.22595200000001</v>
      </c>
      <c r="AC9">
        <v>434.07345600000002</v>
      </c>
      <c r="AD9">
        <v>398.373627</v>
      </c>
      <c r="AE9">
        <v>471.45083599999998</v>
      </c>
      <c r="AF9">
        <v>408.07046500000001</v>
      </c>
      <c r="AG9">
        <v>307.64840700000002</v>
      </c>
      <c r="AH9">
        <v>356.73376500000001</v>
      </c>
      <c r="AL9">
        <v>4</v>
      </c>
      <c r="AM9">
        <v>358.25778200000002</v>
      </c>
      <c r="AN9">
        <v>305.66525300000001</v>
      </c>
      <c r="AO9">
        <v>378.52908300000001</v>
      </c>
      <c r="AP9">
        <v>320.45764200000002</v>
      </c>
      <c r="AQ9">
        <v>314.239349</v>
      </c>
      <c r="AT9" s="18" t="s">
        <v>59</v>
      </c>
      <c r="AU9" s="18">
        <v>415.28852000000001</v>
      </c>
      <c r="AV9" s="18">
        <v>410.48910000000001</v>
      </c>
      <c r="AW9" s="18">
        <v>391.18284</v>
      </c>
      <c r="AX9" s="18">
        <v>422.26357999999999</v>
      </c>
      <c r="AZ9" s="18" t="s">
        <v>59</v>
      </c>
      <c r="BA9" s="18">
        <f t="shared" si="2"/>
        <v>100</v>
      </c>
      <c r="BB9" s="18">
        <f t="shared" si="2"/>
        <v>98.844316717447427</v>
      </c>
      <c r="BC9" s="18">
        <f t="shared" si="0"/>
        <v>94.195437909046944</v>
      </c>
      <c r="BD9" s="18">
        <f t="shared" si="0"/>
        <v>101.67956966400131</v>
      </c>
      <c r="BH9"/>
      <c r="BI9"/>
      <c r="BJ9"/>
      <c r="BK9"/>
      <c r="BL9"/>
      <c r="BM9"/>
      <c r="BN9"/>
      <c r="BO9"/>
      <c r="BP9"/>
      <c r="BQ9"/>
    </row>
    <row r="10" spans="1:69" x14ac:dyDescent="0.3">
      <c r="E10" s="22" t="s">
        <v>24</v>
      </c>
      <c r="F10" s="22" t="s">
        <v>25</v>
      </c>
      <c r="V10">
        <v>5</v>
      </c>
      <c r="W10">
        <v>352.66409299999998</v>
      </c>
      <c r="X10">
        <v>316.21130399999998</v>
      </c>
      <c r="Y10">
        <v>319.870544</v>
      </c>
      <c r="Z10">
        <v>330.87640399999998</v>
      </c>
      <c r="AA10">
        <v>393.66442899999998</v>
      </c>
      <c r="AB10">
        <v>415.24954200000002</v>
      </c>
      <c r="AC10">
        <v>441.01809700000001</v>
      </c>
      <c r="AD10">
        <v>401.624481</v>
      </c>
      <c r="AE10">
        <v>461.743561</v>
      </c>
      <c r="AF10">
        <v>406.75891100000001</v>
      </c>
      <c r="AG10">
        <v>303.68279999999999</v>
      </c>
      <c r="AH10">
        <v>358.20803799999999</v>
      </c>
      <c r="AL10">
        <v>5</v>
      </c>
      <c r="AM10">
        <v>360.96853599999997</v>
      </c>
      <c r="AN10">
        <v>307.59988399999997</v>
      </c>
      <c r="AO10">
        <v>381.30334499999998</v>
      </c>
      <c r="AP10">
        <v>317.28234900000001</v>
      </c>
      <c r="AQ10">
        <v>314.37237499999998</v>
      </c>
      <c r="AT10" s="18" t="s">
        <v>60</v>
      </c>
      <c r="AU10" s="18">
        <v>432.84820999999999</v>
      </c>
      <c r="AV10" s="18">
        <v>431.73631</v>
      </c>
      <c r="AW10" s="18">
        <v>380.55966999999998</v>
      </c>
      <c r="AX10" s="18">
        <v>429.22244999999998</v>
      </c>
      <c r="AZ10" s="18" t="s">
        <v>60</v>
      </c>
      <c r="BA10" s="18">
        <f t="shared" si="2"/>
        <v>99.999999999999986</v>
      </c>
      <c r="BB10" s="18">
        <f t="shared" si="2"/>
        <v>99.743120111320323</v>
      </c>
      <c r="BC10" s="18">
        <f t="shared" si="0"/>
        <v>87.919889977135398</v>
      </c>
      <c r="BD10" s="18">
        <f t="shared" si="0"/>
        <v>99.162348389981787</v>
      </c>
      <c r="BH10"/>
      <c r="BI10"/>
      <c r="BJ10"/>
      <c r="BK10"/>
      <c r="BL10"/>
      <c r="BM10"/>
      <c r="BN10"/>
      <c r="BO10"/>
      <c r="BP10"/>
      <c r="BQ10"/>
    </row>
    <row r="11" spans="1:69" x14ac:dyDescent="0.3">
      <c r="A11" s="3" t="s">
        <v>14</v>
      </c>
      <c r="B11" s="3" t="s">
        <v>12</v>
      </c>
      <c r="C11" s="3" t="s">
        <v>13</v>
      </c>
      <c r="E11" s="22" t="s">
        <v>26</v>
      </c>
      <c r="F11" s="22" t="s">
        <v>27</v>
      </c>
      <c r="V11">
        <v>6</v>
      </c>
      <c r="W11">
        <v>353.231537</v>
      </c>
      <c r="X11">
        <v>325.60150099999998</v>
      </c>
      <c r="Y11">
        <v>322.95498700000002</v>
      </c>
      <c r="Z11">
        <v>331.03244000000001</v>
      </c>
      <c r="AA11">
        <v>392.93954500000001</v>
      </c>
      <c r="AB11">
        <v>407.41656499999999</v>
      </c>
      <c r="AC11">
        <v>436.58908100000002</v>
      </c>
      <c r="AD11">
        <v>404.48529100000002</v>
      </c>
      <c r="AE11">
        <v>461.69528200000002</v>
      </c>
      <c r="AF11">
        <v>406.08029199999999</v>
      </c>
      <c r="AG11">
        <v>308.91024800000002</v>
      </c>
      <c r="AH11">
        <v>353.80297899999999</v>
      </c>
      <c r="AL11">
        <v>6</v>
      </c>
      <c r="AM11">
        <v>359.28143299999999</v>
      </c>
      <c r="AN11">
        <v>303.77731299999999</v>
      </c>
      <c r="AO11">
        <v>377.85195900000002</v>
      </c>
      <c r="AP11">
        <v>316.20248400000003</v>
      </c>
      <c r="AQ11">
        <v>316.530914</v>
      </c>
      <c r="AT11" s="18" t="s">
        <v>61</v>
      </c>
      <c r="AU11" s="18">
        <v>401.16678999999999</v>
      </c>
      <c r="AV11" s="18">
        <v>348.28703999999999</v>
      </c>
      <c r="AW11" s="18">
        <v>388.77267000000001</v>
      </c>
      <c r="AX11" s="18">
        <v>404.94528000000003</v>
      </c>
      <c r="AZ11" s="18" t="s">
        <v>61</v>
      </c>
      <c r="BA11" s="18">
        <f t="shared" si="2"/>
        <v>100</v>
      </c>
      <c r="BB11" s="18">
        <f t="shared" si="2"/>
        <v>86.818512569298164</v>
      </c>
      <c r="BC11" s="18">
        <f t="shared" si="0"/>
        <v>96.910482046632026</v>
      </c>
      <c r="BD11" s="18">
        <f t="shared" si="0"/>
        <v>100.94187507395617</v>
      </c>
      <c r="BH11"/>
      <c r="BI11"/>
      <c r="BJ11"/>
      <c r="BK11"/>
      <c r="BL11"/>
      <c r="BM11"/>
      <c r="BN11"/>
      <c r="BO11"/>
      <c r="BP11"/>
      <c r="BQ11"/>
    </row>
    <row r="12" spans="1:69" x14ac:dyDescent="0.3">
      <c r="E12" s="22" t="s">
        <v>28</v>
      </c>
      <c r="F12" s="22">
        <v>0.05</v>
      </c>
      <c r="V12">
        <v>7</v>
      </c>
      <c r="W12">
        <v>347.875854</v>
      </c>
      <c r="X12">
        <v>326.83685300000002</v>
      </c>
      <c r="Y12">
        <v>324.16687000000002</v>
      </c>
      <c r="Z12">
        <v>332.19738799999999</v>
      </c>
      <c r="AA12">
        <v>393.32861300000002</v>
      </c>
      <c r="AB12">
        <v>423.44409200000001</v>
      </c>
      <c r="AC12">
        <v>436.75289900000001</v>
      </c>
      <c r="AD12">
        <v>401.96935999999999</v>
      </c>
      <c r="AE12">
        <v>472.44094799999999</v>
      </c>
      <c r="AF12">
        <v>405.04397599999999</v>
      </c>
      <c r="AG12">
        <v>306.225708</v>
      </c>
      <c r="AH12">
        <v>355.34271200000001</v>
      </c>
      <c r="AL12">
        <v>7</v>
      </c>
      <c r="AM12">
        <v>356.43017600000002</v>
      </c>
      <c r="AN12">
        <v>300.07373000000001</v>
      </c>
      <c r="AO12">
        <v>379.244598</v>
      </c>
      <c r="AP12">
        <v>320.17535400000003</v>
      </c>
      <c r="AQ12">
        <v>317.85360700000001</v>
      </c>
      <c r="AT12" s="18" t="s">
        <v>62</v>
      </c>
      <c r="AU12" s="18">
        <v>464.83390000000003</v>
      </c>
      <c r="AV12" s="18">
        <v>442.26067</v>
      </c>
      <c r="AW12" s="18">
        <v>453.69468999999998</v>
      </c>
      <c r="AX12" s="18">
        <v>470.68331000000001</v>
      </c>
      <c r="AZ12" s="18" t="s">
        <v>62</v>
      </c>
      <c r="BA12" s="18">
        <f t="shared" si="2"/>
        <v>99.999999999999986</v>
      </c>
      <c r="BB12" s="18">
        <f t="shared" si="2"/>
        <v>95.143807282558356</v>
      </c>
      <c r="BC12" s="18">
        <f t="shared" si="0"/>
        <v>97.603614968701706</v>
      </c>
      <c r="BD12" s="18">
        <f t="shared" si="0"/>
        <v>101.25838713570589</v>
      </c>
      <c r="BH12"/>
      <c r="BI12"/>
      <c r="BJ12"/>
      <c r="BK12"/>
      <c r="BL12"/>
      <c r="BM12"/>
      <c r="BN12"/>
      <c r="BO12"/>
      <c r="BP12"/>
      <c r="BQ12"/>
    </row>
    <row r="13" spans="1:69" x14ac:dyDescent="0.3">
      <c r="E13" s="22"/>
      <c r="F13" s="22"/>
      <c r="V13">
        <v>8</v>
      </c>
      <c r="W13">
        <v>352.90200800000002</v>
      </c>
      <c r="X13">
        <v>316.92205799999999</v>
      </c>
      <c r="Y13">
        <v>321.515289</v>
      </c>
      <c r="Z13">
        <v>336.228973</v>
      </c>
      <c r="AA13">
        <v>389.55529799999999</v>
      </c>
      <c r="AB13">
        <v>418.08792099999999</v>
      </c>
      <c r="AC13">
        <v>432.401794</v>
      </c>
      <c r="AD13">
        <v>397.58410600000002</v>
      </c>
      <c r="AE13">
        <v>467.85412600000001</v>
      </c>
      <c r="AF13">
        <v>401.352936</v>
      </c>
      <c r="AG13">
        <v>308.48327599999999</v>
      </c>
      <c r="AH13">
        <v>357.48031600000002</v>
      </c>
      <c r="AL13">
        <v>8</v>
      </c>
      <c r="AM13">
        <v>357.85613999999998</v>
      </c>
      <c r="AN13">
        <v>294.47488399999997</v>
      </c>
      <c r="AO13">
        <v>382.16558800000001</v>
      </c>
      <c r="AP13">
        <v>319.27410900000001</v>
      </c>
      <c r="AQ13">
        <v>309.05926499999998</v>
      </c>
      <c r="AT13" s="18" t="s">
        <v>63</v>
      </c>
      <c r="AU13" s="18">
        <v>403.7362</v>
      </c>
      <c r="AV13" s="18">
        <v>406.43637999999999</v>
      </c>
      <c r="AW13" s="18">
        <v>414.85926999999998</v>
      </c>
      <c r="AX13" s="18">
        <v>401.05178999999998</v>
      </c>
      <c r="AZ13" s="18" t="s">
        <v>63</v>
      </c>
      <c r="BA13" s="18">
        <f t="shared" si="2"/>
        <v>100.00000000000001</v>
      </c>
      <c r="BB13" s="18">
        <f t="shared" si="2"/>
        <v>100.66879809142702</v>
      </c>
      <c r="BC13" s="18">
        <f t="shared" si="0"/>
        <v>102.75503410395203</v>
      </c>
      <c r="BD13" s="18">
        <f t="shared" si="0"/>
        <v>99.335107924431838</v>
      </c>
      <c r="BH13"/>
      <c r="BI13"/>
      <c r="BJ13"/>
      <c r="BK13"/>
      <c r="BL13"/>
      <c r="BM13"/>
      <c r="BN13"/>
      <c r="BO13"/>
      <c r="BP13"/>
      <c r="BQ13"/>
    </row>
    <row r="14" spans="1:69" x14ac:dyDescent="0.3">
      <c r="E14" s="22" t="s">
        <v>29</v>
      </c>
      <c r="F14" s="22">
        <v>4</v>
      </c>
      <c r="V14">
        <v>9</v>
      </c>
      <c r="W14">
        <v>351.71252399999997</v>
      </c>
      <c r="X14">
        <v>343.49874899999998</v>
      </c>
      <c r="Y14">
        <v>325.44018599999998</v>
      </c>
      <c r="Z14">
        <v>335.79162600000001</v>
      </c>
      <c r="AA14">
        <v>393.03286700000001</v>
      </c>
      <c r="AB14">
        <v>411.17553700000002</v>
      </c>
      <c r="AC14">
        <v>429.828552</v>
      </c>
      <c r="AD14">
        <v>402.02371199999999</v>
      </c>
      <c r="AE14">
        <v>460.63204999999999</v>
      </c>
      <c r="AF14">
        <v>400.853363</v>
      </c>
      <c r="AG14">
        <v>311.46765099999999</v>
      </c>
      <c r="AH14">
        <v>361.38638300000002</v>
      </c>
      <c r="AL14">
        <v>9</v>
      </c>
      <c r="AM14">
        <v>361.76660199999998</v>
      </c>
      <c r="AN14">
        <v>296.79980499999999</v>
      </c>
      <c r="AO14">
        <v>384.615387</v>
      </c>
      <c r="AP14">
        <v>314.21572900000001</v>
      </c>
      <c r="AQ14">
        <v>315.23837300000002</v>
      </c>
      <c r="AT14" s="18" t="s">
        <v>64</v>
      </c>
      <c r="AU14" s="18">
        <v>306.91327999999999</v>
      </c>
      <c r="AV14" s="18">
        <v>222.36787000000001</v>
      </c>
      <c r="AW14" s="18">
        <v>272.87777999999997</v>
      </c>
      <c r="AX14" s="18">
        <v>321.34134999999998</v>
      </c>
      <c r="AZ14" s="18" t="s">
        <v>64</v>
      </c>
      <c r="BA14" s="18">
        <f t="shared" si="2"/>
        <v>100</v>
      </c>
      <c r="BB14" s="18">
        <f t="shared" si="2"/>
        <v>72.452997146294877</v>
      </c>
      <c r="BC14" s="18">
        <f t="shared" si="0"/>
        <v>88.910385370095426</v>
      </c>
      <c r="BD14" s="18">
        <f t="shared" si="0"/>
        <v>104.70102499311858</v>
      </c>
      <c r="BH14"/>
      <c r="BI14"/>
      <c r="BJ14"/>
      <c r="BK14"/>
      <c r="BL14"/>
      <c r="BM14"/>
      <c r="BN14"/>
      <c r="BO14"/>
      <c r="BP14"/>
      <c r="BQ14"/>
    </row>
    <row r="15" spans="1:69" ht="16.2" thickBot="1" x14ac:dyDescent="0.35">
      <c r="E15" s="22" t="s">
        <v>30</v>
      </c>
      <c r="F15" s="22">
        <v>0</v>
      </c>
      <c r="V15">
        <v>10</v>
      </c>
      <c r="W15">
        <v>355.93231200000002</v>
      </c>
      <c r="X15">
        <v>324.86944599999998</v>
      </c>
      <c r="Y15">
        <v>322.42529300000001</v>
      </c>
      <c r="Z15">
        <v>331.37365699999998</v>
      </c>
      <c r="AA15">
        <v>396.063446</v>
      </c>
      <c r="AB15">
        <v>407.886078</v>
      </c>
      <c r="AC15">
        <v>433.97869900000001</v>
      </c>
      <c r="AD15">
        <v>402.129639</v>
      </c>
      <c r="AE15">
        <v>459.851654</v>
      </c>
      <c r="AF15">
        <v>404.62753300000003</v>
      </c>
      <c r="AG15">
        <v>304.26351899999997</v>
      </c>
      <c r="AH15">
        <v>355.31298800000002</v>
      </c>
      <c r="AL15">
        <v>10</v>
      </c>
      <c r="AM15">
        <v>355.417145</v>
      </c>
      <c r="AN15">
        <v>301.29797400000001</v>
      </c>
      <c r="AO15">
        <v>385.28482100000002</v>
      </c>
      <c r="AP15">
        <v>317.04458599999998</v>
      </c>
      <c r="AQ15">
        <v>309.94781499999999</v>
      </c>
      <c r="AT15" s="19" t="s">
        <v>65</v>
      </c>
      <c r="AU15" s="19">
        <v>358.62639000000001</v>
      </c>
      <c r="AV15" s="19">
        <v>299.38682999999997</v>
      </c>
      <c r="AW15" s="19">
        <v>305.69346999999999</v>
      </c>
      <c r="AX15" s="19">
        <v>363.82429000000002</v>
      </c>
      <c r="AZ15" s="19" t="s">
        <v>65</v>
      </c>
      <c r="BA15" s="19">
        <f t="shared" si="2"/>
        <v>100</v>
      </c>
      <c r="BB15" s="19">
        <f t="shared" si="2"/>
        <v>83.481539102574118</v>
      </c>
      <c r="BC15" s="19">
        <f t="shared" si="0"/>
        <v>85.240093457706777</v>
      </c>
      <c r="BD15" s="19">
        <f t="shared" si="0"/>
        <v>101.44939138472213</v>
      </c>
      <c r="BH15"/>
      <c r="BI15"/>
      <c r="BJ15"/>
      <c r="BK15"/>
      <c r="BL15"/>
      <c r="BM15"/>
      <c r="BN15"/>
      <c r="BO15"/>
      <c r="BP15"/>
      <c r="BQ15"/>
    </row>
    <row r="16" spans="1:69" ht="16.2" thickTop="1" x14ac:dyDescent="0.3">
      <c r="V16">
        <v>11</v>
      </c>
      <c r="W16">
        <v>350.66540500000002</v>
      </c>
      <c r="X16">
        <v>331.16116299999999</v>
      </c>
      <c r="Y16">
        <v>320.68154900000002</v>
      </c>
      <c r="Z16">
        <v>332.964294</v>
      </c>
      <c r="AA16">
        <v>391.37191799999999</v>
      </c>
      <c r="AB16">
        <v>421.049713</v>
      </c>
      <c r="AC16">
        <v>433.59588600000001</v>
      </c>
      <c r="AD16">
        <v>398.21313500000002</v>
      </c>
      <c r="AE16">
        <v>468.75</v>
      </c>
      <c r="AF16">
        <v>407.69146699999999</v>
      </c>
      <c r="AG16">
        <v>305.02423099999999</v>
      </c>
      <c r="AH16">
        <v>359.00494400000002</v>
      </c>
      <c r="AL16">
        <v>11</v>
      </c>
      <c r="AM16">
        <v>360.42294299999998</v>
      </c>
      <c r="AN16">
        <v>301.58822600000002</v>
      </c>
      <c r="AO16">
        <v>382.36096199999997</v>
      </c>
      <c r="AP16">
        <v>318.24292000000003</v>
      </c>
      <c r="AQ16">
        <v>313.83981299999999</v>
      </c>
    </row>
    <row r="17" spans="22:43" x14ac:dyDescent="0.3">
      <c r="V17">
        <v>12</v>
      </c>
      <c r="W17">
        <v>352.30557299999998</v>
      </c>
      <c r="X17">
        <v>331.39279199999999</v>
      </c>
      <c r="Y17">
        <v>323.69012500000002</v>
      </c>
      <c r="Z17">
        <v>333.92993200000001</v>
      </c>
      <c r="AA17">
        <v>391.80020100000002</v>
      </c>
      <c r="AB17">
        <v>417.175476</v>
      </c>
      <c r="AC17">
        <v>435.06457499999999</v>
      </c>
      <c r="AD17">
        <v>400.63867199999999</v>
      </c>
      <c r="AE17">
        <v>466.38601699999998</v>
      </c>
      <c r="AF17">
        <v>402.93689000000001</v>
      </c>
      <c r="AG17">
        <v>307.48822000000001</v>
      </c>
      <c r="AH17">
        <v>362.41906699999998</v>
      </c>
      <c r="AL17">
        <v>12</v>
      </c>
      <c r="AM17">
        <v>361.44580100000002</v>
      </c>
      <c r="AN17">
        <v>312.92816199999999</v>
      </c>
      <c r="AO17">
        <v>383.38656600000002</v>
      </c>
      <c r="AP17">
        <v>319.36611900000003</v>
      </c>
      <c r="AQ17">
        <v>311.07397500000002</v>
      </c>
    </row>
    <row r="18" spans="22:43" x14ac:dyDescent="0.3">
      <c r="V18">
        <v>13</v>
      </c>
      <c r="W18">
        <v>355.256775</v>
      </c>
      <c r="X18">
        <v>315.10867300000001</v>
      </c>
      <c r="Y18">
        <v>326.46337899999997</v>
      </c>
      <c r="Z18">
        <v>336.31011999999998</v>
      </c>
      <c r="AA18">
        <v>391.02304099999998</v>
      </c>
      <c r="AB18">
        <v>411.67901599999999</v>
      </c>
      <c r="AC18">
        <v>426.80950899999999</v>
      </c>
      <c r="AD18">
        <v>401.67987099999999</v>
      </c>
      <c r="AE18">
        <v>461.53845200000001</v>
      </c>
      <c r="AF18">
        <v>402.68457000000001</v>
      </c>
      <c r="AG18">
        <v>309.12924199999998</v>
      </c>
      <c r="AH18">
        <v>361.234467</v>
      </c>
      <c r="AL18">
        <v>13</v>
      </c>
      <c r="AM18">
        <v>359.514679</v>
      </c>
      <c r="AN18">
        <v>312.447113</v>
      </c>
      <c r="AO18">
        <v>386.28173800000002</v>
      </c>
      <c r="AP18">
        <v>318.30371100000002</v>
      </c>
      <c r="AQ18">
        <v>315.38031000000001</v>
      </c>
    </row>
    <row r="19" spans="22:43" x14ac:dyDescent="0.3">
      <c r="V19">
        <v>14</v>
      </c>
      <c r="W19">
        <v>351.787598</v>
      </c>
      <c r="X19">
        <v>329.86419699999999</v>
      </c>
      <c r="Y19">
        <v>325.19503800000001</v>
      </c>
      <c r="Z19">
        <v>332.714966</v>
      </c>
      <c r="AA19">
        <v>392.14334100000002</v>
      </c>
      <c r="AB19">
        <v>413.465149</v>
      </c>
      <c r="AC19">
        <v>430.73562600000002</v>
      </c>
      <c r="AD19">
        <v>397.33193999999997</v>
      </c>
      <c r="AE19">
        <v>459.825897</v>
      </c>
      <c r="AF19">
        <v>401.58712800000001</v>
      </c>
      <c r="AG19">
        <v>306.51400799999999</v>
      </c>
      <c r="AH19">
        <v>355.03671300000002</v>
      </c>
      <c r="AL19">
        <v>14</v>
      </c>
      <c r="AM19">
        <v>359.03198200000003</v>
      </c>
      <c r="AN19">
        <v>314.04980499999999</v>
      </c>
      <c r="AO19">
        <v>378.54888899999997</v>
      </c>
      <c r="AP19">
        <v>313.54791299999999</v>
      </c>
      <c r="AQ19">
        <v>310.51876800000002</v>
      </c>
    </row>
    <row r="20" spans="22:43" x14ac:dyDescent="0.3">
      <c r="V20">
        <v>15</v>
      </c>
      <c r="W20">
        <v>354.26666299999999</v>
      </c>
      <c r="X20">
        <v>321.799194</v>
      </c>
      <c r="Y20">
        <v>326.140625</v>
      </c>
      <c r="Z20">
        <v>333.94766199999998</v>
      </c>
      <c r="AA20">
        <v>393.40176400000001</v>
      </c>
      <c r="AB20">
        <v>414.984802</v>
      </c>
      <c r="AC20">
        <v>431.65484600000002</v>
      </c>
      <c r="AD20">
        <v>397.95959499999998</v>
      </c>
      <c r="AE20">
        <v>468.75</v>
      </c>
      <c r="AF20">
        <v>403.81616200000002</v>
      </c>
      <c r="AG20">
        <v>310.005493</v>
      </c>
      <c r="AH20">
        <v>357.78582799999998</v>
      </c>
      <c r="AL20">
        <v>15</v>
      </c>
      <c r="AM20">
        <v>361.06124899999998</v>
      </c>
      <c r="AN20">
        <v>311.83846999999997</v>
      </c>
      <c r="AO20">
        <v>384.11471599999999</v>
      </c>
      <c r="AP20">
        <v>318.62271099999998</v>
      </c>
      <c r="AQ20">
        <v>314.43331899999998</v>
      </c>
    </row>
    <row r="21" spans="22:43" x14ac:dyDescent="0.3">
      <c r="V21" s="16">
        <v>16</v>
      </c>
      <c r="W21" s="14">
        <v>357.011169</v>
      </c>
      <c r="X21" s="14">
        <v>317.06500199999999</v>
      </c>
      <c r="Y21" s="14">
        <v>323.32693499999999</v>
      </c>
      <c r="Z21" s="14">
        <v>327.28125</v>
      </c>
      <c r="AA21" s="14">
        <v>390.98150600000002</v>
      </c>
      <c r="AB21" s="14">
        <v>421.83084100000002</v>
      </c>
      <c r="AC21" s="14">
        <v>432.37686200000002</v>
      </c>
      <c r="AD21" s="14">
        <v>405.95156900000001</v>
      </c>
      <c r="AE21" s="14">
        <v>466.033569</v>
      </c>
      <c r="AF21" s="14">
        <v>405.405396</v>
      </c>
      <c r="AG21" s="14">
        <v>270.73242199999999</v>
      </c>
      <c r="AH21" s="14">
        <v>357.47558600000002</v>
      </c>
      <c r="AL21" s="16">
        <v>16</v>
      </c>
      <c r="AM21" s="14">
        <v>362.24401899999998</v>
      </c>
      <c r="AN21" s="14">
        <v>311.54495200000002</v>
      </c>
      <c r="AO21" s="14">
        <v>389.21099900000002</v>
      </c>
      <c r="AP21" s="14">
        <v>314.72686800000002</v>
      </c>
      <c r="AQ21" s="14">
        <v>320.63433800000001</v>
      </c>
    </row>
    <row r="22" spans="22:43" x14ac:dyDescent="0.3">
      <c r="V22" s="16">
        <v>17</v>
      </c>
      <c r="W22" s="14">
        <v>347.00158699999997</v>
      </c>
      <c r="X22" s="14">
        <v>252.48448200000001</v>
      </c>
      <c r="Y22" s="14">
        <v>299.96856700000001</v>
      </c>
      <c r="Z22" s="14">
        <v>322.69168100000002</v>
      </c>
      <c r="AA22" s="14">
        <v>381.622681</v>
      </c>
      <c r="AB22" s="14">
        <v>411.77539100000001</v>
      </c>
      <c r="AC22" s="14">
        <v>430.59161399999999</v>
      </c>
      <c r="AD22" s="14">
        <v>378.949524</v>
      </c>
      <c r="AE22" s="14">
        <v>448.41650399999997</v>
      </c>
      <c r="AF22" s="14">
        <v>408.50933800000001</v>
      </c>
      <c r="AG22" s="14">
        <v>254.71376000000001</v>
      </c>
      <c r="AH22" s="14">
        <v>297.74292000000003</v>
      </c>
      <c r="AL22" s="16">
        <v>17</v>
      </c>
      <c r="AM22" s="14">
        <v>364.20349099999999</v>
      </c>
      <c r="AN22" s="14">
        <v>305.972351</v>
      </c>
      <c r="AO22" s="14">
        <v>380.52984600000002</v>
      </c>
      <c r="AP22" s="14">
        <v>318.75640900000002</v>
      </c>
      <c r="AQ22" s="14">
        <v>309.77252199999998</v>
      </c>
    </row>
    <row r="23" spans="22:43" x14ac:dyDescent="0.3">
      <c r="V23" s="16">
        <v>18</v>
      </c>
      <c r="W23" s="14">
        <v>342.11114500000002</v>
      </c>
      <c r="X23" s="14">
        <v>273.47869900000001</v>
      </c>
      <c r="Y23" s="14">
        <v>299.587738</v>
      </c>
      <c r="Z23" s="14">
        <v>322.89450099999999</v>
      </c>
      <c r="AA23" s="14">
        <v>370.00253300000003</v>
      </c>
      <c r="AB23" s="14">
        <v>413.03628500000002</v>
      </c>
      <c r="AC23" s="14">
        <v>427.15249599999999</v>
      </c>
      <c r="AD23" s="14">
        <v>359.74676499999998</v>
      </c>
      <c r="AE23" s="14">
        <v>443.270081</v>
      </c>
      <c r="AF23" s="14">
        <v>406.59964000000002</v>
      </c>
      <c r="AG23" s="14">
        <v>239.54072600000001</v>
      </c>
      <c r="AH23" s="14">
        <v>279.62658699999997</v>
      </c>
      <c r="AL23" s="16">
        <v>18</v>
      </c>
      <c r="AM23" s="14">
        <v>362.993134</v>
      </c>
      <c r="AN23" s="14">
        <v>305.956726</v>
      </c>
      <c r="AO23" s="14">
        <v>387.08654799999999</v>
      </c>
      <c r="AP23" s="14">
        <v>315.28561400000001</v>
      </c>
      <c r="AQ23" s="14">
        <v>314.46133400000002</v>
      </c>
    </row>
    <row r="24" spans="22:43" x14ac:dyDescent="0.3">
      <c r="V24" s="16">
        <v>19</v>
      </c>
      <c r="W24" s="14">
        <v>347.42254600000001</v>
      </c>
      <c r="X24" s="14">
        <v>276.569275</v>
      </c>
      <c r="Y24" s="14">
        <v>299.36300699999998</v>
      </c>
      <c r="Z24" s="14">
        <v>325.14999399999999</v>
      </c>
      <c r="AA24" s="14">
        <v>364.77514600000001</v>
      </c>
      <c r="AB24" s="14">
        <v>419.87460299999998</v>
      </c>
      <c r="AC24" s="14">
        <v>432.56176799999997</v>
      </c>
      <c r="AD24" s="14">
        <v>342.58169600000002</v>
      </c>
      <c r="AE24" s="14">
        <v>436.61639400000001</v>
      </c>
      <c r="AF24" s="14">
        <v>408.16326900000001</v>
      </c>
      <c r="AG24" s="14">
        <v>228.51448099999999</v>
      </c>
      <c r="AH24" s="14">
        <v>296.173248</v>
      </c>
      <c r="AL24" s="16">
        <v>19</v>
      </c>
      <c r="AM24" s="14">
        <v>358.87622099999999</v>
      </c>
      <c r="AN24" s="14">
        <v>309.89443999999997</v>
      </c>
      <c r="AO24" s="14">
        <v>379.65283199999999</v>
      </c>
      <c r="AP24" s="14">
        <v>311.82702599999999</v>
      </c>
      <c r="AQ24" s="14">
        <v>310.04302999999999</v>
      </c>
    </row>
    <row r="25" spans="22:43" x14ac:dyDescent="0.3">
      <c r="V25" s="16">
        <v>20</v>
      </c>
      <c r="W25" s="14">
        <v>353.71679699999999</v>
      </c>
      <c r="X25" s="14">
        <v>268.20855699999998</v>
      </c>
      <c r="Y25" s="14">
        <v>298.30358899999999</v>
      </c>
      <c r="Z25" s="14">
        <v>325.12298600000003</v>
      </c>
      <c r="AA25" s="14">
        <v>376.72299199999998</v>
      </c>
      <c r="AB25" s="14">
        <v>410.90087899999997</v>
      </c>
      <c r="AC25" s="14">
        <v>436.59085099999999</v>
      </c>
      <c r="AD25" s="14">
        <v>342.90612800000002</v>
      </c>
      <c r="AE25" s="14">
        <v>446.57028200000002</v>
      </c>
      <c r="AF25" s="14">
        <v>413.82885700000003</v>
      </c>
      <c r="AG25" s="14">
        <v>217.83755500000001</v>
      </c>
      <c r="AH25" s="14">
        <v>301.41967799999998</v>
      </c>
      <c r="AL25" s="16">
        <v>20</v>
      </c>
      <c r="AM25" s="14">
        <v>356.57556199999999</v>
      </c>
      <c r="AN25" s="14">
        <v>309.84524499999998</v>
      </c>
      <c r="AO25" s="14">
        <v>379.47323599999999</v>
      </c>
      <c r="AP25" s="14">
        <v>308.87573200000003</v>
      </c>
      <c r="AQ25" s="14">
        <v>311.73242199999999</v>
      </c>
    </row>
    <row r="26" spans="22:43" x14ac:dyDescent="0.3">
      <c r="V26" s="16">
        <v>21</v>
      </c>
      <c r="W26" s="14">
        <v>357.56811499999998</v>
      </c>
      <c r="X26" s="14">
        <v>260.65258799999998</v>
      </c>
      <c r="Y26" s="14">
        <v>298.84903000000003</v>
      </c>
      <c r="Z26" s="14">
        <v>327.86886600000003</v>
      </c>
      <c r="AA26" s="14">
        <v>375.78195199999999</v>
      </c>
      <c r="AB26" s="14">
        <v>412.09063700000002</v>
      </c>
      <c r="AC26" s="14">
        <v>425.80767800000001</v>
      </c>
      <c r="AD26" s="14">
        <v>354.32504299999999</v>
      </c>
      <c r="AE26" s="14">
        <v>444.98132299999997</v>
      </c>
      <c r="AF26" s="14">
        <v>416.66668700000002</v>
      </c>
      <c r="AG26" s="14">
        <v>216.503006</v>
      </c>
      <c r="AH26" s="14">
        <v>300.296448</v>
      </c>
      <c r="AL26" s="16">
        <v>21</v>
      </c>
      <c r="AM26" s="14">
        <v>357.84603900000002</v>
      </c>
      <c r="AN26" s="14">
        <v>306.18701199999998</v>
      </c>
      <c r="AO26" s="14">
        <v>378.21048000000002</v>
      </c>
      <c r="AP26" s="14">
        <v>309.34527600000001</v>
      </c>
      <c r="AQ26" s="14">
        <v>311.290955</v>
      </c>
    </row>
    <row r="27" spans="22:43" x14ac:dyDescent="0.3">
      <c r="V27" s="16">
        <v>22</v>
      </c>
      <c r="W27" s="14">
        <v>360.82351699999998</v>
      </c>
      <c r="X27" s="14">
        <v>261.84591699999999</v>
      </c>
      <c r="Y27" s="14">
        <v>291.46875</v>
      </c>
      <c r="Z27" s="14">
        <v>323.05929600000002</v>
      </c>
      <c r="AA27" s="14">
        <v>379.79708900000003</v>
      </c>
      <c r="AB27" s="14">
        <v>405.50048800000002</v>
      </c>
      <c r="AC27" s="14">
        <v>417.04248000000001</v>
      </c>
      <c r="AD27" s="14">
        <v>360.70349099999999</v>
      </c>
      <c r="AE27" s="14">
        <v>441.82165500000002</v>
      </c>
      <c r="AF27" s="14">
        <v>416.96371499999998</v>
      </c>
      <c r="AG27" s="14">
        <v>217.569016</v>
      </c>
      <c r="AH27" s="14">
        <v>310.94390900000002</v>
      </c>
      <c r="AL27" s="16">
        <v>22</v>
      </c>
      <c r="AM27" s="14">
        <v>355.96346999999997</v>
      </c>
      <c r="AN27" s="14">
        <v>299.28533900000002</v>
      </c>
      <c r="AO27" s="14">
        <v>377.56597900000003</v>
      </c>
      <c r="AP27" s="14">
        <v>310.859039</v>
      </c>
      <c r="AQ27" s="14">
        <v>317.82229599999999</v>
      </c>
    </row>
    <row r="28" spans="22:43" x14ac:dyDescent="0.3">
      <c r="V28" s="16">
        <v>23</v>
      </c>
      <c r="W28" s="14">
        <v>364.35122699999999</v>
      </c>
      <c r="X28" s="14">
        <v>276.436035</v>
      </c>
      <c r="Y28" s="14">
        <v>297.13296500000001</v>
      </c>
      <c r="Z28" s="14">
        <v>329.45446800000002</v>
      </c>
      <c r="AA28" s="14">
        <v>392.15685999999999</v>
      </c>
      <c r="AB28" s="14">
        <v>400.739868</v>
      </c>
      <c r="AC28" s="14">
        <v>420.18048099999999</v>
      </c>
      <c r="AD28" s="14">
        <v>371.461365</v>
      </c>
      <c r="AE28" s="14">
        <v>452.51208500000001</v>
      </c>
      <c r="AF28" s="14">
        <v>418.313873</v>
      </c>
      <c r="AG28" s="14">
        <v>238.86209099999999</v>
      </c>
      <c r="AH28" s="14">
        <v>295.21615600000001</v>
      </c>
      <c r="AL28" s="16">
        <v>23</v>
      </c>
      <c r="AM28" s="14">
        <v>351.130585</v>
      </c>
      <c r="AN28" s="14">
        <v>287.40002399999997</v>
      </c>
      <c r="AO28" s="14">
        <v>379.72189300000002</v>
      </c>
      <c r="AP28" s="14">
        <v>310.30328400000002</v>
      </c>
      <c r="AQ28" s="14">
        <v>313.35534699999999</v>
      </c>
    </row>
    <row r="29" spans="22:43" x14ac:dyDescent="0.3">
      <c r="V29" s="16">
        <v>24</v>
      </c>
      <c r="W29" s="14">
        <v>368.76007099999998</v>
      </c>
      <c r="X29" s="14">
        <v>268.644318</v>
      </c>
      <c r="Y29" s="14">
        <v>302.446777</v>
      </c>
      <c r="Z29" s="14">
        <v>328.19619799999998</v>
      </c>
      <c r="AA29" s="14">
        <v>392.86337300000002</v>
      </c>
      <c r="AB29" s="14">
        <v>395.27444500000001</v>
      </c>
      <c r="AC29" s="14">
        <v>401.68374599999999</v>
      </c>
      <c r="AD29" s="14">
        <v>377.03265399999998</v>
      </c>
      <c r="AE29" s="14">
        <v>455.76419099999998</v>
      </c>
      <c r="AF29" s="14">
        <v>416.93563799999998</v>
      </c>
      <c r="AG29" s="14">
        <v>241.77889999999999</v>
      </c>
      <c r="AH29" s="14">
        <v>281.75140399999998</v>
      </c>
      <c r="AL29" s="16">
        <v>24</v>
      </c>
      <c r="AM29" s="14">
        <v>353.33151199999998</v>
      </c>
      <c r="AN29" s="14">
        <v>297.08755500000001</v>
      </c>
      <c r="AO29" s="14">
        <v>378.22311400000001</v>
      </c>
      <c r="AP29" s="14">
        <v>309.09561200000002</v>
      </c>
      <c r="AQ29" s="14">
        <v>317.20138500000002</v>
      </c>
    </row>
    <row r="30" spans="22:43" x14ac:dyDescent="0.3">
      <c r="V30" s="16">
        <v>25</v>
      </c>
      <c r="W30" s="14">
        <v>375.19689899999997</v>
      </c>
      <c r="X30" s="14">
        <v>280.795502</v>
      </c>
      <c r="Y30" s="14">
        <v>294.75234999999998</v>
      </c>
      <c r="Z30" s="14">
        <v>322.47927900000002</v>
      </c>
      <c r="AA30" s="14">
        <v>401.92269900000002</v>
      </c>
      <c r="AB30" s="14">
        <v>401.55075099999999</v>
      </c>
      <c r="AC30" s="14">
        <v>410.81817599999999</v>
      </c>
      <c r="AD30" s="14">
        <v>383.069366</v>
      </c>
      <c r="AE30" s="14">
        <v>460.701843</v>
      </c>
      <c r="AF30" s="14">
        <v>414.31243899999998</v>
      </c>
      <c r="AG30" s="14">
        <v>245.52766399999999</v>
      </c>
      <c r="AH30" s="14">
        <v>294.46090700000002</v>
      </c>
      <c r="AL30" s="16">
        <v>25</v>
      </c>
      <c r="AM30" s="14">
        <v>353.44738799999999</v>
      </c>
      <c r="AN30" s="14">
        <v>295.63400300000001</v>
      </c>
      <c r="AO30" s="14">
        <v>378.54888899999997</v>
      </c>
      <c r="AP30" s="14">
        <v>306.43884300000002</v>
      </c>
      <c r="AQ30" s="14">
        <v>313.681152</v>
      </c>
    </row>
    <row r="31" spans="22:43" x14ac:dyDescent="0.3">
      <c r="V31" s="16">
        <v>26</v>
      </c>
      <c r="W31" s="14">
        <v>376.15689099999997</v>
      </c>
      <c r="X31" s="14">
        <v>280.43069500000001</v>
      </c>
      <c r="Y31" s="14">
        <v>293.38473499999998</v>
      </c>
      <c r="Z31" s="14">
        <v>319.26068099999998</v>
      </c>
      <c r="AA31" s="14">
        <v>410.594086</v>
      </c>
      <c r="AB31" s="14">
        <v>400.70141599999999</v>
      </c>
      <c r="AC31" s="14">
        <v>397.23834199999999</v>
      </c>
      <c r="AD31" s="14">
        <v>384.19986</v>
      </c>
      <c r="AE31" s="14">
        <v>457.92758199999997</v>
      </c>
      <c r="AF31" s="14">
        <v>414.49929800000001</v>
      </c>
      <c r="AG31" s="14">
        <v>248.87445099999999</v>
      </c>
      <c r="AH31" s="14">
        <v>315.27758799999998</v>
      </c>
      <c r="AL31" s="16">
        <v>26</v>
      </c>
      <c r="AM31" s="14">
        <v>354.85623199999998</v>
      </c>
      <c r="AN31" s="14">
        <v>301.88797</v>
      </c>
      <c r="AO31" s="14">
        <v>378.32693499999999</v>
      </c>
      <c r="AP31" s="14">
        <v>312.04470800000001</v>
      </c>
      <c r="AQ31" s="14">
        <v>313.30078099999997</v>
      </c>
    </row>
    <row r="32" spans="22:43" x14ac:dyDescent="0.3">
      <c r="V32" s="16">
        <v>27</v>
      </c>
      <c r="W32" s="14">
        <v>375.014343</v>
      </c>
      <c r="X32" s="14">
        <v>282.41293300000001</v>
      </c>
      <c r="Y32" s="14">
        <v>300.16943400000002</v>
      </c>
      <c r="Z32" s="14">
        <v>316.91467299999999</v>
      </c>
      <c r="AA32" s="14">
        <v>407.45770299999998</v>
      </c>
      <c r="AB32" s="14">
        <v>396.00390599999997</v>
      </c>
      <c r="AC32" s="14">
        <v>393.87619000000001</v>
      </c>
      <c r="AD32" s="14">
        <v>383.09826700000002</v>
      </c>
      <c r="AE32" s="14">
        <v>458.14746100000002</v>
      </c>
      <c r="AF32" s="14">
        <v>410.95892300000003</v>
      </c>
      <c r="AG32" s="14">
        <v>248.445526</v>
      </c>
      <c r="AH32" s="14">
        <v>285.27804600000002</v>
      </c>
      <c r="AL32" s="16">
        <v>27</v>
      </c>
      <c r="AM32" s="14">
        <v>353.748535</v>
      </c>
      <c r="AN32" s="14">
        <v>299.66134599999998</v>
      </c>
      <c r="AO32" s="14">
        <v>379.01416</v>
      </c>
      <c r="AP32" s="14">
        <v>309.15679899999998</v>
      </c>
      <c r="AQ32" s="14">
        <v>316.07867399999998</v>
      </c>
    </row>
    <row r="33" spans="22:43" x14ac:dyDescent="0.3">
      <c r="V33" s="16">
        <v>28</v>
      </c>
      <c r="W33" s="14">
        <v>371.83956899999998</v>
      </c>
      <c r="X33" s="14">
        <v>279.33169600000002</v>
      </c>
      <c r="Y33" s="14">
        <v>301.78097500000001</v>
      </c>
      <c r="Z33" s="14">
        <v>317.01058999999998</v>
      </c>
      <c r="AA33" s="14">
        <v>411.453552</v>
      </c>
      <c r="AB33" s="14">
        <v>387.60855099999998</v>
      </c>
      <c r="AC33" s="14">
        <v>376.25430299999999</v>
      </c>
      <c r="AD33" s="14">
        <v>392.445313</v>
      </c>
      <c r="AE33" s="14">
        <v>448.39529399999998</v>
      </c>
      <c r="AF33" s="14">
        <v>410.42568999999997</v>
      </c>
      <c r="AG33" s="14">
        <v>269.42199699999998</v>
      </c>
      <c r="AH33" s="14">
        <v>337.32974200000001</v>
      </c>
      <c r="AL33" s="16">
        <v>28</v>
      </c>
      <c r="AM33" s="14">
        <v>355.18218999999999</v>
      </c>
      <c r="AN33" s="14">
        <v>295.662262</v>
      </c>
      <c r="AO33" s="14">
        <v>380.68859900000001</v>
      </c>
      <c r="AP33" s="14">
        <v>309.616669</v>
      </c>
      <c r="AQ33" s="14">
        <v>308.14932299999998</v>
      </c>
    </row>
    <row r="34" spans="22:43" x14ac:dyDescent="0.3">
      <c r="V34" s="16">
        <v>29</v>
      </c>
      <c r="W34" s="14">
        <v>367.52313199999998</v>
      </c>
      <c r="X34" s="14">
        <v>270.83047499999998</v>
      </c>
      <c r="Y34" s="14">
        <v>297.51632699999999</v>
      </c>
      <c r="Z34" s="14">
        <v>317.26873799999998</v>
      </c>
      <c r="AA34" s="14">
        <v>411.09738199999998</v>
      </c>
      <c r="AB34" s="14">
        <v>376.49331699999999</v>
      </c>
      <c r="AC34" s="14">
        <v>386.53109699999999</v>
      </c>
      <c r="AD34" s="14">
        <v>387.555542</v>
      </c>
      <c r="AE34" s="14">
        <v>444.50311299999998</v>
      </c>
      <c r="AF34" s="14">
        <v>411.59066799999999</v>
      </c>
      <c r="AG34" s="14">
        <v>272.833282</v>
      </c>
      <c r="AH34" s="14">
        <v>299.98123199999998</v>
      </c>
      <c r="AL34" s="16">
        <v>29</v>
      </c>
      <c r="AM34" s="14">
        <v>354.77270499999997</v>
      </c>
      <c r="AN34" s="14">
        <v>294.27468900000002</v>
      </c>
      <c r="AO34" s="14">
        <v>379.22952299999997</v>
      </c>
      <c r="AP34" s="14">
        <v>307.54495200000002</v>
      </c>
      <c r="AQ34" s="14">
        <v>307.61968999999999</v>
      </c>
    </row>
    <row r="35" spans="22:43" x14ac:dyDescent="0.3">
      <c r="V35" s="16">
        <v>30</v>
      </c>
      <c r="W35" s="14">
        <v>368.86206099999998</v>
      </c>
      <c r="X35" s="14">
        <v>264.99920700000001</v>
      </c>
      <c r="Y35" s="14">
        <v>293.23092700000001</v>
      </c>
      <c r="Z35" s="14">
        <v>311.73529100000002</v>
      </c>
      <c r="AA35" s="14">
        <v>413.001465</v>
      </c>
      <c r="AB35" s="14">
        <v>368.18002300000001</v>
      </c>
      <c r="AC35" s="14">
        <v>377.40081800000002</v>
      </c>
      <c r="AD35" s="14">
        <v>387.59094199999998</v>
      </c>
      <c r="AE35" s="14">
        <v>453.61172499999998</v>
      </c>
      <c r="AF35" s="14">
        <v>416.40271000000001</v>
      </c>
      <c r="AG35" s="14">
        <v>267.08492999999999</v>
      </c>
      <c r="AH35" s="14">
        <v>301.090912</v>
      </c>
      <c r="AL35" s="16">
        <v>30</v>
      </c>
      <c r="AM35" s="14">
        <v>345.25964399999998</v>
      </c>
      <c r="AN35" s="14">
        <v>297.70272799999998</v>
      </c>
      <c r="AO35" s="14">
        <v>377.89425699999998</v>
      </c>
      <c r="AP35" s="14">
        <v>312.02371199999999</v>
      </c>
      <c r="AQ35" s="14">
        <v>307.87716699999999</v>
      </c>
    </row>
    <row r="36" spans="22:43" x14ac:dyDescent="0.3">
      <c r="V36" s="16">
        <v>31</v>
      </c>
      <c r="W36" s="14">
        <v>367.993225</v>
      </c>
      <c r="X36" s="14">
        <v>266.000092</v>
      </c>
      <c r="Y36" s="14">
        <v>296.17236300000002</v>
      </c>
      <c r="Z36" s="14">
        <v>323.32034299999998</v>
      </c>
      <c r="AA36" s="14">
        <v>414.46688799999998</v>
      </c>
      <c r="AB36" s="14">
        <v>373.24078400000002</v>
      </c>
      <c r="AC36" s="14">
        <v>387.58746300000001</v>
      </c>
      <c r="AD36" s="14">
        <v>391.94766199999998</v>
      </c>
      <c r="AE36" s="14">
        <v>454.25945999999999</v>
      </c>
      <c r="AF36" s="14">
        <v>415.19335899999999</v>
      </c>
      <c r="AG36" s="14">
        <v>270.93786599999999</v>
      </c>
      <c r="AH36" s="14">
        <v>306.29470800000001</v>
      </c>
      <c r="AL36" s="16">
        <v>31</v>
      </c>
      <c r="AM36" s="14">
        <v>355.02957199999997</v>
      </c>
      <c r="AN36" s="14">
        <v>295.52920499999999</v>
      </c>
      <c r="AO36" s="14">
        <v>374.58422899999999</v>
      </c>
      <c r="AP36" s="14">
        <v>307.57849099999999</v>
      </c>
      <c r="AQ36" s="14">
        <v>313.58544899999998</v>
      </c>
    </row>
    <row r="37" spans="22:43" x14ac:dyDescent="0.3">
      <c r="V37" s="16">
        <v>32</v>
      </c>
      <c r="W37" s="14">
        <v>366.51623499999999</v>
      </c>
      <c r="X37" s="14">
        <v>266.97186299999998</v>
      </c>
      <c r="Y37" s="14">
        <v>295.25494400000002</v>
      </c>
      <c r="Z37" s="14">
        <v>320.42511000000002</v>
      </c>
      <c r="AA37" s="14">
        <v>412.05169699999999</v>
      </c>
      <c r="AB37" s="14">
        <v>375.69439699999998</v>
      </c>
      <c r="AC37" s="14">
        <v>376.24624599999999</v>
      </c>
      <c r="AD37" s="14">
        <v>388.29650900000001</v>
      </c>
      <c r="AE37" s="14">
        <v>447.76119999999997</v>
      </c>
      <c r="AF37" s="14">
        <v>411.197632</v>
      </c>
      <c r="AG37" s="14">
        <v>281.15741000000003</v>
      </c>
      <c r="AH37" s="14">
        <v>333.41085800000002</v>
      </c>
      <c r="AL37" s="16">
        <v>32</v>
      </c>
      <c r="AM37" s="14">
        <v>351.07318099999998</v>
      </c>
      <c r="AN37" s="14">
        <v>298.59252900000001</v>
      </c>
      <c r="AO37" s="14">
        <v>372.90020800000002</v>
      </c>
      <c r="AP37" s="14">
        <v>310.25125100000002</v>
      </c>
      <c r="AQ37" s="14">
        <v>308.90191700000003</v>
      </c>
    </row>
    <row r="38" spans="22:43" x14ac:dyDescent="0.3">
      <c r="V38" s="16">
        <v>33</v>
      </c>
      <c r="W38" s="14">
        <v>360.30145299999998</v>
      </c>
      <c r="X38" s="14">
        <v>296.59216300000003</v>
      </c>
      <c r="Y38" s="14">
        <v>294.72860700000001</v>
      </c>
      <c r="Z38" s="14">
        <v>320.34677099999999</v>
      </c>
      <c r="AA38" s="14">
        <v>415.90158100000002</v>
      </c>
      <c r="AB38" s="14">
        <v>383.887787</v>
      </c>
      <c r="AC38" s="14">
        <v>390.60522500000002</v>
      </c>
      <c r="AD38" s="14">
        <v>391.45706200000001</v>
      </c>
      <c r="AE38" s="14">
        <v>451.76559400000002</v>
      </c>
      <c r="AF38" s="14">
        <v>411.80682400000001</v>
      </c>
      <c r="AG38" s="14">
        <v>269.52810699999998</v>
      </c>
      <c r="AH38" s="14">
        <v>306.211975</v>
      </c>
      <c r="AL38" s="16">
        <v>33</v>
      </c>
      <c r="AM38" s="14">
        <v>354.44421399999999</v>
      </c>
      <c r="AN38" s="14">
        <v>305.60086100000001</v>
      </c>
      <c r="AO38" s="14">
        <v>376.998199</v>
      </c>
      <c r="AP38" s="14">
        <v>309.03280599999999</v>
      </c>
      <c r="AQ38" s="14">
        <v>308.35037199999999</v>
      </c>
    </row>
    <row r="39" spans="22:43" x14ac:dyDescent="0.3">
      <c r="V39" s="16">
        <v>34</v>
      </c>
      <c r="W39" s="14">
        <v>359.15957600000002</v>
      </c>
      <c r="X39" s="14">
        <v>317.77514600000001</v>
      </c>
      <c r="Y39" s="14">
        <v>294.90670799999998</v>
      </c>
      <c r="Z39" s="14">
        <v>319.91098</v>
      </c>
      <c r="AA39" s="14">
        <v>415.15017699999999</v>
      </c>
      <c r="AB39" s="14">
        <v>396.66778599999998</v>
      </c>
      <c r="AC39" s="14">
        <v>379.79058800000001</v>
      </c>
      <c r="AD39" s="14">
        <v>399.06256100000002</v>
      </c>
      <c r="AE39" s="14">
        <v>450.67990099999997</v>
      </c>
      <c r="AF39" s="14">
        <v>413.793091</v>
      </c>
      <c r="AG39" s="14">
        <v>268.61837800000001</v>
      </c>
      <c r="AH39" s="14">
        <v>307.542664</v>
      </c>
      <c r="AL39" s="16">
        <v>34</v>
      </c>
      <c r="AM39" s="14">
        <v>351.13278200000002</v>
      </c>
      <c r="AN39" s="14">
        <v>300.65505999999999</v>
      </c>
      <c r="AO39" s="14">
        <v>377.82312000000002</v>
      </c>
      <c r="AP39" s="14">
        <v>310.59414700000002</v>
      </c>
      <c r="AQ39" s="14">
        <v>310.32562300000001</v>
      </c>
    </row>
    <row r="40" spans="22:43" x14ac:dyDescent="0.3">
      <c r="V40" s="16">
        <v>35</v>
      </c>
      <c r="W40" s="14">
        <v>354.53320300000001</v>
      </c>
      <c r="X40" s="14">
        <v>312.64514200000002</v>
      </c>
      <c r="Y40" s="14">
        <v>296.00039700000002</v>
      </c>
      <c r="Z40" s="14">
        <v>323.15878300000003</v>
      </c>
      <c r="AA40" s="14">
        <v>419.47357199999999</v>
      </c>
      <c r="AB40" s="14">
        <v>379.67089800000002</v>
      </c>
      <c r="AC40" s="14">
        <v>383.78466800000001</v>
      </c>
      <c r="AD40" s="14">
        <v>385.07095299999997</v>
      </c>
      <c r="AE40" s="14">
        <v>443.45657299999999</v>
      </c>
      <c r="AF40" s="14">
        <v>411.62936400000001</v>
      </c>
      <c r="AG40" s="14">
        <v>273.64978000000002</v>
      </c>
      <c r="AH40" s="14">
        <v>307.19451900000001</v>
      </c>
      <c r="AL40" s="16">
        <v>35</v>
      </c>
      <c r="AM40" s="14">
        <v>348.95745799999997</v>
      </c>
      <c r="AN40" s="14">
        <v>295.618134</v>
      </c>
      <c r="AO40" s="14">
        <v>376.46658300000001</v>
      </c>
      <c r="AP40" s="14">
        <v>309.59524499999998</v>
      </c>
      <c r="AQ40" s="14">
        <v>308.21771200000001</v>
      </c>
    </row>
    <row r="41" spans="22:43" x14ac:dyDescent="0.3">
      <c r="V41" s="16">
        <v>36</v>
      </c>
      <c r="W41" s="14">
        <v>349.04834</v>
      </c>
      <c r="X41" s="14">
        <v>291.40756199999998</v>
      </c>
      <c r="Y41" s="14">
        <v>294.02032500000001</v>
      </c>
      <c r="Z41" s="14">
        <v>316.00692700000002</v>
      </c>
      <c r="AA41" s="14">
        <v>416.58554099999998</v>
      </c>
      <c r="AB41" s="14">
        <v>385.52832000000001</v>
      </c>
      <c r="AC41" s="14">
        <v>369.46261600000003</v>
      </c>
      <c r="AD41" s="14">
        <v>396.03909299999998</v>
      </c>
      <c r="AE41" s="14">
        <v>454.77328499999999</v>
      </c>
      <c r="AF41" s="14">
        <v>412.37115499999999</v>
      </c>
      <c r="AG41" s="14">
        <v>272.31918300000001</v>
      </c>
      <c r="AH41" s="14">
        <v>195.81706199999999</v>
      </c>
      <c r="AL41" s="16">
        <v>36</v>
      </c>
      <c r="AM41" s="14">
        <v>353.488586</v>
      </c>
      <c r="AN41" s="14">
        <v>289.64675899999997</v>
      </c>
      <c r="AO41" s="14">
        <v>380.29040500000002</v>
      </c>
      <c r="AP41" s="14">
        <v>308.49169899999998</v>
      </c>
      <c r="AQ41" s="14">
        <v>311.43240400000002</v>
      </c>
    </row>
    <row r="42" spans="22:43" x14ac:dyDescent="0.3">
      <c r="V42" s="16">
        <v>37</v>
      </c>
      <c r="W42" s="14">
        <v>353.61617999999999</v>
      </c>
      <c r="X42" s="14">
        <v>285.11669899999998</v>
      </c>
      <c r="Y42" s="14">
        <v>295.197632</v>
      </c>
      <c r="Z42" s="14">
        <v>316.523346</v>
      </c>
      <c r="AA42" s="14">
        <v>407.07330300000001</v>
      </c>
      <c r="AB42" s="14">
        <v>380.47036700000001</v>
      </c>
      <c r="AC42" s="14">
        <v>372.67074600000001</v>
      </c>
      <c r="AD42" s="14">
        <v>394.05136099999999</v>
      </c>
      <c r="AE42" s="14">
        <v>451.421875</v>
      </c>
      <c r="AF42" s="14">
        <v>414.152985</v>
      </c>
      <c r="AG42" s="14">
        <v>271.61419699999999</v>
      </c>
      <c r="AH42" s="14">
        <v>303.27722199999999</v>
      </c>
      <c r="AL42" s="16">
        <v>37</v>
      </c>
      <c r="AM42" s="14">
        <v>347.54458599999998</v>
      </c>
      <c r="AN42" s="14">
        <v>289.51788299999998</v>
      </c>
      <c r="AO42" s="14">
        <v>377.902557</v>
      </c>
      <c r="AP42" s="14">
        <v>305.90747099999999</v>
      </c>
      <c r="AQ42" s="14">
        <v>313.73767099999998</v>
      </c>
    </row>
    <row r="43" spans="22:43" x14ac:dyDescent="0.3">
      <c r="V43" s="16">
        <v>38</v>
      </c>
      <c r="W43" s="14">
        <v>340.88122600000003</v>
      </c>
      <c r="X43" s="14">
        <v>272.43463100000002</v>
      </c>
      <c r="Y43" s="14">
        <v>293.421539</v>
      </c>
      <c r="Z43" s="14">
        <v>316.68341099999998</v>
      </c>
      <c r="AA43" s="14">
        <v>413.06631499999997</v>
      </c>
      <c r="AB43" s="14">
        <v>382.93298299999998</v>
      </c>
      <c r="AC43" s="14">
        <v>368.79571499999997</v>
      </c>
      <c r="AD43" s="14">
        <v>390.88720699999999</v>
      </c>
      <c r="AE43" s="14">
        <v>447.86740099999997</v>
      </c>
      <c r="AF43" s="14">
        <v>412.65396099999998</v>
      </c>
      <c r="AG43" s="14">
        <v>265.40887500000002</v>
      </c>
      <c r="AH43" s="14">
        <v>302.317047</v>
      </c>
      <c r="AL43" s="16">
        <v>38</v>
      </c>
      <c r="AM43" s="14">
        <v>354.185699</v>
      </c>
      <c r="AN43" s="14">
        <v>287.37851000000001</v>
      </c>
      <c r="AO43" s="14">
        <v>375</v>
      </c>
      <c r="AP43" s="14">
        <v>308.04122899999999</v>
      </c>
      <c r="AQ43" s="14">
        <v>308.39263899999997</v>
      </c>
    </row>
    <row r="44" spans="22:43" x14ac:dyDescent="0.3">
      <c r="V44" s="16">
        <v>39</v>
      </c>
      <c r="W44" s="14">
        <v>350.60363799999999</v>
      </c>
      <c r="X44" s="14">
        <v>274.73159800000002</v>
      </c>
      <c r="Y44" s="14">
        <v>289.74481200000002</v>
      </c>
      <c r="Z44" s="14">
        <v>317.12115499999999</v>
      </c>
      <c r="AA44" s="14">
        <v>406.84411599999999</v>
      </c>
      <c r="AB44" s="14">
        <v>388.73745700000001</v>
      </c>
      <c r="AC44" s="14">
        <v>374.42147799999998</v>
      </c>
      <c r="AD44" s="14">
        <v>395.10327100000001</v>
      </c>
      <c r="AE44" s="14">
        <v>454.13089000000002</v>
      </c>
      <c r="AF44" s="14">
        <v>413.793091</v>
      </c>
      <c r="AG44" s="14">
        <v>262.38922100000002</v>
      </c>
      <c r="AH44" s="14">
        <v>331.41171300000002</v>
      </c>
      <c r="AL44" s="16">
        <v>39</v>
      </c>
      <c r="AM44" s="14">
        <v>352.45361300000002</v>
      </c>
      <c r="AN44" s="14">
        <v>290.60199</v>
      </c>
      <c r="AO44" s="14">
        <v>378.55200200000002</v>
      </c>
      <c r="AP44" s="14">
        <v>307.00082400000002</v>
      </c>
      <c r="AQ44" s="14">
        <v>311.28173800000002</v>
      </c>
    </row>
    <row r="45" spans="22:43" x14ac:dyDescent="0.3">
      <c r="V45" s="16">
        <v>40</v>
      </c>
      <c r="W45" s="14">
        <v>344.846497</v>
      </c>
      <c r="X45" s="14">
        <v>263.74597199999999</v>
      </c>
      <c r="Y45" s="14">
        <v>295.75830100000002</v>
      </c>
      <c r="Z45" s="14">
        <v>320.079926</v>
      </c>
      <c r="AA45" s="14">
        <v>414.33783</v>
      </c>
      <c r="AB45" s="14">
        <v>397.49932899999999</v>
      </c>
      <c r="AC45" s="14">
        <v>369.83062699999999</v>
      </c>
      <c r="AD45" s="14">
        <v>386.78192100000001</v>
      </c>
      <c r="AE45" s="14">
        <v>449.12161300000002</v>
      </c>
      <c r="AF45" s="14">
        <v>410.74102800000003</v>
      </c>
      <c r="AG45" s="14">
        <v>266.105682</v>
      </c>
      <c r="AH45" s="14">
        <v>333.71151700000001</v>
      </c>
      <c r="AL45" s="16">
        <v>40</v>
      </c>
      <c r="AM45" s="14">
        <v>355.039917</v>
      </c>
      <c r="AN45" s="14">
        <v>298.38174400000003</v>
      </c>
      <c r="AO45" s="14">
        <v>375.380493</v>
      </c>
      <c r="AP45" s="14">
        <v>302.090057</v>
      </c>
      <c r="AQ45" s="14">
        <v>313.16095000000001</v>
      </c>
    </row>
    <row r="46" spans="22:43" x14ac:dyDescent="0.3">
      <c r="V46" s="16">
        <v>41</v>
      </c>
      <c r="W46" s="14">
        <v>339.20190400000001</v>
      </c>
      <c r="X46" s="14">
        <v>301.62899800000002</v>
      </c>
      <c r="Y46" s="14">
        <v>291.67483499999997</v>
      </c>
      <c r="Z46" s="14">
        <v>321.62029999999999</v>
      </c>
      <c r="AA46" s="14">
        <v>409.42782599999998</v>
      </c>
      <c r="AB46" s="14">
        <v>394.07937600000002</v>
      </c>
      <c r="AC46" s="14">
        <v>378.63253800000001</v>
      </c>
      <c r="AD46" s="14">
        <v>397.617096</v>
      </c>
      <c r="AE46" s="14">
        <v>452.27038599999997</v>
      </c>
      <c r="AF46" s="14">
        <v>407.66699199999999</v>
      </c>
      <c r="AG46" s="14">
        <v>266.93933099999998</v>
      </c>
      <c r="AH46" s="14">
        <v>314.363586</v>
      </c>
      <c r="AL46" s="16">
        <v>41</v>
      </c>
      <c r="AM46" s="14">
        <v>348.54953</v>
      </c>
      <c r="AN46" s="14">
        <v>294.30981400000002</v>
      </c>
      <c r="AO46" s="14">
        <v>376.40978999999999</v>
      </c>
      <c r="AP46" s="14">
        <v>308.21331800000002</v>
      </c>
      <c r="AQ46" s="14">
        <v>305.67349200000001</v>
      </c>
    </row>
    <row r="47" spans="22:43" x14ac:dyDescent="0.3">
      <c r="V47" s="16">
        <v>42</v>
      </c>
      <c r="W47" s="14">
        <v>349.61862200000002</v>
      </c>
      <c r="X47" s="14">
        <v>291.09396400000003</v>
      </c>
      <c r="Y47" s="14">
        <v>291.85150099999998</v>
      </c>
      <c r="Z47" s="14">
        <v>321.25067100000001</v>
      </c>
      <c r="AA47" s="14">
        <v>397.65411399999999</v>
      </c>
      <c r="AB47" s="14">
        <v>388.21771200000001</v>
      </c>
      <c r="AC47" s="14">
        <v>377.54217499999999</v>
      </c>
      <c r="AD47" s="14">
        <v>388.56338499999998</v>
      </c>
      <c r="AE47" s="14">
        <v>453.687592</v>
      </c>
      <c r="AF47" s="14">
        <v>406.89016700000002</v>
      </c>
      <c r="AG47" s="14">
        <v>264.12875400000001</v>
      </c>
      <c r="AH47" s="14">
        <v>344.32925399999999</v>
      </c>
      <c r="AL47" s="16">
        <v>42</v>
      </c>
      <c r="AM47" s="14">
        <v>353.31191999999999</v>
      </c>
      <c r="AN47" s="14">
        <v>297.10607900000002</v>
      </c>
      <c r="AO47" s="14">
        <v>375.51663200000002</v>
      </c>
      <c r="AP47" s="14">
        <v>302.763214</v>
      </c>
      <c r="AQ47" s="14">
        <v>306.35076900000001</v>
      </c>
    </row>
    <row r="48" spans="22:43" x14ac:dyDescent="0.3">
      <c r="V48" s="16">
        <v>43</v>
      </c>
      <c r="W48" s="14">
        <v>346.26318400000002</v>
      </c>
      <c r="X48" s="14">
        <v>275.97970600000002</v>
      </c>
      <c r="Y48" s="14">
        <v>288.62097199999999</v>
      </c>
      <c r="Z48" s="14">
        <v>325.430725</v>
      </c>
      <c r="AA48" s="14">
        <v>404.904358</v>
      </c>
      <c r="AB48" s="14">
        <v>389.793091</v>
      </c>
      <c r="AC48" s="14">
        <v>372.91619900000001</v>
      </c>
      <c r="AD48" s="14">
        <v>392.57678199999998</v>
      </c>
      <c r="AE48" s="14">
        <v>449.88326999999998</v>
      </c>
      <c r="AF48" s="14">
        <v>404.66915899999998</v>
      </c>
      <c r="AG48" s="14">
        <v>261.37768599999998</v>
      </c>
      <c r="AH48" s="14">
        <v>347.534515</v>
      </c>
      <c r="AL48" s="16">
        <v>43</v>
      </c>
      <c r="AM48" s="14">
        <v>347.28060900000003</v>
      </c>
      <c r="AN48" s="14">
        <v>289.328644</v>
      </c>
      <c r="AO48" s="14">
        <v>381.366241</v>
      </c>
      <c r="AP48" s="14">
        <v>303.94671599999998</v>
      </c>
      <c r="AQ48" s="14">
        <v>305.16845699999999</v>
      </c>
    </row>
    <row r="49" spans="22:43" x14ac:dyDescent="0.3">
      <c r="V49" s="16">
        <v>44</v>
      </c>
      <c r="W49" s="14">
        <v>352.266907</v>
      </c>
      <c r="X49" s="14">
        <v>272.93090799999999</v>
      </c>
      <c r="Y49" s="14">
        <v>289.484039</v>
      </c>
      <c r="Z49" s="14">
        <v>322.38891599999999</v>
      </c>
      <c r="AA49" s="14">
        <v>404.23547400000001</v>
      </c>
      <c r="AB49" s="14">
        <v>387.97598299999999</v>
      </c>
      <c r="AC49" s="14">
        <v>378.63140900000002</v>
      </c>
      <c r="AD49" s="14">
        <v>393.000336</v>
      </c>
      <c r="AE49" s="14">
        <v>461.89221199999997</v>
      </c>
      <c r="AF49" s="14">
        <v>408.08496100000002</v>
      </c>
      <c r="AG49" s="14">
        <v>264.50100700000002</v>
      </c>
      <c r="AH49" s="14">
        <v>344.79281600000002</v>
      </c>
      <c r="AL49" s="16">
        <v>44</v>
      </c>
      <c r="AM49" s="14">
        <v>350.46173099999999</v>
      </c>
      <c r="AN49" s="14">
        <v>290.241333</v>
      </c>
      <c r="AO49" s="14">
        <v>378.14724699999999</v>
      </c>
      <c r="AP49" s="14">
        <v>303.64889499999998</v>
      </c>
      <c r="AQ49" s="14">
        <v>309.83755500000001</v>
      </c>
    </row>
    <row r="50" spans="22:43" x14ac:dyDescent="0.3">
      <c r="V50" s="16">
        <v>45</v>
      </c>
      <c r="W50" s="14">
        <v>344.17593399999998</v>
      </c>
      <c r="X50" s="14">
        <v>295.10400399999997</v>
      </c>
      <c r="Y50" s="14">
        <v>290.58120700000001</v>
      </c>
      <c r="Z50" s="14">
        <v>322.14910900000001</v>
      </c>
      <c r="AA50" s="14">
        <v>402.20693999999997</v>
      </c>
      <c r="AB50" s="14">
        <v>388.364349</v>
      </c>
      <c r="AC50" s="14">
        <v>384.21353099999999</v>
      </c>
      <c r="AD50" s="14">
        <v>385.61608899999999</v>
      </c>
      <c r="AE50" s="14">
        <v>450.265625</v>
      </c>
      <c r="AF50" s="14">
        <v>405.196259</v>
      </c>
      <c r="AG50" s="14">
        <v>265.53817700000002</v>
      </c>
      <c r="AH50" s="14">
        <v>339.22497600000003</v>
      </c>
      <c r="AL50" s="16">
        <v>45</v>
      </c>
      <c r="AM50" s="14">
        <v>348.28137199999998</v>
      </c>
      <c r="AN50" s="14">
        <v>283.41674799999998</v>
      </c>
      <c r="AO50" s="14">
        <v>375.68630999999999</v>
      </c>
      <c r="AP50" s="14">
        <v>306.25412</v>
      </c>
      <c r="AQ50" s="14">
        <v>311.569794</v>
      </c>
    </row>
    <row r="51" spans="22:43" x14ac:dyDescent="0.3">
      <c r="V51" s="16">
        <v>46</v>
      </c>
      <c r="W51" s="14">
        <v>345.08917200000002</v>
      </c>
      <c r="X51" s="14">
        <v>272.14215100000001</v>
      </c>
      <c r="Y51" s="14">
        <v>292.94921900000003</v>
      </c>
      <c r="Z51" s="14">
        <v>319.16207900000001</v>
      </c>
      <c r="AA51" s="14">
        <v>401.75488300000001</v>
      </c>
      <c r="AB51" s="14">
        <v>388.34258999999997</v>
      </c>
      <c r="AC51" s="14">
        <v>375.97799700000002</v>
      </c>
      <c r="AD51" s="14">
        <v>395.44052099999999</v>
      </c>
      <c r="AE51" s="14">
        <v>461.65475500000002</v>
      </c>
      <c r="AF51" s="14">
        <v>404.65838600000001</v>
      </c>
      <c r="AG51" s="14">
        <v>264.55490099999997</v>
      </c>
      <c r="AH51" s="14">
        <v>342.30355800000001</v>
      </c>
      <c r="AL51" s="16">
        <v>46</v>
      </c>
      <c r="AM51" s="14">
        <v>353.727844</v>
      </c>
      <c r="AN51" s="14">
        <v>288.99414100000001</v>
      </c>
      <c r="AO51" s="14">
        <v>378.54083300000002</v>
      </c>
      <c r="AP51" s="14">
        <v>303.188965</v>
      </c>
      <c r="AQ51" s="14">
        <v>309.81048600000003</v>
      </c>
    </row>
    <row r="52" spans="22:43" x14ac:dyDescent="0.3">
      <c r="V52" s="16">
        <v>47</v>
      </c>
      <c r="W52" s="14">
        <v>347.18444799999997</v>
      </c>
      <c r="X52" s="14">
        <v>272.30535900000001</v>
      </c>
      <c r="Y52" s="14">
        <v>288.77087399999999</v>
      </c>
      <c r="Z52" s="14">
        <v>323.02822900000001</v>
      </c>
      <c r="AA52" s="15">
        <v>396.01779199999999</v>
      </c>
      <c r="AB52" s="14">
        <v>405.54424999999998</v>
      </c>
      <c r="AC52" s="14">
        <v>377.56527699999998</v>
      </c>
      <c r="AD52" s="14">
        <v>388.05664100000001</v>
      </c>
      <c r="AE52" s="14">
        <v>452.40933200000001</v>
      </c>
      <c r="AF52" s="14">
        <v>405.71310399999999</v>
      </c>
      <c r="AG52" s="14">
        <v>256.58843999999999</v>
      </c>
      <c r="AH52" s="14">
        <v>342.47042800000003</v>
      </c>
      <c r="AL52" s="16">
        <v>47</v>
      </c>
      <c r="AM52" s="14">
        <v>350.58444200000002</v>
      </c>
      <c r="AN52" s="14">
        <v>296.13345299999997</v>
      </c>
      <c r="AO52" s="14">
        <v>373.51080300000001</v>
      </c>
      <c r="AP52" s="14">
        <v>306.73242199999999</v>
      </c>
      <c r="AQ52" s="14">
        <v>313.19549599999999</v>
      </c>
    </row>
    <row r="53" spans="22:43" x14ac:dyDescent="0.3">
      <c r="V53" s="16">
        <v>48</v>
      </c>
      <c r="W53" s="14">
        <v>343.49377399999997</v>
      </c>
      <c r="X53" s="14">
        <v>268.50210600000003</v>
      </c>
      <c r="Y53" s="14">
        <v>291.811035</v>
      </c>
      <c r="Z53" s="14">
        <v>317.80297899999999</v>
      </c>
      <c r="AA53" s="15">
        <v>401.70086700000002</v>
      </c>
      <c r="AB53" s="14">
        <v>396.85433999999998</v>
      </c>
      <c r="AC53" s="14">
        <v>389.94931000000003</v>
      </c>
      <c r="AD53" s="14">
        <v>391.24704000000003</v>
      </c>
      <c r="AE53" s="14">
        <v>452.92450000000002</v>
      </c>
      <c r="AF53" s="14">
        <v>405.19284099999999</v>
      </c>
      <c r="AG53" s="14">
        <v>263.15789799999999</v>
      </c>
      <c r="AH53" s="14">
        <v>347.68045000000001</v>
      </c>
      <c r="AL53" s="16">
        <v>48</v>
      </c>
      <c r="AM53" s="14">
        <v>347.910797</v>
      </c>
      <c r="AN53" s="14">
        <v>301.32067899999998</v>
      </c>
      <c r="AO53" s="14">
        <v>380.609283</v>
      </c>
      <c r="AP53" s="14">
        <v>311.08715799999999</v>
      </c>
      <c r="AQ53" s="14">
        <v>309.19424400000003</v>
      </c>
    </row>
    <row r="54" spans="22:43" x14ac:dyDescent="0.3">
      <c r="V54" s="16">
        <v>49</v>
      </c>
      <c r="W54" s="14">
        <v>344.71582000000001</v>
      </c>
      <c r="X54" s="14">
        <v>276.51303100000001</v>
      </c>
      <c r="Y54" s="14">
        <v>286.739349</v>
      </c>
      <c r="Z54" s="14">
        <v>324.310608</v>
      </c>
      <c r="AA54" s="15">
        <v>402.76147500000002</v>
      </c>
      <c r="AB54" s="14">
        <v>393.46649200000002</v>
      </c>
      <c r="AC54" s="14">
        <v>381.594604</v>
      </c>
      <c r="AD54" s="14">
        <v>392.73187300000001</v>
      </c>
      <c r="AE54" s="14">
        <v>458.834473</v>
      </c>
      <c r="AF54" s="14">
        <v>409.35064699999998</v>
      </c>
      <c r="AG54" s="14">
        <v>262.59484900000001</v>
      </c>
      <c r="AH54" s="14">
        <v>358.626282</v>
      </c>
      <c r="AL54" s="16">
        <v>49</v>
      </c>
      <c r="AM54" s="14">
        <v>349.32858299999998</v>
      </c>
      <c r="AN54" s="14">
        <v>298.93386800000002</v>
      </c>
      <c r="AO54" s="14">
        <v>380.38671900000003</v>
      </c>
      <c r="AP54" s="14">
        <v>314.84164399999997</v>
      </c>
      <c r="AQ54" s="14">
        <v>309.46163899999999</v>
      </c>
    </row>
    <row r="55" spans="22:43" x14ac:dyDescent="0.3">
      <c r="V55" s="16">
        <v>50</v>
      </c>
      <c r="W55" s="14">
        <v>347.80566399999998</v>
      </c>
      <c r="X55" s="14">
        <v>254.92308</v>
      </c>
      <c r="Y55" s="14">
        <v>289.60311899999999</v>
      </c>
      <c r="Z55" s="14">
        <v>318.51351899999997</v>
      </c>
      <c r="AA55" s="15">
        <v>402.31536899999998</v>
      </c>
      <c r="AB55">
        <v>393.26635700000003</v>
      </c>
      <c r="AC55" s="14">
        <v>389.386414</v>
      </c>
      <c r="AD55" s="14">
        <v>385.78921500000001</v>
      </c>
      <c r="AE55" s="14">
        <v>451.41674799999998</v>
      </c>
      <c r="AF55" s="14">
        <v>410.33312999999998</v>
      </c>
      <c r="AG55" s="14">
        <v>267.78326399999997</v>
      </c>
      <c r="AH55" s="14">
        <v>352.71157799999997</v>
      </c>
      <c r="AL55" s="16">
        <v>50</v>
      </c>
      <c r="AM55" s="14">
        <v>347.25451700000002</v>
      </c>
      <c r="AN55" s="14">
        <v>293.54888899999997</v>
      </c>
      <c r="AO55" s="14">
        <v>378.38235500000002</v>
      </c>
      <c r="AP55" s="14">
        <v>309.08126800000002</v>
      </c>
      <c r="AQ55" s="14">
        <v>306.21414199999998</v>
      </c>
    </row>
    <row r="56" spans="22:43" x14ac:dyDescent="0.3">
      <c r="V56" s="16">
        <v>51</v>
      </c>
      <c r="W56" s="14">
        <v>341.66857900000002</v>
      </c>
      <c r="X56" s="14">
        <v>269.20575000000002</v>
      </c>
      <c r="Y56" s="14">
        <v>288.68206800000002</v>
      </c>
      <c r="Z56" s="14">
        <v>323.59765599999997</v>
      </c>
      <c r="AA56" s="15">
        <v>413.793091</v>
      </c>
      <c r="AB56">
        <v>398.99246199999999</v>
      </c>
      <c r="AC56">
        <v>386.46640000000002</v>
      </c>
      <c r="AD56" s="14">
        <v>397.35443099999998</v>
      </c>
      <c r="AE56" s="14">
        <v>456.36151100000001</v>
      </c>
      <c r="AF56" s="14">
        <v>409.55633499999999</v>
      </c>
      <c r="AG56" s="14">
        <v>257.33792099999999</v>
      </c>
      <c r="AH56" s="14">
        <v>357.92996199999999</v>
      </c>
      <c r="AL56" s="16">
        <v>51</v>
      </c>
      <c r="AM56" s="14">
        <v>344.15927099999999</v>
      </c>
      <c r="AN56" s="14">
        <v>289.39367700000003</v>
      </c>
      <c r="AO56" s="14">
        <v>377.35849000000002</v>
      </c>
      <c r="AP56" s="14">
        <v>308.99060100000003</v>
      </c>
      <c r="AQ56" s="14">
        <v>309.37808200000001</v>
      </c>
    </row>
    <row r="57" spans="22:43" x14ac:dyDescent="0.3">
      <c r="V57" s="16">
        <v>52</v>
      </c>
      <c r="W57" s="14">
        <v>346.08776899999998</v>
      </c>
      <c r="X57" s="14">
        <v>253.38606300000001</v>
      </c>
      <c r="Y57" s="14">
        <v>290.31802399999998</v>
      </c>
      <c r="Z57" s="14">
        <v>320.13534499999997</v>
      </c>
      <c r="AA57" s="15">
        <v>407.81744400000002</v>
      </c>
      <c r="AB57">
        <v>410.10406499999999</v>
      </c>
      <c r="AC57">
        <v>408.16326900000001</v>
      </c>
      <c r="AD57" s="14">
        <v>390.263306</v>
      </c>
      <c r="AE57" s="14">
        <v>451.79940800000003</v>
      </c>
      <c r="AF57" s="14">
        <v>409.63797</v>
      </c>
      <c r="AG57" s="14">
        <v>271.52847300000002</v>
      </c>
      <c r="AH57" s="14">
        <v>359.02816799999999</v>
      </c>
      <c r="AL57" s="16">
        <v>52</v>
      </c>
      <c r="AM57" s="14">
        <v>343.21340900000001</v>
      </c>
      <c r="AN57" s="14">
        <v>300.97866800000003</v>
      </c>
      <c r="AO57" s="14">
        <v>374.28033399999998</v>
      </c>
      <c r="AP57" s="14">
        <v>306.122589</v>
      </c>
      <c r="AQ57" s="14">
        <v>311.34793100000002</v>
      </c>
    </row>
    <row r="58" spans="22:43" x14ac:dyDescent="0.3">
      <c r="V58" s="16">
        <v>53</v>
      </c>
      <c r="W58" s="14">
        <v>342.19824199999999</v>
      </c>
      <c r="X58" s="14">
        <v>259.11987299999998</v>
      </c>
      <c r="Y58" s="14">
        <v>290.33642600000002</v>
      </c>
      <c r="Z58">
        <v>318.77856400000002</v>
      </c>
      <c r="AA58">
        <v>405.36129799999998</v>
      </c>
      <c r="AB58">
        <v>422.3974</v>
      </c>
      <c r="AC58">
        <v>407.71487400000001</v>
      </c>
      <c r="AD58" s="14">
        <v>387.69738799999999</v>
      </c>
      <c r="AE58" s="14">
        <v>456.762787</v>
      </c>
      <c r="AF58" s="14">
        <v>404.24127199999998</v>
      </c>
      <c r="AG58" s="14">
        <v>268.260223</v>
      </c>
      <c r="AH58" s="14">
        <v>362.43859900000001</v>
      </c>
      <c r="AL58" s="16">
        <v>53</v>
      </c>
      <c r="AM58" s="14">
        <v>345.63799999999998</v>
      </c>
      <c r="AN58" s="14">
        <v>300.23199499999998</v>
      </c>
      <c r="AO58" s="14">
        <v>371.631439</v>
      </c>
      <c r="AP58" s="14">
        <v>309.43762199999998</v>
      </c>
      <c r="AQ58" s="14">
        <v>309.27832000000001</v>
      </c>
    </row>
    <row r="59" spans="22:43" x14ac:dyDescent="0.3">
      <c r="V59" s="16">
        <v>54</v>
      </c>
      <c r="W59" s="14">
        <v>343.884277</v>
      </c>
      <c r="X59" s="14">
        <v>276.445404</v>
      </c>
      <c r="Y59" s="14">
        <v>294.53515599999997</v>
      </c>
      <c r="Z59">
        <v>275.10528599999998</v>
      </c>
      <c r="AA59">
        <v>409.53668199999998</v>
      </c>
      <c r="AB59">
        <v>412.04589800000002</v>
      </c>
      <c r="AC59">
        <v>416.63851899999997</v>
      </c>
      <c r="AD59" s="14">
        <v>396.71353099999999</v>
      </c>
      <c r="AE59" s="14">
        <v>458.57656900000001</v>
      </c>
      <c r="AF59" s="14">
        <v>408.16326900000001</v>
      </c>
      <c r="AG59" s="14">
        <v>269.69369499999999</v>
      </c>
      <c r="AH59" s="14">
        <v>359.61004600000001</v>
      </c>
      <c r="AL59" s="16">
        <v>54</v>
      </c>
      <c r="AM59" s="14">
        <v>347.18746900000002</v>
      </c>
      <c r="AN59" s="14">
        <v>297.30831899999998</v>
      </c>
      <c r="AO59" s="14">
        <v>374.12704500000001</v>
      </c>
      <c r="AP59" s="14">
        <v>310.454407</v>
      </c>
      <c r="AQ59" s="14">
        <v>313.51965300000001</v>
      </c>
    </row>
    <row r="60" spans="22:43" x14ac:dyDescent="0.3">
      <c r="V60" s="16">
        <v>55</v>
      </c>
      <c r="W60" s="14">
        <v>346.92529300000001</v>
      </c>
      <c r="X60" s="14">
        <v>249.13916</v>
      </c>
      <c r="Y60" s="14">
        <v>291.21026599999999</v>
      </c>
      <c r="Z60">
        <v>271.64276100000001</v>
      </c>
      <c r="AA60">
        <v>415.40121499999998</v>
      </c>
      <c r="AB60">
        <v>421.353455</v>
      </c>
      <c r="AC60">
        <v>414.18151899999998</v>
      </c>
      <c r="AD60" s="14">
        <v>388.91873199999998</v>
      </c>
      <c r="AE60" s="14">
        <v>454.97744799999998</v>
      </c>
      <c r="AF60" s="14">
        <v>404.99795499999999</v>
      </c>
      <c r="AG60" s="14">
        <v>268.35021999999998</v>
      </c>
      <c r="AH60" s="14">
        <v>357.50842299999999</v>
      </c>
      <c r="AL60" s="16">
        <v>55</v>
      </c>
      <c r="AM60" s="14">
        <v>349.71820100000002</v>
      </c>
      <c r="AN60" s="14">
        <v>302.58492999999999</v>
      </c>
      <c r="AO60" s="14">
        <v>375.033142</v>
      </c>
      <c r="AP60" s="14">
        <v>311.14505000000003</v>
      </c>
      <c r="AQ60" s="14">
        <v>311.04153400000001</v>
      </c>
    </row>
    <row r="61" spans="22:43" x14ac:dyDescent="0.3">
      <c r="V61">
        <v>56</v>
      </c>
      <c r="W61" s="14">
        <v>343.88098100000002</v>
      </c>
      <c r="X61" s="14">
        <v>266.64642300000003</v>
      </c>
      <c r="Y61" s="14">
        <v>286.62231400000002</v>
      </c>
      <c r="Z61">
        <v>309.85794099999998</v>
      </c>
      <c r="AA61">
        <v>404.61541699999998</v>
      </c>
      <c r="AB61">
        <v>414.691193</v>
      </c>
      <c r="AC61">
        <v>423.61776700000001</v>
      </c>
      <c r="AD61" s="14">
        <v>391.71963499999998</v>
      </c>
      <c r="AE61" s="14">
        <v>455.94039900000001</v>
      </c>
      <c r="AF61" s="14">
        <v>407.432098</v>
      </c>
      <c r="AG61" s="14">
        <v>275.14920000000001</v>
      </c>
      <c r="AH61">
        <v>361.78555299999999</v>
      </c>
      <c r="AL61">
        <v>56</v>
      </c>
      <c r="AM61" s="14">
        <v>346.78656000000001</v>
      </c>
      <c r="AN61">
        <v>301.92358400000001</v>
      </c>
      <c r="AO61" s="14">
        <v>380.09533699999997</v>
      </c>
      <c r="AP61" s="14">
        <v>309.77313199999998</v>
      </c>
      <c r="AQ61" s="14">
        <v>314.61404399999998</v>
      </c>
    </row>
    <row r="62" spans="22:43" x14ac:dyDescent="0.3">
      <c r="V62">
        <v>57</v>
      </c>
      <c r="W62" s="14">
        <v>340.353363</v>
      </c>
      <c r="X62" s="14">
        <v>268.54882800000001</v>
      </c>
      <c r="Y62" s="14">
        <v>298.173676</v>
      </c>
      <c r="Z62">
        <v>321.48464999999999</v>
      </c>
      <c r="AA62">
        <v>405.405396</v>
      </c>
      <c r="AB62">
        <v>422.12023900000003</v>
      </c>
      <c r="AC62">
        <v>421.24475100000001</v>
      </c>
      <c r="AD62" s="14">
        <v>394.003601</v>
      </c>
      <c r="AE62" s="14">
        <v>455.33117700000003</v>
      </c>
      <c r="AF62" s="14">
        <v>407.15917999999999</v>
      </c>
      <c r="AG62" s="14">
        <v>275.54217499999999</v>
      </c>
      <c r="AH62">
        <v>348.16525300000001</v>
      </c>
      <c r="AL62">
        <v>57</v>
      </c>
      <c r="AM62" s="14">
        <v>349.981201</v>
      </c>
      <c r="AN62">
        <v>298.66592400000002</v>
      </c>
      <c r="AO62" s="14">
        <v>371.916901</v>
      </c>
      <c r="AP62" s="14">
        <v>305.37799100000001</v>
      </c>
      <c r="AQ62" s="14">
        <v>310.042419</v>
      </c>
    </row>
    <row r="63" spans="22:43" x14ac:dyDescent="0.3">
      <c r="V63">
        <v>58</v>
      </c>
      <c r="W63" s="14">
        <v>335.419128</v>
      </c>
      <c r="X63" s="14">
        <v>281.37051400000001</v>
      </c>
      <c r="Y63" s="14">
        <v>290.71078499999999</v>
      </c>
      <c r="Z63">
        <v>325.92639200000002</v>
      </c>
      <c r="AA63">
        <v>401.91973899999999</v>
      </c>
      <c r="AB63">
        <v>412.99600199999998</v>
      </c>
      <c r="AC63">
        <v>426.22851600000001</v>
      </c>
      <c r="AD63" s="14">
        <v>384.98937999999998</v>
      </c>
      <c r="AE63" s="14">
        <v>460.01187099999999</v>
      </c>
      <c r="AF63" s="14">
        <v>410.95892300000003</v>
      </c>
      <c r="AG63" s="14">
        <v>274.72582999999997</v>
      </c>
      <c r="AH63">
        <v>361.056061</v>
      </c>
      <c r="AL63">
        <v>58</v>
      </c>
      <c r="AM63" s="14">
        <v>345.93624899999998</v>
      </c>
      <c r="AN63">
        <v>301.71051</v>
      </c>
      <c r="AO63" s="14">
        <v>375.33120700000001</v>
      </c>
      <c r="AP63" s="14">
        <v>306.49160799999999</v>
      </c>
      <c r="AQ63" s="14">
        <v>310.55120799999997</v>
      </c>
    </row>
    <row r="64" spans="22:43" x14ac:dyDescent="0.3">
      <c r="V64">
        <v>59</v>
      </c>
      <c r="W64" s="14">
        <v>342.13922100000002</v>
      </c>
      <c r="X64" s="14">
        <v>241.30638099999999</v>
      </c>
      <c r="Y64" s="14">
        <v>289.24969499999997</v>
      </c>
      <c r="Z64">
        <v>331.99234000000001</v>
      </c>
      <c r="AA64">
        <v>402.69525099999998</v>
      </c>
      <c r="AB64">
        <v>426.13189699999998</v>
      </c>
      <c r="AC64">
        <v>426.76217700000001</v>
      </c>
      <c r="AD64" s="14">
        <v>392.89325000000002</v>
      </c>
      <c r="AE64" s="14">
        <v>453.05505399999998</v>
      </c>
      <c r="AF64">
        <v>403.83789100000001</v>
      </c>
      <c r="AG64" s="14">
        <v>273.97262599999999</v>
      </c>
      <c r="AH64">
        <v>370.28939800000001</v>
      </c>
      <c r="AL64">
        <v>59</v>
      </c>
      <c r="AM64" s="14">
        <v>350.040955</v>
      </c>
      <c r="AN64">
        <v>307.44723499999998</v>
      </c>
      <c r="AO64" s="14">
        <v>375.21517899999998</v>
      </c>
      <c r="AP64" s="14">
        <v>310.16381799999999</v>
      </c>
      <c r="AQ64" s="14">
        <v>301.44812000000002</v>
      </c>
    </row>
    <row r="65" spans="22:43" x14ac:dyDescent="0.3">
      <c r="V65">
        <v>60</v>
      </c>
      <c r="W65" s="14">
        <v>338.99670400000002</v>
      </c>
      <c r="X65" s="14">
        <v>253.51376300000001</v>
      </c>
      <c r="Y65" s="14">
        <v>291.08029199999999</v>
      </c>
      <c r="Z65">
        <v>330.23947099999998</v>
      </c>
      <c r="AA65">
        <v>409.50592</v>
      </c>
      <c r="AB65">
        <v>418.96075400000001</v>
      </c>
      <c r="AC65">
        <v>422.28582799999998</v>
      </c>
      <c r="AD65" s="14">
        <v>388.155731</v>
      </c>
      <c r="AE65">
        <v>460.35922199999999</v>
      </c>
      <c r="AF65">
        <v>402.23547400000001</v>
      </c>
      <c r="AG65" s="14">
        <v>273.33227499999998</v>
      </c>
      <c r="AH65">
        <v>364.248627</v>
      </c>
      <c r="AL65">
        <v>60</v>
      </c>
      <c r="AM65" s="14">
        <v>347.74340799999999</v>
      </c>
      <c r="AN65">
        <v>302.41137700000002</v>
      </c>
      <c r="AO65" s="14">
        <v>371.27230800000001</v>
      </c>
      <c r="AP65" s="14">
        <v>311.25665300000003</v>
      </c>
      <c r="AQ65" s="14">
        <v>310.85299700000002</v>
      </c>
    </row>
    <row r="66" spans="22:43" x14ac:dyDescent="0.3">
      <c r="V66">
        <v>61</v>
      </c>
      <c r="W66" s="14">
        <v>348.40905800000002</v>
      </c>
      <c r="X66" s="14">
        <v>248.59329199999999</v>
      </c>
      <c r="Y66" s="14">
        <v>293.15447999999998</v>
      </c>
      <c r="Z66">
        <v>326.51211499999999</v>
      </c>
      <c r="AA66">
        <v>397.893799</v>
      </c>
      <c r="AB66">
        <v>428.48040800000001</v>
      </c>
      <c r="AC66">
        <v>425.14233400000001</v>
      </c>
      <c r="AD66" s="14">
        <v>386.83633400000002</v>
      </c>
      <c r="AE66">
        <v>452.52612299999998</v>
      </c>
      <c r="AF66">
        <v>404.04040500000002</v>
      </c>
      <c r="AG66" s="14">
        <v>276.23614500000002</v>
      </c>
      <c r="AH66">
        <v>374.30944799999997</v>
      </c>
      <c r="AL66">
        <v>61</v>
      </c>
      <c r="AM66">
        <v>351.36810300000002</v>
      </c>
      <c r="AN66">
        <v>311.45645100000002</v>
      </c>
      <c r="AO66" s="14">
        <v>378.42581200000001</v>
      </c>
      <c r="AP66" s="14">
        <v>309.94873000000001</v>
      </c>
      <c r="AQ66" s="14">
        <v>312.86566199999999</v>
      </c>
    </row>
    <row r="67" spans="22:43" x14ac:dyDescent="0.3">
      <c r="V67">
        <v>62</v>
      </c>
      <c r="W67" s="14">
        <v>342.76367199999999</v>
      </c>
      <c r="X67" s="14">
        <v>261.41149899999999</v>
      </c>
      <c r="Y67" s="14">
        <v>289.68911700000001</v>
      </c>
      <c r="Z67">
        <v>327.54718000000003</v>
      </c>
      <c r="AA67"/>
      <c r="AB67">
        <v>420.959991</v>
      </c>
      <c r="AC67">
        <v>424.82449300000002</v>
      </c>
      <c r="AD67" s="14">
        <v>392.83169600000002</v>
      </c>
      <c r="AE67">
        <v>462.81781000000001</v>
      </c>
      <c r="AF67">
        <v>405.40390000000002</v>
      </c>
      <c r="AG67" s="14">
        <v>275.679169</v>
      </c>
      <c r="AH67">
        <v>374.75048800000002</v>
      </c>
      <c r="AL67">
        <v>62</v>
      </c>
      <c r="AM67">
        <v>344.58496100000002</v>
      </c>
      <c r="AN67">
        <v>309.52270499999997</v>
      </c>
      <c r="AO67">
        <v>377.35849000000002</v>
      </c>
      <c r="AP67" s="14">
        <v>308.16149899999999</v>
      </c>
      <c r="AQ67" s="14">
        <v>309.74417099999999</v>
      </c>
    </row>
    <row r="68" spans="22:43" x14ac:dyDescent="0.3">
      <c r="V68">
        <v>63</v>
      </c>
      <c r="W68">
        <v>320.004547</v>
      </c>
      <c r="X68" s="14">
        <v>277.040527</v>
      </c>
      <c r="Y68" s="14">
        <v>289.69278000000003</v>
      </c>
      <c r="Z68">
        <v>332.35082999999997</v>
      </c>
      <c r="AA68"/>
      <c r="AB68">
        <v>416.314392</v>
      </c>
      <c r="AC68">
        <v>431.68969700000002</v>
      </c>
      <c r="AD68">
        <v>380.40802000000002</v>
      </c>
      <c r="AE68">
        <v>465.192474</v>
      </c>
      <c r="AF68">
        <v>400</v>
      </c>
      <c r="AG68" s="14">
        <v>273.28558299999997</v>
      </c>
      <c r="AH68">
        <v>367.236267</v>
      </c>
      <c r="AL68">
        <v>63</v>
      </c>
      <c r="AM68">
        <v>353.06954999999999</v>
      </c>
      <c r="AN68">
        <v>305.29556300000002</v>
      </c>
      <c r="AO68">
        <v>379.33792099999999</v>
      </c>
      <c r="AP68" s="14">
        <v>309.17611699999998</v>
      </c>
      <c r="AQ68" s="14">
        <v>308.97622699999999</v>
      </c>
    </row>
    <row r="69" spans="22:43" x14ac:dyDescent="0.3">
      <c r="V69">
        <v>64</v>
      </c>
      <c r="W69">
        <v>296.92373700000002</v>
      </c>
      <c r="X69" s="14">
        <v>251.00466900000001</v>
      </c>
      <c r="Y69" s="14">
        <v>286.93618800000002</v>
      </c>
      <c r="Z69">
        <v>328.60189800000001</v>
      </c>
      <c r="AA69"/>
      <c r="AB69">
        <v>434.25952100000001</v>
      </c>
      <c r="AC69">
        <v>425.89660600000002</v>
      </c>
      <c r="AD69">
        <v>389.88766500000003</v>
      </c>
      <c r="AE69">
        <v>472.93002300000001</v>
      </c>
      <c r="AF69">
        <v>399.77569599999998</v>
      </c>
      <c r="AG69">
        <v>283.02947999999998</v>
      </c>
      <c r="AH69">
        <v>371.44329800000003</v>
      </c>
      <c r="AL69">
        <v>64</v>
      </c>
      <c r="AM69">
        <v>349.80801400000001</v>
      </c>
      <c r="AN69">
        <v>307.15524299999998</v>
      </c>
      <c r="AO69">
        <v>375.15564000000001</v>
      </c>
      <c r="AP69">
        <v>306.51718099999999</v>
      </c>
      <c r="AQ69" s="14">
        <v>311.32922400000001</v>
      </c>
    </row>
    <row r="70" spans="22:43" x14ac:dyDescent="0.3">
      <c r="V70">
        <v>65</v>
      </c>
      <c r="W70">
        <v>325.041718</v>
      </c>
      <c r="X70" s="14">
        <v>242.16357400000001</v>
      </c>
      <c r="Y70" s="14">
        <v>291.43679800000001</v>
      </c>
      <c r="Z70">
        <v>324.37408399999998</v>
      </c>
      <c r="AA70"/>
      <c r="AB70"/>
      <c r="AC70">
        <v>431.98947099999998</v>
      </c>
      <c r="AD70">
        <v>395.13128699999999</v>
      </c>
      <c r="AE70">
        <v>468.63146999999998</v>
      </c>
      <c r="AF70">
        <v>402.00216699999999</v>
      </c>
      <c r="AG70">
        <v>293.66790800000001</v>
      </c>
      <c r="AH70">
        <v>370.80731200000002</v>
      </c>
      <c r="AL70">
        <v>65</v>
      </c>
      <c r="AM70">
        <v>345.826233</v>
      </c>
      <c r="AN70">
        <v>309.073395</v>
      </c>
      <c r="AO70">
        <v>377.66970800000001</v>
      </c>
      <c r="AP70">
        <v>305.14941399999998</v>
      </c>
      <c r="AQ70" s="14">
        <v>311.002228</v>
      </c>
    </row>
    <row r="71" spans="22:43" x14ac:dyDescent="0.3">
      <c r="V71">
        <v>66</v>
      </c>
      <c r="W71">
        <v>334.234375</v>
      </c>
      <c r="X71" s="14">
        <v>259.463257</v>
      </c>
      <c r="Y71" s="14">
        <v>290.24972500000001</v>
      </c>
      <c r="Z71">
        <v>326.14904799999999</v>
      </c>
      <c r="AA71"/>
      <c r="AB71"/>
      <c r="AC71"/>
      <c r="AD71">
        <v>399.83654799999999</v>
      </c>
      <c r="AE71">
        <v>466.68142699999999</v>
      </c>
      <c r="AF71">
        <v>399.31591800000001</v>
      </c>
      <c r="AG71">
        <v>295.91610700000001</v>
      </c>
      <c r="AH71">
        <v>371.02108800000002</v>
      </c>
      <c r="AL71">
        <v>66</v>
      </c>
      <c r="AM71">
        <v>351.90371699999997</v>
      </c>
      <c r="AN71">
        <v>311.78805499999999</v>
      </c>
      <c r="AO71">
        <v>377.63223299999999</v>
      </c>
      <c r="AP71">
        <v>308.67602499999998</v>
      </c>
      <c r="AQ71" s="14">
        <v>319.51409899999999</v>
      </c>
    </row>
    <row r="72" spans="22:43" x14ac:dyDescent="0.3">
      <c r="V72">
        <v>67</v>
      </c>
      <c r="W72">
        <v>343.63052399999998</v>
      </c>
      <c r="X72" s="14">
        <v>255.688873</v>
      </c>
      <c r="Y72" s="14">
        <v>290.57549999999998</v>
      </c>
      <c r="Z72">
        <v>325.70092799999998</v>
      </c>
      <c r="AA72"/>
      <c r="AB72"/>
      <c r="AC72"/>
      <c r="AD72">
        <v>397.233948</v>
      </c>
      <c r="AE72">
        <v>463.97207600000002</v>
      </c>
      <c r="AF72">
        <v>399.87033100000002</v>
      </c>
      <c r="AG72">
        <v>308.92816199999999</v>
      </c>
      <c r="AH72">
        <v>371.12853999999999</v>
      </c>
      <c r="AL72">
        <v>67</v>
      </c>
      <c r="AM72">
        <v>355.45919800000001</v>
      </c>
      <c r="AN72">
        <v>312.104401</v>
      </c>
      <c r="AO72">
        <v>388.84982300000001</v>
      </c>
      <c r="AP72">
        <v>306.12359600000002</v>
      </c>
      <c r="AQ72" s="14">
        <v>314.18331899999998</v>
      </c>
    </row>
    <row r="73" spans="22:43" x14ac:dyDescent="0.3">
      <c r="V73">
        <v>68</v>
      </c>
      <c r="W73">
        <v>351.02053799999999</v>
      </c>
      <c r="X73" s="14">
        <v>247.41816700000001</v>
      </c>
      <c r="Y73" s="14">
        <v>294.66110200000003</v>
      </c>
      <c r="Z73"/>
      <c r="AA73"/>
      <c r="AB73"/>
      <c r="AC73"/>
      <c r="AD73">
        <v>399.99899299999998</v>
      </c>
      <c r="AE73">
        <v>468.91314699999998</v>
      </c>
      <c r="AF73">
        <v>400.347351</v>
      </c>
      <c r="AG73">
        <v>323.83300800000001</v>
      </c>
      <c r="AH73">
        <v>375.03045700000001</v>
      </c>
      <c r="AL73">
        <v>68</v>
      </c>
      <c r="AM73">
        <v>348.34481799999998</v>
      </c>
      <c r="AN73">
        <v>315.02969400000001</v>
      </c>
      <c r="AO73">
        <v>380.95239299999997</v>
      </c>
      <c r="AP73">
        <v>312.29617300000001</v>
      </c>
      <c r="AQ73">
        <v>309.93768299999999</v>
      </c>
    </row>
    <row r="74" spans="22:43" x14ac:dyDescent="0.3">
      <c r="V74">
        <v>69</v>
      </c>
      <c r="W74">
        <v>357.73156699999998</v>
      </c>
      <c r="X74" s="14">
        <v>255.92379800000001</v>
      </c>
      <c r="Y74">
        <v>308.5849</v>
      </c>
      <c r="Z74"/>
      <c r="AA74"/>
      <c r="AB74"/>
      <c r="AC74"/>
      <c r="AD74">
        <v>404.36108400000001</v>
      </c>
      <c r="AE74">
        <v>472.44094799999999</v>
      </c>
      <c r="AF74">
        <v>402.70324699999998</v>
      </c>
      <c r="AG74">
        <v>317.08306900000002</v>
      </c>
      <c r="AH74">
        <v>369.29605099999998</v>
      </c>
      <c r="AL74">
        <v>69</v>
      </c>
      <c r="AM74">
        <v>349.140198</v>
      </c>
      <c r="AN74">
        <v>319.57199100000003</v>
      </c>
      <c r="AO74">
        <v>385.265533</v>
      </c>
      <c r="AP74">
        <v>308.39227299999999</v>
      </c>
      <c r="AQ74">
        <v>310.44457999999997</v>
      </c>
    </row>
    <row r="75" spans="22:43" x14ac:dyDescent="0.3">
      <c r="V75">
        <v>70</v>
      </c>
      <c r="W75">
        <v>357.86798099999999</v>
      </c>
      <c r="X75" s="14">
        <v>254.80372600000001</v>
      </c>
      <c r="Y75">
        <v>315.10522500000002</v>
      </c>
      <c r="Z75"/>
      <c r="AA75"/>
      <c r="AB75"/>
      <c r="AC75"/>
      <c r="AD75">
        <v>406.087402</v>
      </c>
      <c r="AE75">
        <v>469.40722699999998</v>
      </c>
      <c r="AF75">
        <v>400.44461100000001</v>
      </c>
      <c r="AG75">
        <v>324.47976699999998</v>
      </c>
      <c r="AH75">
        <v>373.71353099999999</v>
      </c>
      <c r="AL75">
        <v>70</v>
      </c>
      <c r="AM75">
        <v>352.80218500000001</v>
      </c>
      <c r="AN75">
        <v>317.950287</v>
      </c>
      <c r="AO75">
        <v>375.19683800000001</v>
      </c>
      <c r="AP75">
        <v>314.50485200000003</v>
      </c>
      <c r="AQ75">
        <v>308.12356599999998</v>
      </c>
    </row>
    <row r="76" spans="22:43" x14ac:dyDescent="0.3">
      <c r="V76">
        <v>71</v>
      </c>
      <c r="W76">
        <v>362.27685500000001</v>
      </c>
      <c r="X76" s="14">
        <v>256.38265999999999</v>
      </c>
      <c r="Y76">
        <v>324.23516799999999</v>
      </c>
      <c r="Z76"/>
      <c r="AA76"/>
      <c r="AB76"/>
      <c r="AC76"/>
      <c r="AD76">
        <v>398.52340700000002</v>
      </c>
      <c r="AE76">
        <v>464.95101899999997</v>
      </c>
      <c r="AF76">
        <v>404.67974900000002</v>
      </c>
      <c r="AG76">
        <v>331.01654100000002</v>
      </c>
      <c r="AH76"/>
      <c r="AL76">
        <v>71</v>
      </c>
      <c r="AM76">
        <v>350.77426100000002</v>
      </c>
      <c r="AN76"/>
      <c r="AO76">
        <v>383.57476800000001</v>
      </c>
      <c r="AP76">
        <v>311.15396099999998</v>
      </c>
      <c r="AQ76">
        <v>308.88571200000001</v>
      </c>
    </row>
    <row r="77" spans="22:43" x14ac:dyDescent="0.3">
      <c r="V77">
        <v>72</v>
      </c>
      <c r="W77">
        <v>361.61462399999999</v>
      </c>
      <c r="X77" s="14">
        <v>253.977631</v>
      </c>
      <c r="Y77">
        <v>325.59799199999998</v>
      </c>
      <c r="Z77"/>
      <c r="AA77"/>
      <c r="AB77"/>
      <c r="AC77"/>
      <c r="AD77">
        <v>403.84463499999998</v>
      </c>
      <c r="AE77">
        <v>466.51052900000002</v>
      </c>
      <c r="AF77">
        <v>402.19561800000002</v>
      </c>
      <c r="AG77">
        <v>327.72238199999998</v>
      </c>
      <c r="AH77"/>
      <c r="AL77">
        <v>72</v>
      </c>
      <c r="AM77">
        <v>354.47689800000001</v>
      </c>
      <c r="AN77"/>
      <c r="AO77">
        <v>382.70486499999998</v>
      </c>
      <c r="AP77">
        <v>310.88076799999999</v>
      </c>
      <c r="AQ77">
        <v>311.68023699999998</v>
      </c>
    </row>
    <row r="78" spans="22:43" x14ac:dyDescent="0.3">
      <c r="V78">
        <v>73</v>
      </c>
      <c r="W78">
        <v>360.80658</v>
      </c>
      <c r="X78" s="14">
        <v>239.969055</v>
      </c>
      <c r="Y78">
        <v>319.99490400000002</v>
      </c>
      <c r="Z78"/>
      <c r="AA78"/>
      <c r="AB78"/>
      <c r="AC78"/>
      <c r="AD78">
        <v>405.75158699999997</v>
      </c>
      <c r="AE78">
        <v>469.53799400000003</v>
      </c>
      <c r="AF78">
        <v>399.43984999999998</v>
      </c>
      <c r="AG78">
        <v>323.84463499999998</v>
      </c>
      <c r="AH78"/>
      <c r="AL78">
        <v>73</v>
      </c>
      <c r="AM78">
        <v>356.81460600000003</v>
      </c>
      <c r="AN78"/>
      <c r="AO78">
        <v>378.07373000000001</v>
      </c>
      <c r="AP78">
        <v>313.65625</v>
      </c>
      <c r="AQ78">
        <v>310.79840100000001</v>
      </c>
    </row>
    <row r="79" spans="22:43" x14ac:dyDescent="0.3">
      <c r="V79">
        <v>74</v>
      </c>
      <c r="W79">
        <v>363.19873000000001</v>
      </c>
      <c r="X79" s="14">
        <v>257.472961</v>
      </c>
      <c r="Y79">
        <v>324.47619600000002</v>
      </c>
      <c r="Z79"/>
      <c r="AA79"/>
      <c r="AB79"/>
      <c r="AC79"/>
      <c r="AD79">
        <v>402.32601899999997</v>
      </c>
      <c r="AE79">
        <v>474.30831899999998</v>
      </c>
      <c r="AF79"/>
      <c r="AG79">
        <v>331.49169899999998</v>
      </c>
      <c r="AH79"/>
      <c r="AL79">
        <v>74</v>
      </c>
      <c r="AM79">
        <v>351.48767099999998</v>
      </c>
      <c r="AN79"/>
      <c r="AO79">
        <v>384.224762</v>
      </c>
      <c r="AP79">
        <v>310.96014400000001</v>
      </c>
      <c r="AQ79">
        <v>311.12210099999999</v>
      </c>
    </row>
    <row r="80" spans="22:43" x14ac:dyDescent="0.3">
      <c r="V80">
        <v>75</v>
      </c>
      <c r="W80">
        <v>364.156158</v>
      </c>
      <c r="X80" s="14">
        <v>262.21997099999999</v>
      </c>
      <c r="Y80">
        <v>330.13320900000002</v>
      </c>
      <c r="Z80"/>
      <c r="AA80"/>
      <c r="AB80"/>
      <c r="AC80"/>
      <c r="AD80">
        <v>395.94818099999998</v>
      </c>
      <c r="AE80"/>
      <c r="AF80"/>
      <c r="AG80">
        <v>335.41598499999998</v>
      </c>
      <c r="AH80"/>
      <c r="AL80">
        <v>75</v>
      </c>
      <c r="AM80">
        <v>354.25103799999999</v>
      </c>
      <c r="AN80"/>
      <c r="AO80">
        <v>384.52478000000002</v>
      </c>
      <c r="AP80">
        <v>310.41760299999999</v>
      </c>
      <c r="AQ80">
        <v>315.63705399999998</v>
      </c>
    </row>
    <row r="81" spans="22:43" x14ac:dyDescent="0.3">
      <c r="V81">
        <v>76</v>
      </c>
      <c r="W81">
        <v>365.15820300000001</v>
      </c>
      <c r="X81" s="14">
        <v>256.908478</v>
      </c>
      <c r="Y81">
        <v>329.27075200000002</v>
      </c>
      <c r="Z81"/>
      <c r="AA81"/>
      <c r="AB81"/>
      <c r="AC81"/>
      <c r="AD81">
        <v>403.973816</v>
      </c>
      <c r="AE81"/>
      <c r="AF81"/>
      <c r="AG81">
        <v>334.09475700000002</v>
      </c>
      <c r="AH81"/>
      <c r="AL81">
        <v>76</v>
      </c>
      <c r="AM81"/>
      <c r="AN81"/>
      <c r="AO81">
        <v>384.19216899999998</v>
      </c>
      <c r="AP81">
        <v>310.68927000000002</v>
      </c>
      <c r="AQ81">
        <v>316.21246300000001</v>
      </c>
    </row>
    <row r="82" spans="22:43" x14ac:dyDescent="0.3">
      <c r="V82">
        <v>77</v>
      </c>
      <c r="W82">
        <v>364.34545900000001</v>
      </c>
      <c r="X82" s="14">
        <v>254.85075399999999</v>
      </c>
      <c r="Y82">
        <v>328.85601800000001</v>
      </c>
      <c r="Z82"/>
      <c r="AA82"/>
      <c r="AB82"/>
      <c r="AC82"/>
      <c r="AD82">
        <v>408.70333900000003</v>
      </c>
      <c r="AE82"/>
      <c r="AF82"/>
      <c r="AG82">
        <v>327.50289900000001</v>
      </c>
      <c r="AH82"/>
      <c r="AL82">
        <v>77</v>
      </c>
      <c r="AM82"/>
      <c r="AN82"/>
      <c r="AO82"/>
      <c r="AP82">
        <v>309.64004499999999</v>
      </c>
      <c r="AQ82">
        <v>318.522583</v>
      </c>
    </row>
    <row r="83" spans="22:43" x14ac:dyDescent="0.3">
      <c r="V83">
        <v>78</v>
      </c>
      <c r="W83"/>
      <c r="X83" s="14">
        <v>239.279877</v>
      </c>
      <c r="Y83">
        <v>329.763733</v>
      </c>
      <c r="Z83"/>
      <c r="AA83"/>
      <c r="AB83"/>
      <c r="AC83"/>
      <c r="AD83"/>
      <c r="AE83"/>
      <c r="AF83"/>
      <c r="AG83">
        <v>326.22863799999999</v>
      </c>
      <c r="AH83"/>
      <c r="AL83">
        <v>78</v>
      </c>
      <c r="AM83"/>
      <c r="AN83"/>
      <c r="AO83"/>
      <c r="AP83">
        <v>314.81475799999998</v>
      </c>
      <c r="AQ83">
        <v>319.76986699999998</v>
      </c>
    </row>
    <row r="84" spans="22:43" x14ac:dyDescent="0.3">
      <c r="V84">
        <v>79</v>
      </c>
      <c r="W84"/>
      <c r="X84" s="14">
        <v>263.76208500000001</v>
      </c>
      <c r="Y84">
        <v>330.63092</v>
      </c>
      <c r="Z84"/>
      <c r="AA84"/>
      <c r="AB84"/>
      <c r="AC84"/>
      <c r="AD84"/>
      <c r="AE84"/>
      <c r="AF84"/>
      <c r="AG84"/>
      <c r="AH84"/>
      <c r="AL84">
        <v>79</v>
      </c>
      <c r="AM84"/>
      <c r="AN84"/>
      <c r="AO84"/>
      <c r="AP84"/>
      <c r="AQ84">
        <v>319.121307</v>
      </c>
    </row>
    <row r="85" spans="22:43" x14ac:dyDescent="0.3">
      <c r="V85">
        <v>80</v>
      </c>
      <c r="W85"/>
      <c r="X85" s="14">
        <v>259.75479100000001</v>
      </c>
      <c r="Y85">
        <v>329.98226899999997</v>
      </c>
      <c r="Z85"/>
      <c r="AA85"/>
      <c r="AB85"/>
      <c r="AC85"/>
      <c r="AD85"/>
      <c r="AE85"/>
      <c r="AF85"/>
      <c r="AG85"/>
      <c r="AH85"/>
      <c r="AL85">
        <v>80</v>
      </c>
      <c r="AM85"/>
      <c r="AN85"/>
      <c r="AO85"/>
      <c r="AP85"/>
      <c r="AQ85">
        <v>314.56771900000001</v>
      </c>
    </row>
    <row r="86" spans="22:43" x14ac:dyDescent="0.3">
      <c r="V86">
        <v>81</v>
      </c>
      <c r="W86"/>
      <c r="X86" s="14">
        <v>236.48474100000001</v>
      </c>
      <c r="Y86">
        <v>326.48907500000001</v>
      </c>
      <c r="Z86"/>
      <c r="AA86"/>
      <c r="AB86"/>
      <c r="AC86"/>
      <c r="AD86"/>
      <c r="AE86"/>
      <c r="AF86"/>
      <c r="AG86"/>
      <c r="AH86"/>
      <c r="AL86">
        <v>81</v>
      </c>
      <c r="AM86"/>
      <c r="AN86"/>
      <c r="AO86"/>
      <c r="AP86"/>
      <c r="AQ86">
        <v>320.48086499999999</v>
      </c>
    </row>
    <row r="87" spans="22:43" x14ac:dyDescent="0.3">
      <c r="V87">
        <v>82</v>
      </c>
      <c r="W87"/>
      <c r="X87" s="14">
        <v>254.150543</v>
      </c>
      <c r="Y87">
        <v>328.25262500000002</v>
      </c>
      <c r="Z87"/>
      <c r="AA87"/>
      <c r="AB87"/>
      <c r="AC87"/>
      <c r="AD87"/>
      <c r="AE87"/>
      <c r="AF87"/>
      <c r="AG87"/>
      <c r="AH87"/>
      <c r="AL87">
        <v>82</v>
      </c>
      <c r="AM87"/>
      <c r="AN87"/>
      <c r="AO87"/>
      <c r="AP87"/>
      <c r="AQ87">
        <v>313.55355800000001</v>
      </c>
    </row>
    <row r="88" spans="22:43" x14ac:dyDescent="0.3">
      <c r="V88">
        <v>83</v>
      </c>
      <c r="W88"/>
      <c r="X88" s="14">
        <v>257.18164100000001</v>
      </c>
      <c r="Y88">
        <v>327.39782700000001</v>
      </c>
      <c r="Z88"/>
      <c r="AA88"/>
      <c r="AB88"/>
      <c r="AC88"/>
      <c r="AD88"/>
      <c r="AE88"/>
      <c r="AF88"/>
      <c r="AG88"/>
      <c r="AH88"/>
      <c r="AL88"/>
      <c r="AM88"/>
      <c r="AN88"/>
      <c r="AO88"/>
      <c r="AP88"/>
      <c r="AQ88"/>
    </row>
    <row r="89" spans="22:43" x14ac:dyDescent="0.3">
      <c r="V89">
        <v>84</v>
      </c>
      <c r="W89"/>
      <c r="X89" s="14">
        <v>283.84939600000001</v>
      </c>
      <c r="Y89"/>
      <c r="Z89"/>
      <c r="AA89"/>
      <c r="AB89"/>
      <c r="AC89"/>
      <c r="AD89"/>
      <c r="AE89"/>
      <c r="AF89"/>
      <c r="AG89"/>
      <c r="AH89"/>
    </row>
    <row r="90" spans="22:43" x14ac:dyDescent="0.3">
      <c r="V90">
        <v>85</v>
      </c>
      <c r="W90"/>
      <c r="X90" s="14">
        <v>254.153885</v>
      </c>
      <c r="Y90"/>
      <c r="Z90"/>
      <c r="AA90"/>
      <c r="AB90"/>
      <c r="AC90"/>
      <c r="AD90"/>
      <c r="AE90"/>
      <c r="AF90"/>
      <c r="AG90"/>
      <c r="AH90"/>
    </row>
    <row r="91" spans="22:43" x14ac:dyDescent="0.3">
      <c r="V91">
        <v>86</v>
      </c>
      <c r="W91"/>
      <c r="X91" s="14">
        <v>258.14868200000001</v>
      </c>
      <c r="Y91"/>
      <c r="Z91"/>
      <c r="AA91"/>
      <c r="AB91"/>
      <c r="AC91"/>
      <c r="AD91"/>
      <c r="AE91"/>
      <c r="AF91"/>
      <c r="AG91"/>
      <c r="AH91"/>
    </row>
    <row r="92" spans="22:43" x14ac:dyDescent="0.3">
      <c r="V92">
        <v>87</v>
      </c>
      <c r="W92"/>
      <c r="X92" s="14">
        <v>257.21914700000002</v>
      </c>
      <c r="Y92"/>
      <c r="Z92"/>
      <c r="AA92"/>
      <c r="AB92"/>
      <c r="AC92"/>
      <c r="AD92"/>
      <c r="AE92"/>
      <c r="AF92"/>
      <c r="AG92"/>
      <c r="AH92"/>
    </row>
    <row r="93" spans="22:43" x14ac:dyDescent="0.3">
      <c r="V93">
        <v>88</v>
      </c>
      <c r="W93"/>
      <c r="X93" s="14">
        <v>266.659424</v>
      </c>
      <c r="Y93"/>
      <c r="Z93"/>
      <c r="AA93"/>
      <c r="AB93"/>
      <c r="AC93"/>
      <c r="AD93"/>
      <c r="AE93"/>
      <c r="AF93"/>
      <c r="AG93"/>
      <c r="AH93"/>
    </row>
    <row r="94" spans="22:43" x14ac:dyDescent="0.3">
      <c r="V94">
        <v>89</v>
      </c>
      <c r="W94"/>
      <c r="X94">
        <v>286.32971199999997</v>
      </c>
      <c r="Y94"/>
      <c r="Z94"/>
      <c r="AA94"/>
      <c r="AB94"/>
      <c r="AC94"/>
      <c r="AD94"/>
      <c r="AE94"/>
      <c r="AF94"/>
      <c r="AG94"/>
      <c r="AH94"/>
    </row>
    <row r="95" spans="22:43" x14ac:dyDescent="0.3">
      <c r="V95">
        <v>90</v>
      </c>
      <c r="W95"/>
      <c r="X95">
        <v>234.26925700000001</v>
      </c>
      <c r="Y95"/>
      <c r="Z95"/>
      <c r="AA95"/>
      <c r="AB95"/>
      <c r="AC95"/>
      <c r="AD95"/>
      <c r="AE95"/>
      <c r="AF95"/>
      <c r="AG95"/>
      <c r="AH95"/>
    </row>
    <row r="96" spans="22:43" x14ac:dyDescent="0.3">
      <c r="V96">
        <v>91</v>
      </c>
      <c r="W96"/>
      <c r="X96">
        <v>289.43017600000002</v>
      </c>
      <c r="Y96"/>
      <c r="Z96"/>
      <c r="AA96"/>
      <c r="AB96"/>
      <c r="AC96"/>
      <c r="AD96"/>
      <c r="AE96"/>
      <c r="AF96"/>
      <c r="AG96"/>
      <c r="AH96"/>
    </row>
    <row r="97" spans="22:34" x14ac:dyDescent="0.3">
      <c r="V97">
        <v>92</v>
      </c>
      <c r="W97"/>
      <c r="X97">
        <v>309.53036500000002</v>
      </c>
      <c r="Y97"/>
      <c r="Z97"/>
      <c r="AA97"/>
      <c r="AB97"/>
      <c r="AC97"/>
      <c r="AD97"/>
      <c r="AE97"/>
      <c r="AF97"/>
      <c r="AG97"/>
      <c r="AH97"/>
    </row>
    <row r="98" spans="22:34" x14ac:dyDescent="0.3">
      <c r="V98">
        <v>93</v>
      </c>
      <c r="W98"/>
      <c r="X98">
        <v>317.98516799999999</v>
      </c>
      <c r="Y98"/>
      <c r="Z98"/>
      <c r="AA98"/>
      <c r="AB98"/>
      <c r="AC98"/>
      <c r="AD98"/>
      <c r="AE98"/>
      <c r="AF98"/>
      <c r="AG98"/>
      <c r="AH98"/>
    </row>
    <row r="99" spans="22:34" x14ac:dyDescent="0.3">
      <c r="V99">
        <v>94</v>
      </c>
      <c r="W99"/>
      <c r="X99">
        <v>325.62075800000002</v>
      </c>
      <c r="Y99"/>
      <c r="Z99"/>
      <c r="AA99"/>
      <c r="AB99"/>
      <c r="AC99"/>
      <c r="AD99"/>
      <c r="AE99"/>
      <c r="AF99"/>
      <c r="AG99"/>
      <c r="AH99"/>
    </row>
    <row r="100" spans="22:34" x14ac:dyDescent="0.3">
      <c r="V100">
        <v>95</v>
      </c>
      <c r="W100"/>
      <c r="X100">
        <v>310.566711</v>
      </c>
      <c r="Y100"/>
      <c r="Z100"/>
      <c r="AA100"/>
      <c r="AB100"/>
      <c r="AC100"/>
      <c r="AD100"/>
      <c r="AE100"/>
      <c r="AF100"/>
      <c r="AG100"/>
      <c r="AH100"/>
    </row>
    <row r="101" spans="22:34" x14ac:dyDescent="0.3">
      <c r="V101">
        <v>96</v>
      </c>
      <c r="W101"/>
      <c r="X101">
        <v>323.70513899999997</v>
      </c>
      <c r="Y101"/>
      <c r="Z101"/>
      <c r="AA101"/>
      <c r="AB101"/>
      <c r="AC101"/>
      <c r="AD101"/>
      <c r="AE101"/>
      <c r="AF101"/>
      <c r="AG101"/>
      <c r="AH101"/>
    </row>
    <row r="102" spans="22:34" x14ac:dyDescent="0.3">
      <c r="V102">
        <v>97</v>
      </c>
      <c r="W102"/>
      <c r="X102">
        <v>316.76303100000001</v>
      </c>
      <c r="Y102"/>
      <c r="Z102"/>
      <c r="AA102"/>
      <c r="AB102"/>
      <c r="AC102"/>
      <c r="AD102"/>
      <c r="AE102"/>
      <c r="AF102"/>
      <c r="AG102"/>
      <c r="AH102"/>
    </row>
    <row r="103" spans="22:34" x14ac:dyDescent="0.3">
      <c r="V103">
        <v>98</v>
      </c>
      <c r="W103"/>
      <c r="X103">
        <v>327.73080399999998</v>
      </c>
      <c r="Y103"/>
      <c r="Z103"/>
      <c r="AA103"/>
      <c r="AB103"/>
      <c r="AC103"/>
      <c r="AD103"/>
      <c r="AE103"/>
      <c r="AF103"/>
      <c r="AG103"/>
      <c r="AH103"/>
    </row>
    <row r="104" spans="22:34" x14ac:dyDescent="0.3">
      <c r="V104">
        <v>99</v>
      </c>
      <c r="W104"/>
      <c r="X104">
        <v>323.24343900000002</v>
      </c>
      <c r="Y104"/>
      <c r="Z104"/>
      <c r="AA104"/>
      <c r="AB104"/>
      <c r="AC104"/>
      <c r="AD104"/>
      <c r="AE104"/>
      <c r="AF104"/>
      <c r="AG104"/>
      <c r="AH104"/>
    </row>
    <row r="105" spans="22:34" x14ac:dyDescent="0.3">
      <c r="V105">
        <v>100</v>
      </c>
      <c r="W105"/>
      <c r="X105">
        <v>315.35144000000003</v>
      </c>
      <c r="Y105"/>
      <c r="Z105"/>
      <c r="AA105"/>
      <c r="AB105"/>
      <c r="AC105"/>
      <c r="AD105"/>
      <c r="AE105"/>
      <c r="AF105"/>
      <c r="AG105"/>
      <c r="AH105"/>
    </row>
    <row r="106" spans="22:34" x14ac:dyDescent="0.3">
      <c r="V106">
        <v>101</v>
      </c>
      <c r="W106"/>
      <c r="X106">
        <v>337.419464</v>
      </c>
      <c r="Y106"/>
      <c r="Z106"/>
      <c r="AA106"/>
      <c r="AB106"/>
      <c r="AC106"/>
      <c r="AD106"/>
      <c r="AE106"/>
      <c r="AF106"/>
      <c r="AG106"/>
      <c r="AH106"/>
    </row>
    <row r="107" spans="22:34" x14ac:dyDescent="0.3">
      <c r="V107">
        <v>102</v>
      </c>
      <c r="W107"/>
      <c r="X107">
        <v>314.10452299999997</v>
      </c>
      <c r="Y107"/>
      <c r="Z107"/>
      <c r="AA107"/>
      <c r="AB107"/>
      <c r="AC107"/>
      <c r="AD107"/>
      <c r="AE107"/>
      <c r="AF107"/>
      <c r="AG107"/>
      <c r="AH107"/>
    </row>
    <row r="108" spans="22:34" x14ac:dyDescent="0.3">
      <c r="V108">
        <v>103</v>
      </c>
      <c r="W108"/>
      <c r="X108">
        <v>309.20266700000002</v>
      </c>
      <c r="Y108"/>
      <c r="Z108"/>
      <c r="AA108"/>
      <c r="AB108"/>
      <c r="AC108"/>
      <c r="AD108"/>
      <c r="AE108"/>
      <c r="AF108"/>
      <c r="AG108"/>
      <c r="AH108"/>
    </row>
  </sheetData>
  <mergeCells count="15">
    <mergeCell ref="BM1:BQ1"/>
    <mergeCell ref="AT2:AX2"/>
    <mergeCell ref="AZ2:BD2"/>
    <mergeCell ref="BG2:BK2"/>
    <mergeCell ref="BM2:BQ2"/>
    <mergeCell ref="AT1:AX1"/>
    <mergeCell ref="A1:C1"/>
    <mergeCell ref="V1:AH1"/>
    <mergeCell ref="AZ1:BD1"/>
    <mergeCell ref="BG1:BK1"/>
    <mergeCell ref="V2:AH2"/>
    <mergeCell ref="AL1:AQ1"/>
    <mergeCell ref="AL2:AQ2"/>
    <mergeCell ref="E1:F1"/>
    <mergeCell ref="I1:P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AAFB1-5660-4C3B-97A2-D40AED3F7F22}">
  <dimension ref="A1:BH108"/>
  <sheetViews>
    <sheetView topLeftCell="P1" zoomScale="70" zoomScaleNormal="70" workbookViewId="0">
      <selection activeCell="AD3" sqref="AD1:AH1048576"/>
    </sheetView>
  </sheetViews>
  <sheetFormatPr defaultRowHeight="15.6" x14ac:dyDescent="0.3"/>
  <cols>
    <col min="1" max="1" width="35.33203125" customWidth="1"/>
    <col min="3" max="3" width="38.88671875" customWidth="1"/>
    <col min="6" max="6" width="30" customWidth="1"/>
    <col min="7" max="7" width="30.77734375" customWidth="1"/>
    <col min="10" max="10" width="19.33203125" customWidth="1"/>
    <col min="11" max="11" width="19.6640625" customWidth="1"/>
    <col min="12" max="12" width="25.6640625" customWidth="1"/>
    <col min="13" max="13" width="25.21875" customWidth="1"/>
    <col min="14" max="14" width="21.21875" customWidth="1"/>
    <col min="15" max="15" width="17.5546875" customWidth="1"/>
    <col min="16" max="16" width="23.109375" customWidth="1"/>
    <col min="17" max="17" width="19.33203125" customWidth="1"/>
    <col min="21" max="21" width="17.21875" customWidth="1"/>
    <col min="22" max="22" width="18.109375" customWidth="1"/>
    <col min="23" max="23" width="19.44140625" customWidth="1"/>
    <col min="24" max="24" width="19.77734375" customWidth="1"/>
    <col min="25" max="25" width="22.5546875" customWidth="1"/>
    <col min="30" max="30" width="16.44140625" customWidth="1"/>
    <col min="31" max="31" width="16.109375" customWidth="1"/>
    <col min="32" max="32" width="17.77734375" customWidth="1"/>
    <col min="33" max="33" width="17.21875" customWidth="1"/>
    <col min="34" max="34" width="20.33203125" customWidth="1"/>
    <col min="39" max="39" width="8.88671875" style="3"/>
    <col min="40" max="40" width="12.21875" style="3" customWidth="1"/>
    <col min="41" max="41" width="10.33203125" style="3" customWidth="1"/>
    <col min="42" max="60" width="8.88671875" style="3"/>
  </cols>
  <sheetData>
    <row r="1" spans="1:60" x14ac:dyDescent="0.3">
      <c r="A1" s="7" t="s">
        <v>17</v>
      </c>
      <c r="B1" s="8"/>
      <c r="C1" s="7"/>
      <c r="F1" s="39" t="s">
        <v>31</v>
      </c>
      <c r="G1" s="39"/>
      <c r="J1" s="39" t="s">
        <v>39</v>
      </c>
      <c r="K1" s="39"/>
      <c r="L1" s="39"/>
      <c r="M1" s="39"/>
      <c r="N1" s="39"/>
      <c r="O1" s="39"/>
      <c r="P1" s="39"/>
      <c r="Q1" s="39"/>
      <c r="U1" s="40" t="s">
        <v>51</v>
      </c>
      <c r="V1" s="40"/>
      <c r="W1" s="40"/>
      <c r="X1" s="40"/>
      <c r="Y1" s="40"/>
      <c r="AD1" s="41" t="s">
        <v>80</v>
      </c>
      <c r="AE1" s="41"/>
      <c r="AF1" s="41"/>
      <c r="AG1" s="41"/>
      <c r="AH1" s="41"/>
      <c r="AM1" s="40" t="s">
        <v>51</v>
      </c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12"/>
      <c r="BA1" s="12"/>
      <c r="BB1" s="12"/>
      <c r="BC1" s="41" t="s">
        <v>80</v>
      </c>
      <c r="BD1" s="41"/>
      <c r="BE1" s="41"/>
      <c r="BF1" s="41"/>
      <c r="BG1" s="41"/>
      <c r="BH1" s="41"/>
    </row>
    <row r="2" spans="1:60" ht="16.2" thickBot="1" x14ac:dyDescent="0.35">
      <c r="K2" s="2" t="s">
        <v>32</v>
      </c>
      <c r="L2" s="2" t="s">
        <v>4</v>
      </c>
      <c r="M2" s="2" t="s">
        <v>33</v>
      </c>
      <c r="N2" s="2" t="s">
        <v>34</v>
      </c>
      <c r="O2" s="2" t="s">
        <v>35</v>
      </c>
      <c r="P2" s="2" t="s">
        <v>36</v>
      </c>
      <c r="Q2" s="2" t="s">
        <v>37</v>
      </c>
      <c r="U2" s="44" t="s">
        <v>72</v>
      </c>
      <c r="V2" s="44"/>
      <c r="W2" s="44"/>
      <c r="X2" s="44"/>
      <c r="Y2" s="44"/>
      <c r="AD2" s="44" t="s">
        <v>72</v>
      </c>
      <c r="AE2" s="44"/>
      <c r="AF2" s="44"/>
      <c r="AG2" s="44"/>
      <c r="AH2" s="44"/>
      <c r="AM2" s="45" t="s">
        <v>52</v>
      </c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BC2" s="43" t="s">
        <v>74</v>
      </c>
      <c r="BD2" s="43"/>
      <c r="BE2" s="43"/>
      <c r="BF2" s="43"/>
      <c r="BG2" s="43"/>
      <c r="BH2" s="43"/>
    </row>
    <row r="3" spans="1:60" ht="16.8" thickTop="1" thickBot="1" x14ac:dyDescent="0.35">
      <c r="A3" s="10" t="s">
        <v>40</v>
      </c>
      <c r="B3" s="10"/>
      <c r="C3" s="10"/>
      <c r="F3" s="2" t="s">
        <v>0</v>
      </c>
      <c r="G3" s="2" t="s">
        <v>42</v>
      </c>
      <c r="U3" s="20" t="s">
        <v>68</v>
      </c>
      <c r="V3" s="20" t="s">
        <v>69</v>
      </c>
      <c r="W3" s="20" t="s">
        <v>71</v>
      </c>
      <c r="X3" s="20" t="s">
        <v>45</v>
      </c>
      <c r="Y3" s="20" t="s">
        <v>70</v>
      </c>
      <c r="AD3" s="20" t="s">
        <v>68</v>
      </c>
      <c r="AE3" s="20" t="s">
        <v>69</v>
      </c>
      <c r="AF3" s="20" t="s">
        <v>71</v>
      </c>
      <c r="AG3" s="20" t="s">
        <v>45</v>
      </c>
      <c r="AH3" s="20" t="s">
        <v>70</v>
      </c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BC3" s="6"/>
      <c r="BD3" s="6"/>
      <c r="BE3" s="6"/>
      <c r="BF3" s="6"/>
      <c r="BG3" s="6"/>
      <c r="BH3" s="6"/>
    </row>
    <row r="4" spans="1:60" ht="16.2" thickTop="1" x14ac:dyDescent="0.3">
      <c r="A4" s="10"/>
      <c r="B4" s="10"/>
      <c r="C4" s="10"/>
      <c r="F4" s="2"/>
      <c r="G4" s="2"/>
      <c r="J4" s="22" t="s">
        <v>43</v>
      </c>
      <c r="K4" s="22" t="s">
        <v>6</v>
      </c>
      <c r="L4" s="22" t="s">
        <v>38</v>
      </c>
      <c r="M4" s="22">
        <v>9</v>
      </c>
      <c r="N4" s="22">
        <v>9</v>
      </c>
      <c r="O4" s="22">
        <v>0</v>
      </c>
      <c r="P4" s="22">
        <v>30</v>
      </c>
      <c r="Q4" s="22" t="s">
        <v>38</v>
      </c>
      <c r="U4" s="18" t="s">
        <v>54</v>
      </c>
      <c r="V4" s="28">
        <v>0.23633427000000001</v>
      </c>
      <c r="W4" s="28">
        <v>0.11836205</v>
      </c>
      <c r="X4" s="28">
        <v>0.36213508</v>
      </c>
      <c r="Y4" s="28">
        <v>0.25710290000000002</v>
      </c>
      <c r="AD4" s="18" t="s">
        <v>75</v>
      </c>
      <c r="AE4" s="23">
        <v>4.7459028E-2</v>
      </c>
      <c r="AF4" s="23">
        <v>4.8370411000000002E-2</v>
      </c>
      <c r="AG4" s="23">
        <v>4.9138741999999999E-2</v>
      </c>
      <c r="AH4" s="23">
        <v>4.4666965000000003E-2</v>
      </c>
      <c r="AM4" s="6" t="s">
        <v>53</v>
      </c>
      <c r="AN4" s="6" t="s">
        <v>54</v>
      </c>
      <c r="AO4" s="6" t="s">
        <v>55</v>
      </c>
      <c r="AP4" s="6" t="s">
        <v>56</v>
      </c>
      <c r="AQ4" s="6" t="s">
        <v>57</v>
      </c>
      <c r="AR4" s="6" t="s">
        <v>58</v>
      </c>
      <c r="AS4" s="6" t="s">
        <v>59</v>
      </c>
      <c r="AT4" s="6" t="s">
        <v>60</v>
      </c>
      <c r="AU4" s="6" t="s">
        <v>61</v>
      </c>
      <c r="AV4" s="6" t="s">
        <v>62</v>
      </c>
      <c r="AW4" s="6" t="s">
        <v>63</v>
      </c>
      <c r="AX4" s="6" t="s">
        <v>64</v>
      </c>
      <c r="AY4" s="6" t="s">
        <v>65</v>
      </c>
      <c r="BC4" s="6" t="s">
        <v>53</v>
      </c>
      <c r="BD4" s="6" t="s">
        <v>75</v>
      </c>
      <c r="BE4" s="6" t="s">
        <v>76</v>
      </c>
      <c r="BF4" s="6" t="s">
        <v>77</v>
      </c>
      <c r="BG4" s="6" t="s">
        <v>78</v>
      </c>
      <c r="BH4" s="6" t="s">
        <v>79</v>
      </c>
    </row>
    <row r="5" spans="1:60" x14ac:dyDescent="0.3">
      <c r="A5" s="10" t="s">
        <v>9</v>
      </c>
      <c r="B5" s="10"/>
      <c r="C5" s="10"/>
      <c r="F5" s="2" t="s">
        <v>3</v>
      </c>
      <c r="G5" s="2" t="s">
        <v>18</v>
      </c>
      <c r="J5" s="22" t="s">
        <v>44</v>
      </c>
      <c r="K5" s="22" t="s">
        <v>6</v>
      </c>
      <c r="L5" s="22">
        <v>3.6521999999999999E-2</v>
      </c>
      <c r="M5" s="22">
        <v>7.3330000000000002</v>
      </c>
      <c r="N5" s="22">
        <v>13</v>
      </c>
      <c r="O5" s="22">
        <v>-5.6669999999999998</v>
      </c>
      <c r="P5" s="22">
        <v>10</v>
      </c>
      <c r="Q5" s="22">
        <v>0.146089</v>
      </c>
      <c r="U5" s="18" t="s">
        <v>55</v>
      </c>
      <c r="V5" s="23">
        <v>1.0692202</v>
      </c>
      <c r="W5" s="23">
        <v>0.29622998</v>
      </c>
      <c r="X5" s="23">
        <v>0.87211475000000005</v>
      </c>
      <c r="Y5" s="23">
        <v>1.0649862999999999</v>
      </c>
      <c r="AD5" s="18" t="s">
        <v>76</v>
      </c>
      <c r="AE5" s="23">
        <v>6.9284301000000006E-2</v>
      </c>
      <c r="AF5" s="23">
        <v>6.9914179000000007E-2</v>
      </c>
      <c r="AG5" s="23">
        <v>6.9510139999999998E-2</v>
      </c>
      <c r="AH5" s="23">
        <v>7.2515202000000001E-2</v>
      </c>
      <c r="AM5">
        <v>0</v>
      </c>
      <c r="AN5">
        <v>0.31211800000000001</v>
      </c>
      <c r="AO5">
        <v>0.85497299999999998</v>
      </c>
      <c r="AP5">
        <v>0.539794</v>
      </c>
      <c r="AQ5">
        <v>0.17794599999999999</v>
      </c>
      <c r="AR5">
        <v>0.148089</v>
      </c>
      <c r="AS5">
        <v>0.18749199999999999</v>
      </c>
      <c r="AT5">
        <v>0.33030199999999998</v>
      </c>
      <c r="AU5">
        <v>3.5201000000000003E-2</v>
      </c>
      <c r="AV5">
        <v>2.4056999999999999E-2</v>
      </c>
      <c r="AW5">
        <v>9.7176999999999999E-2</v>
      </c>
      <c r="AX5">
        <v>2.945E-2</v>
      </c>
      <c r="AY5">
        <v>1.0985E-2</v>
      </c>
      <c r="BC5">
        <v>0</v>
      </c>
      <c r="BD5">
        <v>4.2320000000000003E-2</v>
      </c>
      <c r="BE5">
        <v>4.6328000000000001E-2</v>
      </c>
      <c r="BF5">
        <v>3.0766999999999999E-2</v>
      </c>
      <c r="BG5">
        <v>2.3755999999999999E-2</v>
      </c>
      <c r="BH5">
        <v>8.4027000000000004E-2</v>
      </c>
    </row>
    <row r="6" spans="1:60" x14ac:dyDescent="0.3">
      <c r="A6" s="10"/>
      <c r="B6" s="10"/>
      <c r="C6" s="10"/>
      <c r="F6" s="2" t="s">
        <v>2</v>
      </c>
      <c r="G6" s="2" t="s">
        <v>2</v>
      </c>
      <c r="J6" s="22" t="s">
        <v>45</v>
      </c>
      <c r="K6" s="22" t="s">
        <v>6</v>
      </c>
      <c r="L6" s="22">
        <v>0.38267600000000002</v>
      </c>
      <c r="M6" s="22">
        <v>8.25</v>
      </c>
      <c r="N6" s="22">
        <v>10.8</v>
      </c>
      <c r="O6" s="22">
        <v>-2.5499999999999998</v>
      </c>
      <c r="P6" s="22">
        <v>21</v>
      </c>
      <c r="Q6" s="22" t="s">
        <v>38</v>
      </c>
      <c r="U6" s="18" t="s">
        <v>56</v>
      </c>
      <c r="V6" s="23">
        <v>0.59074932999999996</v>
      </c>
      <c r="W6" s="23">
        <v>0.18866918999999999</v>
      </c>
      <c r="X6" s="23">
        <v>0.59662298999999996</v>
      </c>
      <c r="Y6" s="23">
        <v>0.60749306999999997</v>
      </c>
      <c r="AD6" s="18" t="s">
        <v>77</v>
      </c>
      <c r="AE6" s="23">
        <v>3.3629484000000001E-2</v>
      </c>
      <c r="AF6" s="23">
        <v>3.3256028999999999E-2</v>
      </c>
      <c r="AG6" s="23">
        <v>3.2776863000000003E-2</v>
      </c>
      <c r="AH6" s="23">
        <v>3.2207285000000002E-2</v>
      </c>
      <c r="AM6">
        <v>1</v>
      </c>
      <c r="AN6">
        <v>0.32882899999999998</v>
      </c>
      <c r="AO6">
        <v>0.84651799999999999</v>
      </c>
      <c r="AP6">
        <v>0.51694600000000002</v>
      </c>
      <c r="AQ6">
        <v>0.17049</v>
      </c>
      <c r="AR6">
        <v>0.151644</v>
      </c>
      <c r="AS6">
        <v>0.18346299999999999</v>
      </c>
      <c r="AT6">
        <v>0.31213099999999999</v>
      </c>
      <c r="AU6">
        <v>3.6860999999999998E-2</v>
      </c>
      <c r="AV6">
        <v>2.5600000000000001E-2</v>
      </c>
      <c r="AW6">
        <v>9.7026000000000001E-2</v>
      </c>
      <c r="AX6">
        <v>3.4418999999999998E-2</v>
      </c>
      <c r="AY6">
        <v>1.1681E-2</v>
      </c>
      <c r="BC6">
        <v>1</v>
      </c>
      <c r="BD6">
        <v>4.1436000000000001E-2</v>
      </c>
      <c r="BE6">
        <v>5.1601000000000001E-2</v>
      </c>
      <c r="BF6">
        <v>2.7386000000000001E-2</v>
      </c>
      <c r="BG6">
        <v>2.5495E-2</v>
      </c>
      <c r="BH6">
        <v>8.1263000000000002E-2</v>
      </c>
    </row>
    <row r="7" spans="1:60" x14ac:dyDescent="0.3">
      <c r="A7" s="10" t="s">
        <v>41</v>
      </c>
      <c r="B7" s="10"/>
      <c r="C7" s="10"/>
      <c r="F7" s="2" t="s">
        <v>1</v>
      </c>
      <c r="G7" s="2" t="s">
        <v>7</v>
      </c>
      <c r="J7" s="22" t="s">
        <v>46</v>
      </c>
      <c r="K7" s="22" t="s">
        <v>6</v>
      </c>
      <c r="L7" s="22">
        <v>8.1770999999999996E-2</v>
      </c>
      <c r="M7" s="22">
        <v>10.42</v>
      </c>
      <c r="N7" s="22">
        <v>5.6</v>
      </c>
      <c r="O7" s="22">
        <v>4.8170000000000002</v>
      </c>
      <c r="P7" s="22">
        <v>13</v>
      </c>
      <c r="Q7" s="22">
        <v>0.32708500000000001</v>
      </c>
      <c r="U7" s="18" t="s">
        <v>57</v>
      </c>
      <c r="V7" s="23">
        <v>0.15773096</v>
      </c>
      <c r="W7" s="23">
        <v>0.21888964999999999</v>
      </c>
      <c r="X7" s="23">
        <v>0.16105127</v>
      </c>
      <c r="Y7" s="23">
        <v>0.17832323999999999</v>
      </c>
      <c r="AD7" s="18" t="s">
        <v>78</v>
      </c>
      <c r="AE7" s="23">
        <v>3.6068762999999997E-2</v>
      </c>
      <c r="AF7" s="23">
        <v>3.7072308999999998E-2</v>
      </c>
      <c r="AG7" s="23">
        <v>3.7911649999999998E-2</v>
      </c>
      <c r="AH7" s="23">
        <v>3.4007849E-2</v>
      </c>
      <c r="AM7">
        <v>2</v>
      </c>
      <c r="AN7">
        <v>0.32817800000000003</v>
      </c>
      <c r="AO7">
        <v>0.85348100000000005</v>
      </c>
      <c r="AP7">
        <v>0.52435299999999996</v>
      </c>
      <c r="AQ7">
        <v>0.17483099999999999</v>
      </c>
      <c r="AR7">
        <v>0.14561299999999999</v>
      </c>
      <c r="AS7">
        <v>0.20558599999999999</v>
      </c>
      <c r="AT7">
        <v>0.30353999999999998</v>
      </c>
      <c r="AU7">
        <v>2.9367999999999998E-2</v>
      </c>
      <c r="AV7">
        <v>2.6120000000000001E-2</v>
      </c>
      <c r="AW7">
        <v>9.2410999999999993E-2</v>
      </c>
      <c r="AX7">
        <v>3.5646999999999998E-2</v>
      </c>
      <c r="AY7">
        <v>1.2343E-2</v>
      </c>
      <c r="BC7">
        <v>2</v>
      </c>
      <c r="BD7">
        <v>4.2840000000000003E-2</v>
      </c>
      <c r="BE7">
        <v>5.3182E-2</v>
      </c>
      <c r="BF7">
        <v>3.0478000000000002E-2</v>
      </c>
      <c r="BG7">
        <v>2.3327000000000001E-2</v>
      </c>
      <c r="BH7">
        <v>7.7141000000000001E-2</v>
      </c>
    </row>
    <row r="8" spans="1:60" ht="16.2" thickBot="1" x14ac:dyDescent="0.35">
      <c r="A8" s="10"/>
      <c r="B8" s="10"/>
      <c r="C8" s="10"/>
      <c r="F8" s="2"/>
      <c r="G8" s="2"/>
      <c r="U8" s="18" t="s">
        <v>58</v>
      </c>
      <c r="V8" s="23">
        <v>0.13172412</v>
      </c>
      <c r="W8" s="23">
        <v>0.13580956999999999</v>
      </c>
      <c r="X8" s="23">
        <v>4.5256348000000002E-2</v>
      </c>
      <c r="Y8" s="23">
        <v>0.13730322</v>
      </c>
      <c r="AD8" s="19" t="s">
        <v>79</v>
      </c>
      <c r="AE8" s="24">
        <v>0.12361867999999999</v>
      </c>
      <c r="AF8" s="24">
        <v>0.12255899000000001</v>
      </c>
      <c r="AG8" s="24">
        <v>0.12069473999999999</v>
      </c>
      <c r="AH8" s="24">
        <v>0.12061582</v>
      </c>
      <c r="AM8">
        <v>3</v>
      </c>
      <c r="AN8">
        <v>0.30599500000000002</v>
      </c>
      <c r="AO8">
        <v>0.91267799999999999</v>
      </c>
      <c r="AP8">
        <v>0.54042400000000002</v>
      </c>
      <c r="AQ8">
        <v>0.172101</v>
      </c>
      <c r="AR8">
        <v>0.14551700000000001</v>
      </c>
      <c r="AS8">
        <v>0.205956</v>
      </c>
      <c r="AT8">
        <v>0.31770700000000002</v>
      </c>
      <c r="AU8">
        <v>3.4160000000000003E-2</v>
      </c>
      <c r="AV8">
        <v>2.4337000000000001E-2</v>
      </c>
      <c r="AW8">
        <v>9.1281000000000001E-2</v>
      </c>
      <c r="AX8">
        <v>3.2703999999999997E-2</v>
      </c>
      <c r="AY8">
        <v>1.1223E-2</v>
      </c>
      <c r="BC8">
        <v>3</v>
      </c>
      <c r="BD8">
        <v>4.4089000000000003E-2</v>
      </c>
      <c r="BE8">
        <v>4.7868000000000001E-2</v>
      </c>
      <c r="BF8">
        <v>2.8298E-2</v>
      </c>
      <c r="BG8">
        <v>2.2258E-2</v>
      </c>
      <c r="BH8">
        <v>8.0781000000000006E-2</v>
      </c>
    </row>
    <row r="9" spans="1:60" ht="16.2" thickTop="1" x14ac:dyDescent="0.3">
      <c r="A9" s="10" t="s">
        <v>11</v>
      </c>
      <c r="B9" s="10" t="s">
        <v>12</v>
      </c>
      <c r="C9" s="10" t="s">
        <v>13</v>
      </c>
      <c r="F9" s="2" t="s">
        <v>19</v>
      </c>
      <c r="G9" s="2"/>
      <c r="U9" s="18" t="s">
        <v>59</v>
      </c>
      <c r="V9" s="23">
        <v>0.19786328</v>
      </c>
      <c r="W9" s="23">
        <v>0.14203271000000001</v>
      </c>
      <c r="X9" s="23">
        <v>0.31284276999999999</v>
      </c>
      <c r="Y9" s="23">
        <v>0.22244727</v>
      </c>
      <c r="AM9">
        <v>4</v>
      </c>
      <c r="AN9">
        <v>0.34916599999999998</v>
      </c>
      <c r="AO9">
        <v>0.99162300000000003</v>
      </c>
      <c r="AP9">
        <v>0.56188199999999999</v>
      </c>
      <c r="AQ9">
        <v>0.16543099999999999</v>
      </c>
      <c r="AR9">
        <v>0.14899499999999999</v>
      </c>
      <c r="AS9">
        <v>0.179619</v>
      </c>
      <c r="AT9">
        <v>0.31494299999999997</v>
      </c>
      <c r="AU9">
        <v>3.4120999999999999E-2</v>
      </c>
      <c r="AV9">
        <v>2.4431000000000001E-2</v>
      </c>
      <c r="AW9">
        <v>9.3144000000000005E-2</v>
      </c>
      <c r="AX9">
        <v>3.0495000000000001E-2</v>
      </c>
      <c r="AY9">
        <v>1.089E-2</v>
      </c>
      <c r="BC9">
        <v>4</v>
      </c>
      <c r="BD9">
        <v>4.5989000000000002E-2</v>
      </c>
      <c r="BE9">
        <v>4.9141999999999998E-2</v>
      </c>
      <c r="BF9">
        <v>2.9666999999999999E-2</v>
      </c>
      <c r="BG9">
        <v>2.4348999999999999E-2</v>
      </c>
      <c r="BH9">
        <v>8.1702999999999998E-2</v>
      </c>
    </row>
    <row r="10" spans="1:60" x14ac:dyDescent="0.3">
      <c r="A10" s="10"/>
      <c r="B10" s="10"/>
      <c r="C10" s="10"/>
      <c r="F10" s="2" t="s">
        <v>20</v>
      </c>
      <c r="G10" s="2" t="s">
        <v>21</v>
      </c>
      <c r="U10" s="18" t="s">
        <v>60</v>
      </c>
      <c r="V10" s="23">
        <v>0.27656543</v>
      </c>
      <c r="W10" s="23">
        <v>0.12155571</v>
      </c>
      <c r="X10" s="23">
        <v>0.19043408000000001</v>
      </c>
      <c r="Y10" s="23">
        <v>0.29148389000000002</v>
      </c>
      <c r="AM10">
        <v>5</v>
      </c>
      <c r="AN10">
        <v>0.31559399999999999</v>
      </c>
      <c r="AO10">
        <v>0.88293999999999995</v>
      </c>
      <c r="AP10">
        <v>0.54984200000000005</v>
      </c>
      <c r="AQ10">
        <v>0.16858999999999999</v>
      </c>
      <c r="AR10">
        <v>0.15382599999999999</v>
      </c>
      <c r="AS10">
        <v>0.17191899999999999</v>
      </c>
      <c r="AT10">
        <v>0.28722599999999998</v>
      </c>
      <c r="AU10">
        <v>3.2485E-2</v>
      </c>
      <c r="AV10">
        <v>2.5017999999999999E-2</v>
      </c>
      <c r="AW10">
        <v>8.9626999999999998E-2</v>
      </c>
      <c r="AX10">
        <v>3.1417E-2</v>
      </c>
      <c r="AY10">
        <v>1.072E-2</v>
      </c>
      <c r="BC10">
        <v>5</v>
      </c>
      <c r="BD10">
        <v>4.1230000000000003E-2</v>
      </c>
      <c r="BE10">
        <v>5.2065E-2</v>
      </c>
      <c r="BF10">
        <v>2.9305000000000001E-2</v>
      </c>
      <c r="BG10">
        <v>2.1967E-2</v>
      </c>
      <c r="BH10">
        <v>8.4209999999999993E-2</v>
      </c>
    </row>
    <row r="11" spans="1:60" x14ac:dyDescent="0.3">
      <c r="A11" s="10" t="s">
        <v>14</v>
      </c>
      <c r="B11" s="10" t="s">
        <v>12</v>
      </c>
      <c r="C11" s="10" t="s">
        <v>13</v>
      </c>
      <c r="F11" s="2" t="s">
        <v>22</v>
      </c>
      <c r="G11" s="2" t="s">
        <v>23</v>
      </c>
      <c r="U11" s="18" t="s">
        <v>61</v>
      </c>
      <c r="V11" s="23">
        <v>3.8991651000000002E-2</v>
      </c>
      <c r="W11" s="23">
        <v>8.5976909999999993E-3</v>
      </c>
      <c r="X11" s="23">
        <v>2.8035642999999999E-2</v>
      </c>
      <c r="Y11" s="23">
        <v>3.8115456999999998E-2</v>
      </c>
      <c r="AM11">
        <v>6</v>
      </c>
      <c r="AN11">
        <v>0.32076500000000002</v>
      </c>
      <c r="AO11">
        <v>0.84988399999999997</v>
      </c>
      <c r="AP11">
        <v>0.51883400000000002</v>
      </c>
      <c r="AQ11">
        <v>0.170211</v>
      </c>
      <c r="AR11">
        <v>0.17239699999999999</v>
      </c>
      <c r="AS11">
        <v>0.190801</v>
      </c>
      <c r="AT11">
        <v>0.30947400000000003</v>
      </c>
      <c r="AU11">
        <v>3.9961000000000003E-2</v>
      </c>
      <c r="AV11">
        <v>2.3834000000000001E-2</v>
      </c>
      <c r="AW11">
        <v>9.4611000000000001E-2</v>
      </c>
      <c r="AX11">
        <v>3.3472000000000002E-2</v>
      </c>
      <c r="AY11">
        <v>1.1228999999999999E-2</v>
      </c>
      <c r="BC11">
        <v>6</v>
      </c>
      <c r="BD11">
        <v>4.3041000000000003E-2</v>
      </c>
      <c r="BE11">
        <v>4.9156999999999999E-2</v>
      </c>
      <c r="BF11">
        <v>2.7931999999999998E-2</v>
      </c>
      <c r="BG11">
        <v>2.2313E-2</v>
      </c>
      <c r="BH11">
        <v>8.6247000000000004E-2</v>
      </c>
    </row>
    <row r="12" spans="1:60" x14ac:dyDescent="0.3">
      <c r="F12" s="2" t="s">
        <v>24</v>
      </c>
      <c r="G12" s="2" t="s">
        <v>25</v>
      </c>
      <c r="U12" s="18" t="s">
        <v>62</v>
      </c>
      <c r="V12" s="23">
        <v>2.6724358E-2</v>
      </c>
      <c r="W12" s="23">
        <v>7.6496397000000004E-3</v>
      </c>
      <c r="X12" s="23">
        <v>1.7231155000000001E-2</v>
      </c>
      <c r="Y12" s="23">
        <v>2.7904658999999998E-2</v>
      </c>
      <c r="AM12">
        <v>7</v>
      </c>
      <c r="AN12">
        <v>0.317554</v>
      </c>
      <c r="AO12">
        <v>0.92337800000000003</v>
      </c>
      <c r="AP12">
        <v>0.53753399999999996</v>
      </c>
      <c r="AQ12">
        <v>0.18837799999999999</v>
      </c>
      <c r="AR12">
        <v>0.15753600000000001</v>
      </c>
      <c r="AS12">
        <v>0.19658800000000001</v>
      </c>
      <c r="AT12">
        <v>0.29507800000000001</v>
      </c>
      <c r="AU12">
        <v>3.4578999999999999E-2</v>
      </c>
      <c r="AV12">
        <v>2.605E-2</v>
      </c>
      <c r="AW12">
        <v>9.3341999999999994E-2</v>
      </c>
      <c r="AX12">
        <v>3.3035000000000002E-2</v>
      </c>
      <c r="AY12">
        <v>1.193E-2</v>
      </c>
      <c r="BC12">
        <v>7</v>
      </c>
      <c r="BD12">
        <v>4.2701999999999997E-2</v>
      </c>
      <c r="BE12">
        <v>4.6621999999999997E-2</v>
      </c>
      <c r="BF12">
        <v>2.6630999999999998E-2</v>
      </c>
      <c r="BG12">
        <v>2.2835000000000001E-2</v>
      </c>
      <c r="BH12">
        <v>8.5178000000000004E-2</v>
      </c>
    </row>
    <row r="13" spans="1:60" x14ac:dyDescent="0.3">
      <c r="F13" s="2" t="s">
        <v>26</v>
      </c>
      <c r="G13" s="2" t="s">
        <v>27</v>
      </c>
      <c r="U13" s="18" t="s">
        <v>63</v>
      </c>
      <c r="V13" s="23">
        <v>0.12550439999999999</v>
      </c>
      <c r="W13" s="23">
        <v>7.7918834000000006E-2</v>
      </c>
      <c r="X13" s="23">
        <v>0.13619377999999999</v>
      </c>
      <c r="Y13" s="23">
        <v>0.12532950000000001</v>
      </c>
      <c r="AM13">
        <v>8</v>
      </c>
      <c r="AN13">
        <v>0.29967700000000003</v>
      </c>
      <c r="AO13">
        <v>0.85775800000000002</v>
      </c>
      <c r="AP13">
        <v>0.54606699999999997</v>
      </c>
      <c r="AQ13">
        <v>0.18479599999999999</v>
      </c>
      <c r="AR13">
        <v>0.16374900000000001</v>
      </c>
      <c r="AS13">
        <v>0.19092400000000001</v>
      </c>
      <c r="AT13">
        <v>0.27684399999999998</v>
      </c>
      <c r="AU13">
        <v>3.2245000000000003E-2</v>
      </c>
      <c r="AV13">
        <v>2.3781E-2</v>
      </c>
      <c r="AW13">
        <v>9.4073000000000004E-2</v>
      </c>
      <c r="AX13">
        <v>3.0644999999999999E-2</v>
      </c>
      <c r="AY13">
        <v>1.0766E-2</v>
      </c>
      <c r="BC13">
        <v>8</v>
      </c>
      <c r="BD13">
        <v>4.5510000000000002E-2</v>
      </c>
      <c r="BE13">
        <v>4.9510999999999999E-2</v>
      </c>
      <c r="BF13">
        <v>2.734E-2</v>
      </c>
      <c r="BG13">
        <v>2.3188E-2</v>
      </c>
      <c r="BH13">
        <v>8.4463999999999997E-2</v>
      </c>
    </row>
    <row r="14" spans="1:60" x14ac:dyDescent="0.3">
      <c r="F14" s="2" t="s">
        <v>28</v>
      </c>
      <c r="G14" s="2">
        <v>0.05</v>
      </c>
      <c r="U14" s="18" t="s">
        <v>64</v>
      </c>
      <c r="V14" s="23">
        <v>3.9713780999999997E-2</v>
      </c>
      <c r="W14" s="23">
        <v>2.4084372999999999E-2</v>
      </c>
      <c r="X14" s="23">
        <v>2.6973090000000002E-2</v>
      </c>
      <c r="Y14" s="23">
        <v>4.1070914E-2</v>
      </c>
      <c r="AM14">
        <v>9</v>
      </c>
      <c r="AN14">
        <v>0.33381300000000003</v>
      </c>
      <c r="AO14">
        <v>0.86082000000000003</v>
      </c>
      <c r="AP14">
        <v>0.514567</v>
      </c>
      <c r="AQ14">
        <v>0.186611</v>
      </c>
      <c r="AR14">
        <v>0.17043</v>
      </c>
      <c r="AS14">
        <v>0.188999</v>
      </c>
      <c r="AT14">
        <v>0.29828900000000003</v>
      </c>
      <c r="AU14">
        <v>3.1791E-2</v>
      </c>
      <c r="AV14">
        <v>2.6023999999999999E-2</v>
      </c>
      <c r="AW14">
        <v>9.0254000000000001E-2</v>
      </c>
      <c r="AX14">
        <v>3.0293E-2</v>
      </c>
      <c r="AY14">
        <v>1.1554E-2</v>
      </c>
      <c r="BC14">
        <v>9</v>
      </c>
      <c r="BD14">
        <v>4.3137000000000002E-2</v>
      </c>
      <c r="BE14">
        <v>5.1204E-2</v>
      </c>
      <c r="BF14">
        <v>2.9857000000000002E-2</v>
      </c>
      <c r="BG14">
        <v>2.3348000000000001E-2</v>
      </c>
      <c r="BH14">
        <v>8.2136000000000001E-2</v>
      </c>
    </row>
    <row r="15" spans="1:60" ht="16.2" thickBot="1" x14ac:dyDescent="0.35">
      <c r="F15" s="2"/>
      <c r="G15" s="2"/>
      <c r="U15" s="19" t="s">
        <v>65</v>
      </c>
      <c r="V15" s="24">
        <v>1.6796419999999999E-2</v>
      </c>
      <c r="W15" s="24">
        <v>7.0234814E-3</v>
      </c>
      <c r="X15" s="24">
        <v>1.3455282000000001E-2</v>
      </c>
      <c r="Y15" s="24">
        <v>1.4959597999999999E-2</v>
      </c>
      <c r="AM15">
        <v>10</v>
      </c>
      <c r="AN15">
        <v>0.32118600000000003</v>
      </c>
      <c r="AO15">
        <v>0.79581299999999999</v>
      </c>
      <c r="AP15">
        <v>0.526034</v>
      </c>
      <c r="AQ15">
        <v>0.17804700000000001</v>
      </c>
      <c r="AR15">
        <v>0.150038</v>
      </c>
      <c r="AS15">
        <v>0.19329499999999999</v>
      </c>
      <c r="AT15">
        <v>0.32142700000000002</v>
      </c>
      <c r="AU15">
        <v>3.347E-2</v>
      </c>
      <c r="AV15">
        <v>2.3316E-2</v>
      </c>
      <c r="AW15">
        <v>8.8790999999999995E-2</v>
      </c>
      <c r="AX15">
        <v>2.9270000000000001E-2</v>
      </c>
      <c r="AY15">
        <v>1.0586999999999999E-2</v>
      </c>
      <c r="BC15">
        <v>10</v>
      </c>
      <c r="BD15">
        <v>4.6147000000000001E-2</v>
      </c>
      <c r="BE15">
        <v>4.7923E-2</v>
      </c>
      <c r="BF15">
        <v>2.7293000000000001E-2</v>
      </c>
      <c r="BG15">
        <v>2.445E-2</v>
      </c>
      <c r="BH15">
        <v>8.1773999999999999E-2</v>
      </c>
    </row>
    <row r="16" spans="1:60" ht="16.2" thickTop="1" x14ac:dyDescent="0.3">
      <c r="F16" s="2" t="s">
        <v>29</v>
      </c>
      <c r="G16" s="2">
        <v>4</v>
      </c>
      <c r="AM16">
        <v>11</v>
      </c>
      <c r="AN16">
        <v>0.30603900000000001</v>
      </c>
      <c r="AO16">
        <v>0.83572599999999997</v>
      </c>
      <c r="AP16">
        <v>0.52114799999999994</v>
      </c>
      <c r="AQ16">
        <v>0.18073500000000001</v>
      </c>
      <c r="AR16">
        <v>0.158441</v>
      </c>
      <c r="AS16">
        <v>0.18570900000000001</v>
      </c>
      <c r="AT16">
        <v>0.275482</v>
      </c>
      <c r="AU16">
        <v>3.3454999999999999E-2</v>
      </c>
      <c r="AV16">
        <v>2.5224E-2</v>
      </c>
      <c r="AW16">
        <v>8.9690000000000006E-2</v>
      </c>
      <c r="AX16">
        <v>3.1979E-2</v>
      </c>
      <c r="AY16">
        <v>1.1487000000000001E-2</v>
      </c>
      <c r="BC16">
        <v>11</v>
      </c>
      <c r="BD16">
        <v>4.3181999999999998E-2</v>
      </c>
      <c r="BE16">
        <v>4.8758999999999997E-2</v>
      </c>
      <c r="BF16">
        <v>2.8157000000000001E-2</v>
      </c>
      <c r="BG16">
        <v>2.4230999999999999E-2</v>
      </c>
      <c r="BH16">
        <v>8.7007000000000001E-2</v>
      </c>
    </row>
    <row r="17" spans="6:60" x14ac:dyDescent="0.3">
      <c r="F17" s="2" t="s">
        <v>30</v>
      </c>
      <c r="G17" s="2">
        <v>0</v>
      </c>
      <c r="AM17">
        <v>12</v>
      </c>
      <c r="AN17">
        <v>0.34156900000000001</v>
      </c>
      <c r="AO17">
        <v>0.82439099999999998</v>
      </c>
      <c r="AP17">
        <v>0.55296800000000002</v>
      </c>
      <c r="AQ17">
        <v>0.174515</v>
      </c>
      <c r="AR17">
        <v>0.14438300000000001</v>
      </c>
      <c r="AS17">
        <v>0.198822</v>
      </c>
      <c r="AT17">
        <v>0.292987</v>
      </c>
      <c r="AU17">
        <v>3.1531999999999998E-2</v>
      </c>
      <c r="AV17">
        <v>2.3968E-2</v>
      </c>
      <c r="AW17">
        <v>9.9572999999999995E-2</v>
      </c>
      <c r="AX17">
        <v>3.0880000000000001E-2</v>
      </c>
      <c r="AY17">
        <v>1.1249E-2</v>
      </c>
      <c r="BC17">
        <v>12</v>
      </c>
      <c r="BD17">
        <v>4.3888000000000003E-2</v>
      </c>
      <c r="BE17">
        <v>5.1166000000000003E-2</v>
      </c>
      <c r="BF17">
        <v>2.9315000000000001E-2</v>
      </c>
      <c r="BG17">
        <v>2.1832000000000001E-2</v>
      </c>
      <c r="BH17">
        <v>8.8339000000000001E-2</v>
      </c>
    </row>
    <row r="18" spans="6:60" x14ac:dyDescent="0.3">
      <c r="AM18">
        <v>13</v>
      </c>
      <c r="AN18">
        <v>0.35238399999999998</v>
      </c>
      <c r="AO18">
        <v>0.877583</v>
      </c>
      <c r="AP18">
        <v>0.48597299999999999</v>
      </c>
      <c r="AQ18">
        <v>0.18574499999999999</v>
      </c>
      <c r="AR18">
        <v>0.16342100000000001</v>
      </c>
      <c r="AS18">
        <v>0.19328799999999999</v>
      </c>
      <c r="AT18">
        <v>0.29987999999999998</v>
      </c>
      <c r="AU18">
        <v>3.3928E-2</v>
      </c>
      <c r="AV18">
        <v>2.4974E-2</v>
      </c>
      <c r="AW18">
        <v>8.8999999999999996E-2</v>
      </c>
      <c r="AX18">
        <v>3.2023000000000003E-2</v>
      </c>
      <c r="AY18">
        <v>1.1369000000000001E-2</v>
      </c>
      <c r="BC18">
        <v>13</v>
      </c>
      <c r="BD18">
        <v>4.5129000000000002E-2</v>
      </c>
      <c r="BE18">
        <v>4.8298000000000001E-2</v>
      </c>
      <c r="BF18">
        <v>3.0956999999999998E-2</v>
      </c>
      <c r="BG18">
        <v>2.3647999999999999E-2</v>
      </c>
      <c r="BH18">
        <v>8.7559999999999999E-2</v>
      </c>
    </row>
    <row r="19" spans="6:60" x14ac:dyDescent="0.3">
      <c r="AM19">
        <v>14</v>
      </c>
      <c r="AN19">
        <v>0.314639</v>
      </c>
      <c r="AO19">
        <v>0.858514</v>
      </c>
      <c r="AP19">
        <v>0.56553399999999998</v>
      </c>
      <c r="AQ19">
        <v>0.17516599999999999</v>
      </c>
      <c r="AR19">
        <v>0.16800100000000001</v>
      </c>
      <c r="AS19">
        <v>0.19309299999999999</v>
      </c>
      <c r="AT19">
        <v>0.30199100000000001</v>
      </c>
      <c r="AU19">
        <v>3.4695999999999998E-2</v>
      </c>
      <c r="AV19">
        <v>2.5815000000000001E-2</v>
      </c>
      <c r="AW19">
        <v>8.5965E-2</v>
      </c>
      <c r="AX19">
        <v>3.3730000000000003E-2</v>
      </c>
      <c r="AY19">
        <v>1.1339999999999999E-2</v>
      </c>
      <c r="BC19">
        <v>14</v>
      </c>
      <c r="BD19">
        <v>4.2705E-2</v>
      </c>
      <c r="BE19">
        <v>4.7445000000000001E-2</v>
      </c>
      <c r="BF19">
        <v>2.9430000000000001E-2</v>
      </c>
      <c r="BG19">
        <v>2.2307E-2</v>
      </c>
      <c r="BH19">
        <v>8.1855999999999998E-2</v>
      </c>
    </row>
    <row r="20" spans="6:60" x14ac:dyDescent="0.3">
      <c r="U20" s="40" t="s">
        <v>51</v>
      </c>
      <c r="V20" s="40"/>
      <c r="W20" s="40"/>
      <c r="X20" s="40"/>
      <c r="Y20" s="40"/>
      <c r="AD20" s="41" t="s">
        <v>80</v>
      </c>
      <c r="AE20" s="41"/>
      <c r="AF20" s="41"/>
      <c r="AG20" s="41"/>
      <c r="AH20" s="41"/>
      <c r="AM20">
        <v>15</v>
      </c>
      <c r="AN20">
        <v>0.31456600000000001</v>
      </c>
      <c r="AO20">
        <v>0.91182600000000003</v>
      </c>
      <c r="AP20">
        <v>0.59481899999999999</v>
      </c>
      <c r="AQ20">
        <v>0.16492200000000001</v>
      </c>
      <c r="AR20">
        <v>0.16028899999999999</v>
      </c>
      <c r="AS20">
        <v>0.19773399999999999</v>
      </c>
      <c r="AT20">
        <v>0.316415</v>
      </c>
      <c r="AU20">
        <v>3.3227E-2</v>
      </c>
      <c r="AV20">
        <v>2.4834999999999999E-2</v>
      </c>
      <c r="AW20">
        <v>8.5415000000000005E-2</v>
      </c>
      <c r="AX20">
        <v>2.9288000000000002E-2</v>
      </c>
      <c r="AY20">
        <v>1.1346999999999999E-2</v>
      </c>
      <c r="BC20">
        <v>15</v>
      </c>
      <c r="BD20">
        <v>4.6822000000000003E-2</v>
      </c>
      <c r="BE20">
        <v>4.8679E-2</v>
      </c>
      <c r="BF20">
        <v>2.7987999999999999E-2</v>
      </c>
      <c r="BG20">
        <v>2.3666E-2</v>
      </c>
      <c r="BH20">
        <v>8.1563999999999998E-2</v>
      </c>
    </row>
    <row r="21" spans="6:60" ht="16.2" thickBot="1" x14ac:dyDescent="0.35">
      <c r="U21" s="44" t="s">
        <v>88</v>
      </c>
      <c r="V21" s="44"/>
      <c r="W21" s="44"/>
      <c r="X21" s="44"/>
      <c r="Y21" s="44"/>
      <c r="AD21" s="44" t="s">
        <v>88</v>
      </c>
      <c r="AE21" s="44"/>
      <c r="AF21" s="44"/>
      <c r="AG21" s="44"/>
      <c r="AH21" s="44"/>
      <c r="AM21" s="16">
        <v>16</v>
      </c>
      <c r="AN21" s="14">
        <v>0</v>
      </c>
      <c r="AO21" s="14">
        <v>0</v>
      </c>
      <c r="AP21" s="14">
        <v>0</v>
      </c>
      <c r="AQ21" s="14">
        <v>0</v>
      </c>
      <c r="AR21" s="14">
        <v>0</v>
      </c>
      <c r="AS21" s="14">
        <v>0</v>
      </c>
      <c r="AT21" s="14">
        <v>0</v>
      </c>
      <c r="AU21" s="14">
        <v>0</v>
      </c>
      <c r="AV21" s="14">
        <v>0</v>
      </c>
      <c r="AW21" s="14">
        <v>0</v>
      </c>
      <c r="AX21" s="14">
        <v>0</v>
      </c>
      <c r="AY21" s="14">
        <v>0</v>
      </c>
      <c r="BC21" s="9">
        <v>16</v>
      </c>
      <c r="BD21" s="14">
        <v>4.4056999999999999E-2</v>
      </c>
      <c r="BE21" s="14">
        <v>5.3605E-2</v>
      </c>
      <c r="BF21" s="14">
        <v>2.9579000000000001E-2</v>
      </c>
      <c r="BG21" s="14">
        <v>2.2433000000000002E-2</v>
      </c>
      <c r="BH21" s="14">
        <v>7.9016000000000003E-2</v>
      </c>
    </row>
    <row r="22" spans="6:60" ht="16.8" thickTop="1" thickBot="1" x14ac:dyDescent="0.35">
      <c r="U22" s="20" t="s">
        <v>68</v>
      </c>
      <c r="V22" s="20" t="s">
        <v>69</v>
      </c>
      <c r="W22" s="20" t="s">
        <v>71</v>
      </c>
      <c r="X22" s="20" t="s">
        <v>45</v>
      </c>
      <c r="Y22" s="20" t="s">
        <v>70</v>
      </c>
      <c r="AD22" s="20" t="s">
        <v>68</v>
      </c>
      <c r="AE22" s="20" t="s">
        <v>69</v>
      </c>
      <c r="AF22" s="17" t="s">
        <v>71</v>
      </c>
      <c r="AG22" s="17" t="s">
        <v>45</v>
      </c>
      <c r="AH22" s="17" t="s">
        <v>70</v>
      </c>
      <c r="AM22" s="16">
        <v>17</v>
      </c>
      <c r="AN22" s="14">
        <v>0</v>
      </c>
      <c r="AO22" s="14">
        <v>0</v>
      </c>
      <c r="AP22" s="14">
        <v>0</v>
      </c>
      <c r="AQ22" s="14">
        <v>0</v>
      </c>
      <c r="AR22" s="14">
        <v>0</v>
      </c>
      <c r="AS22" s="14">
        <v>0</v>
      </c>
      <c r="AT22" s="14">
        <v>0</v>
      </c>
      <c r="AU22" s="14">
        <v>0</v>
      </c>
      <c r="AV22" s="14">
        <v>0</v>
      </c>
      <c r="AW22" s="14">
        <v>0</v>
      </c>
      <c r="AX22" s="14">
        <v>0</v>
      </c>
      <c r="AY22" s="14">
        <v>0</v>
      </c>
      <c r="BC22" s="9">
        <v>17</v>
      </c>
      <c r="BD22" s="14">
        <v>4.5443999999999998E-2</v>
      </c>
      <c r="BE22" s="14">
        <v>5.2725000000000001E-2</v>
      </c>
      <c r="BF22" s="14">
        <v>2.7748999999999999E-2</v>
      </c>
      <c r="BG22" s="14">
        <v>2.3077E-2</v>
      </c>
      <c r="BH22" s="14">
        <v>8.6660000000000001E-2</v>
      </c>
    </row>
    <row r="23" spans="6:60" ht="16.2" thickTop="1" x14ac:dyDescent="0.3">
      <c r="U23" s="18" t="s">
        <v>54</v>
      </c>
      <c r="V23" s="18">
        <v>100</v>
      </c>
      <c r="W23" s="17">
        <f>(W4*100)/V4</f>
        <v>50.082474285257057</v>
      </c>
      <c r="X23" s="17">
        <f>(X4*100)/V4</f>
        <v>153.2300330375277</v>
      </c>
      <c r="Y23" s="17">
        <f>(Y4*100)/V4</f>
        <v>108.78781989594653</v>
      </c>
      <c r="AD23" s="18" t="s">
        <v>75</v>
      </c>
      <c r="AE23" s="18">
        <v>100</v>
      </c>
      <c r="AF23" s="17">
        <f>(AF4*100)/AE4</f>
        <v>101.92035749236163</v>
      </c>
      <c r="AG23" s="17">
        <f>(AG4*100)/AE4</f>
        <v>103.53929288227309</v>
      </c>
      <c r="AH23" s="17">
        <f>(AH4*100)/AE4</f>
        <v>94.11689805362218</v>
      </c>
      <c r="AM23" s="16">
        <v>18</v>
      </c>
      <c r="AN23" s="14">
        <v>0</v>
      </c>
      <c r="AO23" s="14">
        <v>0</v>
      </c>
      <c r="AP23" s="14">
        <v>0</v>
      </c>
      <c r="AQ23" s="14">
        <v>0</v>
      </c>
      <c r="AR23" s="14">
        <v>0</v>
      </c>
      <c r="AS23" s="14">
        <v>0</v>
      </c>
      <c r="AT23" s="14">
        <v>0</v>
      </c>
      <c r="AU23" s="14">
        <v>0</v>
      </c>
      <c r="AV23" s="14">
        <v>0</v>
      </c>
      <c r="AW23" s="14">
        <v>8.0551999999999999E-2</v>
      </c>
      <c r="AX23" s="14">
        <v>0</v>
      </c>
      <c r="AY23" s="14">
        <v>0</v>
      </c>
      <c r="BC23" s="9">
        <v>18</v>
      </c>
      <c r="BD23" s="14">
        <v>4.5638999999999999E-2</v>
      </c>
      <c r="BE23" s="14">
        <v>4.8802999999999999E-2</v>
      </c>
      <c r="BF23" s="14">
        <v>2.8176E-2</v>
      </c>
      <c r="BG23" s="14">
        <v>2.4077000000000001E-2</v>
      </c>
      <c r="BH23" s="14">
        <v>8.8232000000000005E-2</v>
      </c>
    </row>
    <row r="24" spans="6:60" x14ac:dyDescent="0.3">
      <c r="U24" s="18" t="s">
        <v>55</v>
      </c>
      <c r="V24" s="18">
        <v>100</v>
      </c>
      <c r="W24" s="18">
        <f t="shared" ref="W24:W34" si="0">(W5*100)/V5</f>
        <v>27.70523602154168</v>
      </c>
      <c r="X24" s="18">
        <f t="shared" ref="X24:X34" si="1">(X5*100)/V5</f>
        <v>81.565495115038047</v>
      </c>
      <c r="Y24" s="18">
        <f t="shared" ref="Y24:Y34" si="2">(Y5*100)/V5</f>
        <v>99.604019826785915</v>
      </c>
      <c r="AD24" s="18" t="s">
        <v>76</v>
      </c>
      <c r="AE24" s="18">
        <v>100</v>
      </c>
      <c r="AF24" s="18">
        <f t="shared" ref="AF24:AF27" si="3">(AF5*100)/AE5</f>
        <v>100.90912081223134</v>
      </c>
      <c r="AG24" s="18">
        <f t="shared" ref="AG24:AG27" si="4">(AG5*100)/AE5</f>
        <v>100.32595984478503</v>
      </c>
      <c r="AH24" s="18">
        <f t="shared" ref="AH24:AH27" si="5">(AH5*100)/AE5</f>
        <v>104.6632512031838</v>
      </c>
      <c r="AM24" s="16">
        <v>19</v>
      </c>
      <c r="AN24" s="14">
        <v>0</v>
      </c>
      <c r="AO24" s="14">
        <v>0</v>
      </c>
      <c r="AP24" s="14">
        <v>0</v>
      </c>
      <c r="AQ24" s="14">
        <v>0</v>
      </c>
      <c r="AR24" s="14">
        <v>0</v>
      </c>
      <c r="AS24" s="14">
        <v>0</v>
      </c>
      <c r="AT24" s="14">
        <v>0</v>
      </c>
      <c r="AU24" s="14">
        <v>0</v>
      </c>
      <c r="AV24" s="14">
        <v>0</v>
      </c>
      <c r="AW24" s="14">
        <v>7.5056999999999999E-2</v>
      </c>
      <c r="AX24" s="14">
        <v>0</v>
      </c>
      <c r="AY24" s="14">
        <v>0</v>
      </c>
      <c r="BC24" s="9">
        <v>19</v>
      </c>
      <c r="BD24" s="14">
        <v>4.3727000000000002E-2</v>
      </c>
      <c r="BE24" s="14">
        <v>5.3567999999999998E-2</v>
      </c>
      <c r="BF24" s="14">
        <v>2.8483999999999999E-2</v>
      </c>
      <c r="BG24" s="14">
        <v>2.3956000000000002E-2</v>
      </c>
      <c r="BH24" s="14">
        <v>7.8437000000000007E-2</v>
      </c>
    </row>
    <row r="25" spans="6:60" x14ac:dyDescent="0.3">
      <c r="U25" s="18" t="s">
        <v>56</v>
      </c>
      <c r="V25" s="18">
        <v>100</v>
      </c>
      <c r="W25" s="18">
        <f t="shared" si="0"/>
        <v>31.93726686071739</v>
      </c>
      <c r="X25" s="18">
        <f t="shared" si="1"/>
        <v>100.99427281618753</v>
      </c>
      <c r="Y25" s="18">
        <f t="shared" si="2"/>
        <v>102.83432230045864</v>
      </c>
      <c r="AD25" s="18" t="s">
        <v>77</v>
      </c>
      <c r="AE25" s="18">
        <v>100</v>
      </c>
      <c r="AF25" s="18">
        <f t="shared" si="3"/>
        <v>98.88950124836883</v>
      </c>
      <c r="AG25" s="18">
        <f t="shared" si="4"/>
        <v>97.464662258867861</v>
      </c>
      <c r="AH25" s="18">
        <f t="shared" si="5"/>
        <v>95.77097584964433</v>
      </c>
      <c r="AM25" s="16">
        <v>20</v>
      </c>
      <c r="AN25" s="14">
        <v>0</v>
      </c>
      <c r="AO25" s="14">
        <v>0</v>
      </c>
      <c r="AP25" s="14">
        <v>0</v>
      </c>
      <c r="AQ25" s="14">
        <v>0</v>
      </c>
      <c r="AR25" s="14">
        <v>0</v>
      </c>
      <c r="AS25" s="14">
        <v>0</v>
      </c>
      <c r="AT25" s="14">
        <v>0.16525000000000001</v>
      </c>
      <c r="AU25" s="14">
        <v>0</v>
      </c>
      <c r="AV25" s="14">
        <v>0</v>
      </c>
      <c r="AW25" s="14">
        <v>7.1133000000000002E-2</v>
      </c>
      <c r="AX25" s="14">
        <v>0</v>
      </c>
      <c r="AY25" s="14">
        <v>0</v>
      </c>
      <c r="BC25" s="9">
        <v>20</v>
      </c>
      <c r="BD25" s="14">
        <v>4.3812999999999998E-2</v>
      </c>
      <c r="BE25" s="14">
        <v>4.9627999999999999E-2</v>
      </c>
      <c r="BF25" s="14">
        <v>3.1098000000000001E-2</v>
      </c>
      <c r="BG25" s="14">
        <v>2.2755999999999998E-2</v>
      </c>
      <c r="BH25" s="14">
        <v>8.5430000000000006E-2</v>
      </c>
    </row>
    <row r="26" spans="6:60" x14ac:dyDescent="0.3">
      <c r="U26" s="18" t="s">
        <v>57</v>
      </c>
      <c r="V26" s="18">
        <v>100</v>
      </c>
      <c r="W26" s="18">
        <f t="shared" si="0"/>
        <v>138.77405551833323</v>
      </c>
      <c r="X26" s="18">
        <f t="shared" si="1"/>
        <v>102.10504646646416</v>
      </c>
      <c r="Y26" s="18">
        <f t="shared" si="2"/>
        <v>113.05531900649055</v>
      </c>
      <c r="AD26" s="18" t="s">
        <v>78</v>
      </c>
      <c r="AE26" s="18">
        <v>100</v>
      </c>
      <c r="AF26" s="18">
        <f t="shared" si="3"/>
        <v>102.78231332746289</v>
      </c>
      <c r="AG26" s="18">
        <f t="shared" si="4"/>
        <v>105.10937123072394</v>
      </c>
      <c r="AH26" s="18">
        <f t="shared" si="5"/>
        <v>94.286152813169679</v>
      </c>
      <c r="AM26" s="16">
        <v>21</v>
      </c>
      <c r="AN26" s="14">
        <v>0</v>
      </c>
      <c r="AO26" s="14">
        <v>0</v>
      </c>
      <c r="AP26" s="14">
        <v>0</v>
      </c>
      <c r="AQ26" s="14">
        <v>0</v>
      </c>
      <c r="AR26" s="14">
        <v>0</v>
      </c>
      <c r="AS26" s="14">
        <v>0</v>
      </c>
      <c r="AT26" s="14">
        <v>0.18368899999999999</v>
      </c>
      <c r="AU26" s="14">
        <v>0</v>
      </c>
      <c r="AV26" s="14">
        <v>0</v>
      </c>
      <c r="AW26" s="14">
        <v>7.8888E-2</v>
      </c>
      <c r="AX26" s="14">
        <v>0</v>
      </c>
      <c r="AY26" s="14">
        <v>0</v>
      </c>
      <c r="BC26" s="9">
        <v>21</v>
      </c>
      <c r="BD26" s="14">
        <v>4.2540000000000001E-2</v>
      </c>
      <c r="BE26" s="14">
        <v>5.2192000000000002E-2</v>
      </c>
      <c r="BF26" s="14">
        <v>2.8549000000000001E-2</v>
      </c>
      <c r="BG26" s="14">
        <v>2.3980999999999999E-2</v>
      </c>
      <c r="BH26" s="14">
        <v>8.2198999999999994E-2</v>
      </c>
    </row>
    <row r="27" spans="6:60" ht="16.2" thickBot="1" x14ac:dyDescent="0.35">
      <c r="U27" s="18" t="s">
        <v>58</v>
      </c>
      <c r="V27" s="18">
        <v>100</v>
      </c>
      <c r="W27" s="18">
        <f t="shared" si="0"/>
        <v>103.1015200557043</v>
      </c>
      <c r="X27" s="18">
        <f t="shared" si="1"/>
        <v>34.356918079999325</v>
      </c>
      <c r="Y27" s="18">
        <f t="shared" si="2"/>
        <v>104.23544298492942</v>
      </c>
      <c r="AD27" s="19" t="s">
        <v>79</v>
      </c>
      <c r="AE27" s="19">
        <v>100</v>
      </c>
      <c r="AF27" s="19">
        <f t="shared" si="3"/>
        <v>99.142775185756733</v>
      </c>
      <c r="AG27" s="19">
        <f t="shared" si="4"/>
        <v>97.634710223406373</v>
      </c>
      <c r="AH27" s="19">
        <f t="shared" si="5"/>
        <v>97.57086873925526</v>
      </c>
      <c r="AM27" s="16">
        <v>22</v>
      </c>
      <c r="AN27" s="14">
        <v>0</v>
      </c>
      <c r="AO27" s="14">
        <v>0</v>
      </c>
      <c r="AP27" s="14">
        <v>0.26690999999999998</v>
      </c>
      <c r="AQ27" s="14">
        <v>0</v>
      </c>
      <c r="AR27" s="14">
        <v>0</v>
      </c>
      <c r="AS27" s="14">
        <v>0</v>
      </c>
      <c r="AT27" s="14">
        <v>0.20783799999999999</v>
      </c>
      <c r="AU27" s="14">
        <v>0</v>
      </c>
      <c r="AV27" s="14">
        <v>0</v>
      </c>
      <c r="AW27" s="14">
        <v>8.3882999999999999E-2</v>
      </c>
      <c r="AX27" s="14">
        <v>0</v>
      </c>
      <c r="AY27" s="14">
        <v>0</v>
      </c>
      <c r="BC27" s="9">
        <v>22</v>
      </c>
      <c r="BD27" s="14">
        <v>4.5060000000000003E-2</v>
      </c>
      <c r="BE27" s="14">
        <v>4.5901999999999998E-2</v>
      </c>
      <c r="BF27" s="14">
        <v>2.8062E-2</v>
      </c>
      <c r="BG27" s="14">
        <v>2.2519999999999998E-2</v>
      </c>
      <c r="BH27" s="14">
        <v>9.1919000000000001E-2</v>
      </c>
    </row>
    <row r="28" spans="6:60" ht="16.2" thickTop="1" x14ac:dyDescent="0.3">
      <c r="U28" s="18" t="s">
        <v>59</v>
      </c>
      <c r="V28" s="18">
        <v>100</v>
      </c>
      <c r="W28" s="18">
        <f t="shared" si="0"/>
        <v>71.783258621811996</v>
      </c>
      <c r="X28" s="18">
        <f t="shared" si="1"/>
        <v>158.1105751405718</v>
      </c>
      <c r="Y28" s="18">
        <f t="shared" si="2"/>
        <v>112.42473590855262</v>
      </c>
      <c r="AM28" s="16">
        <v>23</v>
      </c>
      <c r="AN28" s="14">
        <v>0</v>
      </c>
      <c r="AO28" s="14">
        <v>0</v>
      </c>
      <c r="AP28" s="14">
        <v>0.333567</v>
      </c>
      <c r="AQ28" s="14">
        <v>0</v>
      </c>
      <c r="AR28" s="14">
        <v>0</v>
      </c>
      <c r="AS28" s="14">
        <v>0</v>
      </c>
      <c r="AT28" s="14">
        <v>0.241204</v>
      </c>
      <c r="AU28" s="14">
        <v>0</v>
      </c>
      <c r="AV28" s="14">
        <v>0</v>
      </c>
      <c r="AW28" s="14">
        <v>8.8562000000000002E-2</v>
      </c>
      <c r="AX28" s="14">
        <v>0</v>
      </c>
      <c r="AY28" s="14">
        <v>0</v>
      </c>
      <c r="BC28" s="9">
        <v>23</v>
      </c>
      <c r="BD28" s="14">
        <v>4.3220000000000001E-2</v>
      </c>
      <c r="BE28" s="14">
        <v>5.0948E-2</v>
      </c>
      <c r="BF28" s="14">
        <v>3.1612000000000001E-2</v>
      </c>
      <c r="BG28" s="14">
        <v>2.3821999999999999E-2</v>
      </c>
      <c r="BH28" s="14">
        <v>8.4468000000000001E-2</v>
      </c>
    </row>
    <row r="29" spans="6:60" x14ac:dyDescent="0.3">
      <c r="U29" s="18" t="s">
        <v>60</v>
      </c>
      <c r="V29" s="18">
        <v>100</v>
      </c>
      <c r="W29" s="18">
        <f t="shared" si="0"/>
        <v>43.951881477016123</v>
      </c>
      <c r="X29" s="18">
        <f t="shared" si="1"/>
        <v>68.856790959014646</v>
      </c>
      <c r="Y29" s="18">
        <f t="shared" si="2"/>
        <v>105.39418827580873</v>
      </c>
      <c r="AM29" s="16">
        <v>24</v>
      </c>
      <c r="AN29" s="14">
        <v>0</v>
      </c>
      <c r="AO29" s="14">
        <v>0</v>
      </c>
      <c r="AP29" s="14">
        <v>0.41036</v>
      </c>
      <c r="AQ29" s="14">
        <v>0</v>
      </c>
      <c r="AR29" s="14">
        <v>0</v>
      </c>
      <c r="AS29" s="14">
        <v>0</v>
      </c>
      <c r="AT29" s="14">
        <v>0.26438800000000001</v>
      </c>
      <c r="AU29" s="14">
        <v>0</v>
      </c>
      <c r="AV29" s="14">
        <v>1.0713E-2</v>
      </c>
      <c r="AW29" s="14">
        <v>9.5252000000000003E-2</v>
      </c>
      <c r="AX29" s="14">
        <v>0</v>
      </c>
      <c r="AY29" s="14">
        <v>0</v>
      </c>
      <c r="BC29" s="9">
        <v>24</v>
      </c>
      <c r="BD29" s="14">
        <v>4.4260000000000001E-2</v>
      </c>
      <c r="BE29" s="14">
        <v>5.0858E-2</v>
      </c>
      <c r="BF29" s="14">
        <v>2.7274E-2</v>
      </c>
      <c r="BG29" s="14">
        <v>2.188E-2</v>
      </c>
      <c r="BH29" s="14">
        <v>8.8689000000000004E-2</v>
      </c>
    </row>
    <row r="30" spans="6:60" x14ac:dyDescent="0.3">
      <c r="U30" s="18" t="s">
        <v>61</v>
      </c>
      <c r="V30" s="18">
        <v>100</v>
      </c>
      <c r="W30" s="18">
        <f t="shared" si="0"/>
        <v>22.050081952159449</v>
      </c>
      <c r="X30" s="18">
        <f t="shared" si="1"/>
        <v>71.901656587970578</v>
      </c>
      <c r="Y30" s="18">
        <f t="shared" si="2"/>
        <v>97.752867658771351</v>
      </c>
      <c r="AM30" s="16">
        <v>25</v>
      </c>
      <c r="AN30" s="14">
        <v>0</v>
      </c>
      <c r="AO30" s="14">
        <v>0</v>
      </c>
      <c r="AP30" s="14">
        <v>0.46452399999999999</v>
      </c>
      <c r="AQ30" s="14">
        <v>0.117841</v>
      </c>
      <c r="AR30" s="14">
        <v>0</v>
      </c>
      <c r="AS30" s="14">
        <v>0</v>
      </c>
      <c r="AT30" s="14">
        <v>0.26429200000000003</v>
      </c>
      <c r="AU30" s="14">
        <v>1.6039000000000001E-2</v>
      </c>
      <c r="AV30" s="14">
        <v>1.3846000000000001E-2</v>
      </c>
      <c r="AW30" s="14">
        <v>8.5186999999999999E-2</v>
      </c>
      <c r="AX30" s="14">
        <v>0</v>
      </c>
      <c r="AY30" s="14">
        <v>0</v>
      </c>
      <c r="BC30" s="9">
        <v>25</v>
      </c>
      <c r="BD30" s="14">
        <v>4.7974000000000003E-2</v>
      </c>
      <c r="BE30" s="14">
        <v>4.9971000000000002E-2</v>
      </c>
      <c r="BF30" s="14">
        <v>2.9090000000000001E-2</v>
      </c>
      <c r="BG30" s="14">
        <v>2.2745999999999999E-2</v>
      </c>
      <c r="BH30" s="14">
        <v>8.4399000000000002E-2</v>
      </c>
    </row>
    <row r="31" spans="6:60" x14ac:dyDescent="0.3">
      <c r="U31" s="18" t="s">
        <v>62</v>
      </c>
      <c r="V31" s="18">
        <v>100</v>
      </c>
      <c r="W31" s="18">
        <f t="shared" si="0"/>
        <v>28.624222516402455</v>
      </c>
      <c r="X31" s="18">
        <f t="shared" si="1"/>
        <v>64.477339362090575</v>
      </c>
      <c r="Y31" s="18">
        <f t="shared" si="2"/>
        <v>104.41657382377529</v>
      </c>
      <c r="AM31" s="16">
        <v>26</v>
      </c>
      <c r="AN31" s="14">
        <v>0</v>
      </c>
      <c r="AO31" s="14">
        <v>0</v>
      </c>
      <c r="AP31" s="14">
        <v>0.54017999999999999</v>
      </c>
      <c r="AQ31" s="14">
        <v>0.132801</v>
      </c>
      <c r="AR31" s="14">
        <v>0</v>
      </c>
      <c r="AS31" s="14">
        <v>0.208345</v>
      </c>
      <c r="AT31" s="14">
        <v>0.24779699999999999</v>
      </c>
      <c r="AU31" s="14">
        <v>1.6480000000000002E-2</v>
      </c>
      <c r="AV31" s="14">
        <v>1.5146E-2</v>
      </c>
      <c r="AW31" s="14">
        <v>9.2261999999999997E-2</v>
      </c>
      <c r="AX31" s="14">
        <v>0</v>
      </c>
      <c r="AY31" s="14">
        <v>0</v>
      </c>
      <c r="BC31" s="9">
        <v>26</v>
      </c>
      <c r="BD31" s="14">
        <v>4.2453999999999999E-2</v>
      </c>
      <c r="BE31" s="14">
        <v>5.0441E-2</v>
      </c>
      <c r="BF31" s="14">
        <v>2.9815000000000001E-2</v>
      </c>
      <c r="BG31" s="14">
        <v>2.2720000000000001E-2</v>
      </c>
      <c r="BH31" s="14">
        <v>8.8197999999999999E-2</v>
      </c>
    </row>
    <row r="32" spans="6:60" x14ac:dyDescent="0.3">
      <c r="U32" s="18" t="s">
        <v>63</v>
      </c>
      <c r="V32" s="18">
        <v>100</v>
      </c>
      <c r="W32" s="18">
        <f t="shared" si="0"/>
        <v>62.084543649465687</v>
      </c>
      <c r="X32" s="18">
        <f t="shared" si="1"/>
        <v>108.51713565420815</v>
      </c>
      <c r="Y32" s="18">
        <f t="shared" si="2"/>
        <v>99.860642336045615</v>
      </c>
      <c r="AM32" s="16">
        <v>27</v>
      </c>
      <c r="AN32" s="14">
        <v>0</v>
      </c>
      <c r="AO32" s="14">
        <v>0</v>
      </c>
      <c r="AP32" s="14">
        <v>0.47471099999999999</v>
      </c>
      <c r="AQ32" s="14">
        <v>0.29629699999999998</v>
      </c>
      <c r="AR32" s="14">
        <v>4.9626000000000003E-2</v>
      </c>
      <c r="AS32" s="14">
        <v>0.215863</v>
      </c>
      <c r="AT32" s="14">
        <v>0.26992100000000002</v>
      </c>
      <c r="AU32" s="14">
        <v>2.1301E-2</v>
      </c>
      <c r="AV32" s="14">
        <v>1.8119E-2</v>
      </c>
      <c r="AW32" s="14">
        <v>9.2396000000000006E-2</v>
      </c>
      <c r="AX32" s="14">
        <v>0</v>
      </c>
      <c r="AY32" s="14">
        <v>8.0000000000000002E-3</v>
      </c>
      <c r="BC32" s="9">
        <v>27</v>
      </c>
      <c r="BD32" s="14">
        <v>4.4875999999999999E-2</v>
      </c>
      <c r="BE32" s="14">
        <v>5.2916999999999999E-2</v>
      </c>
      <c r="BF32" s="14">
        <v>2.8871000000000001E-2</v>
      </c>
      <c r="BG32" s="14">
        <v>2.3268E-2</v>
      </c>
      <c r="BH32" s="14">
        <v>8.5328000000000001E-2</v>
      </c>
    </row>
    <row r="33" spans="21:60" x14ac:dyDescent="0.3">
      <c r="U33" s="18" t="s">
        <v>64</v>
      </c>
      <c r="V33" s="18">
        <v>100.00000000000001</v>
      </c>
      <c r="W33" s="18">
        <f t="shared" si="0"/>
        <v>60.644875389729329</v>
      </c>
      <c r="X33" s="18">
        <f t="shared" si="1"/>
        <v>67.918715672023282</v>
      </c>
      <c r="Y33" s="18">
        <f t="shared" si="2"/>
        <v>103.41728479592513</v>
      </c>
      <c r="AM33" s="16">
        <v>28</v>
      </c>
      <c r="AN33" s="14">
        <v>0</v>
      </c>
      <c r="AO33" s="14">
        <v>0.66835500000000003</v>
      </c>
      <c r="AP33" s="14">
        <v>0.53246199999999999</v>
      </c>
      <c r="AQ33" s="14">
        <v>0</v>
      </c>
      <c r="AR33" s="14">
        <v>5.3032999999999997E-2</v>
      </c>
      <c r="AS33" s="14">
        <v>0.222051</v>
      </c>
      <c r="AT33" s="14">
        <v>0.269455</v>
      </c>
      <c r="AU33" s="14">
        <v>2.2561999999999999E-2</v>
      </c>
      <c r="AV33" s="14">
        <v>1.8513999999999999E-2</v>
      </c>
      <c r="AW33" s="14">
        <v>9.8784999999999998E-2</v>
      </c>
      <c r="AX33" s="14">
        <v>1.7135000000000001E-2</v>
      </c>
      <c r="AY33" s="14">
        <v>7.7450000000000001E-3</v>
      </c>
      <c r="BC33" s="9">
        <v>28</v>
      </c>
      <c r="BD33" s="14">
        <v>4.3416999999999997E-2</v>
      </c>
      <c r="BE33" s="14">
        <v>5.1404999999999999E-2</v>
      </c>
      <c r="BF33" s="14">
        <v>2.8681999999999999E-2</v>
      </c>
      <c r="BG33" s="14">
        <v>2.4299999999999999E-2</v>
      </c>
      <c r="BH33" s="14">
        <v>8.2521999999999998E-2</v>
      </c>
    </row>
    <row r="34" spans="21:60" ht="16.2" thickBot="1" x14ac:dyDescent="0.35">
      <c r="U34" s="19" t="s">
        <v>65</v>
      </c>
      <c r="V34" s="19">
        <v>100</v>
      </c>
      <c r="W34" s="19">
        <f t="shared" si="0"/>
        <v>41.815347556205431</v>
      </c>
      <c r="X34" s="19">
        <f t="shared" si="1"/>
        <v>80.108034926490305</v>
      </c>
      <c r="Y34" s="19">
        <f t="shared" si="2"/>
        <v>89.064205348520687</v>
      </c>
      <c r="AM34" s="16">
        <v>29</v>
      </c>
      <c r="AN34" s="14">
        <v>0</v>
      </c>
      <c r="AO34" s="14">
        <v>0.66690099999999997</v>
      </c>
      <c r="AP34" s="14">
        <v>0.50644900000000004</v>
      </c>
      <c r="AQ34" s="14">
        <v>0.18421399999999999</v>
      </c>
      <c r="AR34" s="14">
        <v>6.4255000000000007E-2</v>
      </c>
      <c r="AS34" s="14">
        <v>0.24818200000000001</v>
      </c>
      <c r="AT34" s="14">
        <v>0.25564500000000001</v>
      </c>
      <c r="AU34" s="14">
        <v>2.1002E-2</v>
      </c>
      <c r="AV34" s="14">
        <v>1.908E-2</v>
      </c>
      <c r="AW34" s="14">
        <v>9.1396000000000005E-2</v>
      </c>
      <c r="AX34" s="14">
        <v>2.2707000000000001E-2</v>
      </c>
      <c r="AY34" s="14">
        <v>7.4419999999999998E-3</v>
      </c>
      <c r="BC34" s="9">
        <v>29</v>
      </c>
      <c r="BD34" s="14">
        <v>4.8552999999999999E-2</v>
      </c>
      <c r="BE34" s="14">
        <v>5.1872000000000001E-2</v>
      </c>
      <c r="BF34" s="14">
        <v>2.9503000000000001E-2</v>
      </c>
      <c r="BG34" s="14">
        <v>2.3647000000000001E-2</v>
      </c>
      <c r="BH34" s="14">
        <v>8.5593000000000002E-2</v>
      </c>
    </row>
    <row r="35" spans="21:60" ht="16.2" thickTop="1" x14ac:dyDescent="0.3">
      <c r="AM35" s="16">
        <v>30</v>
      </c>
      <c r="AN35" s="14">
        <v>0</v>
      </c>
      <c r="AO35" s="14">
        <v>0.70778799999999997</v>
      </c>
      <c r="AP35" s="14">
        <v>0.48024800000000001</v>
      </c>
      <c r="AQ35" s="14">
        <v>0.16075999999999999</v>
      </c>
      <c r="AR35" s="14">
        <v>0.107255</v>
      </c>
      <c r="AS35" s="14">
        <v>0.200074</v>
      </c>
      <c r="AT35" s="14">
        <v>0.26750800000000002</v>
      </c>
      <c r="AU35" s="14">
        <v>2.2030999999999999E-2</v>
      </c>
      <c r="AV35" s="14">
        <v>1.8797999999999999E-2</v>
      </c>
      <c r="AW35" s="14">
        <v>8.5181000000000007E-2</v>
      </c>
      <c r="AX35" s="14">
        <v>1.8450000000000001E-2</v>
      </c>
      <c r="AY35" s="14">
        <v>8.3809999999999996E-3</v>
      </c>
      <c r="BC35" s="9">
        <v>30</v>
      </c>
      <c r="BD35" s="14">
        <v>4.1217999999999998E-2</v>
      </c>
      <c r="BE35" s="14">
        <v>4.8696999999999997E-2</v>
      </c>
      <c r="BF35" s="14">
        <v>2.9784000000000001E-2</v>
      </c>
      <c r="BG35" s="14">
        <v>2.3682000000000002E-2</v>
      </c>
      <c r="BH35" s="14">
        <v>8.5891999999999996E-2</v>
      </c>
    </row>
    <row r="36" spans="21:60" x14ac:dyDescent="0.3">
      <c r="AM36" s="16">
        <v>31</v>
      </c>
      <c r="AN36" s="14">
        <v>0</v>
      </c>
      <c r="AO36" s="14">
        <v>0.71716199999999997</v>
      </c>
      <c r="AP36" s="14">
        <v>0.45879700000000001</v>
      </c>
      <c r="AQ36" s="14">
        <v>0.14991399999999999</v>
      </c>
      <c r="AR36" s="14">
        <v>8.7598999999999996E-2</v>
      </c>
      <c r="AS36" s="14">
        <v>0.17448</v>
      </c>
      <c r="AT36" s="14">
        <v>0.24279700000000001</v>
      </c>
      <c r="AU36" s="14">
        <v>2.2591E-2</v>
      </c>
      <c r="AV36" s="14">
        <v>1.9427E-2</v>
      </c>
      <c r="AW36" s="14">
        <v>8.9832999999999996E-2</v>
      </c>
      <c r="AX36" s="14">
        <v>1.8741000000000001E-2</v>
      </c>
      <c r="AY36" s="14">
        <v>7.3109999999999998E-3</v>
      </c>
      <c r="BC36" s="9">
        <v>31</v>
      </c>
      <c r="BD36" s="14">
        <v>4.1959999999999997E-2</v>
      </c>
      <c r="BE36" s="14">
        <v>4.9456E-2</v>
      </c>
      <c r="BF36" s="14">
        <v>2.9387E-2</v>
      </c>
      <c r="BG36" s="14">
        <v>2.4673E-2</v>
      </c>
      <c r="BH36" s="14">
        <v>8.3741999999999997E-2</v>
      </c>
    </row>
    <row r="37" spans="21:60" x14ac:dyDescent="0.3">
      <c r="AM37" s="16">
        <v>32</v>
      </c>
      <c r="AN37" s="14">
        <v>0</v>
      </c>
      <c r="AO37" s="14">
        <v>0.79820899999999995</v>
      </c>
      <c r="AP37" s="14">
        <v>0.566164</v>
      </c>
      <c r="AQ37" s="14">
        <v>0.17303399999999999</v>
      </c>
      <c r="AR37" s="14">
        <v>0.117918</v>
      </c>
      <c r="AS37" s="14">
        <v>0.17486099999999999</v>
      </c>
      <c r="AT37" s="14">
        <v>0.25756099999999998</v>
      </c>
      <c r="AU37" s="14">
        <v>2.6165000000000001E-2</v>
      </c>
      <c r="AV37" s="14">
        <v>2.0091999999999999E-2</v>
      </c>
      <c r="AW37" s="14">
        <v>9.5044000000000003E-2</v>
      </c>
      <c r="AX37" s="14">
        <v>2.1808999999999999E-2</v>
      </c>
      <c r="AY37" s="14">
        <v>8.0319999999999992E-3</v>
      </c>
      <c r="BC37" s="9">
        <v>32</v>
      </c>
      <c r="BD37" s="14">
        <v>4.8506000000000001E-2</v>
      </c>
      <c r="BE37" s="14">
        <v>4.9189999999999998E-2</v>
      </c>
      <c r="BF37" s="14">
        <v>2.8239E-2</v>
      </c>
      <c r="BG37" s="14">
        <v>2.2817E-2</v>
      </c>
      <c r="BH37" s="14">
        <v>8.5332000000000005E-2</v>
      </c>
    </row>
    <row r="38" spans="21:60" x14ac:dyDescent="0.3">
      <c r="AM38" s="16">
        <v>33</v>
      </c>
      <c r="AN38" s="14">
        <v>0</v>
      </c>
      <c r="AO38" s="14">
        <v>0.71663299999999996</v>
      </c>
      <c r="AP38" s="14">
        <v>0.52733399999999997</v>
      </c>
      <c r="AQ38" s="14">
        <v>0.17024400000000001</v>
      </c>
      <c r="AR38" s="14">
        <v>8.0360000000000001E-2</v>
      </c>
      <c r="AS38" s="14">
        <v>0.163746</v>
      </c>
      <c r="AT38" s="14">
        <v>0.27965200000000001</v>
      </c>
      <c r="AU38" s="14">
        <v>2.9266E-2</v>
      </c>
      <c r="AV38" s="14">
        <v>1.9657000000000001E-2</v>
      </c>
      <c r="AW38" s="14">
        <v>9.2080999999999996E-2</v>
      </c>
      <c r="AX38" s="14">
        <v>2.1833000000000002E-2</v>
      </c>
      <c r="AY38" s="14">
        <v>8.1429999999999992E-3</v>
      </c>
      <c r="BC38" s="9">
        <v>33</v>
      </c>
      <c r="BD38" s="14">
        <v>4.4794E-2</v>
      </c>
      <c r="BE38" s="14">
        <v>5.0478000000000002E-2</v>
      </c>
      <c r="BF38" s="14">
        <v>3.1517999999999997E-2</v>
      </c>
      <c r="BG38" s="14">
        <v>2.4022000000000002E-2</v>
      </c>
      <c r="BH38" s="14">
        <v>8.4879999999999997E-2</v>
      </c>
    </row>
    <row r="39" spans="21:60" x14ac:dyDescent="0.3">
      <c r="AM39" s="16">
        <v>34</v>
      </c>
      <c r="AN39" s="14">
        <v>0</v>
      </c>
      <c r="AO39" s="14">
        <v>0.72890200000000005</v>
      </c>
      <c r="AP39" s="14">
        <v>0.59366300000000005</v>
      </c>
      <c r="AQ39" s="14">
        <v>9.0819999999999998E-2</v>
      </c>
      <c r="AR39" s="14">
        <v>9.9937999999999999E-2</v>
      </c>
      <c r="AS39" s="14">
        <v>0.16617699999999999</v>
      </c>
      <c r="AT39" s="14">
        <v>0.259849</v>
      </c>
      <c r="AU39" s="14">
        <v>2.4545999999999998E-2</v>
      </c>
      <c r="AV39" s="14">
        <v>1.651E-2</v>
      </c>
      <c r="AW39" s="14">
        <v>9.4764000000000001E-2</v>
      </c>
      <c r="AX39" s="14">
        <v>2.1087999999999999E-2</v>
      </c>
      <c r="AY39" s="14">
        <v>8.763E-3</v>
      </c>
      <c r="BC39" s="9">
        <v>34</v>
      </c>
      <c r="BD39" s="14">
        <v>4.3812999999999998E-2</v>
      </c>
      <c r="BE39" s="14">
        <v>5.2963999999999997E-2</v>
      </c>
      <c r="BF39" s="14">
        <v>2.9339E-2</v>
      </c>
      <c r="BG39" s="14">
        <v>2.4188999999999999E-2</v>
      </c>
      <c r="BH39" s="14">
        <v>8.1157000000000007E-2</v>
      </c>
    </row>
    <row r="40" spans="21:60" x14ac:dyDescent="0.3">
      <c r="AM40" s="16">
        <v>35</v>
      </c>
      <c r="AN40" s="14">
        <v>0</v>
      </c>
      <c r="AO40" s="14">
        <v>0.78172699999999995</v>
      </c>
      <c r="AP40" s="14">
        <v>0.54546600000000001</v>
      </c>
      <c r="AQ40" s="14">
        <v>0.14391000000000001</v>
      </c>
      <c r="AR40" s="14">
        <v>9.5375000000000001E-2</v>
      </c>
      <c r="AS40" s="14">
        <v>0.183888</v>
      </c>
      <c r="AT40" s="14">
        <v>0.25674400000000003</v>
      </c>
      <c r="AU40" s="14">
        <v>2.6651999999999999E-2</v>
      </c>
      <c r="AV40" s="14">
        <v>2.0652E-2</v>
      </c>
      <c r="AW40" s="14">
        <v>9.3311000000000005E-2</v>
      </c>
      <c r="AX40" s="14">
        <v>2.2575000000000001E-2</v>
      </c>
      <c r="AY40" s="14">
        <v>8.3590000000000001E-3</v>
      </c>
      <c r="BC40" s="9">
        <v>35</v>
      </c>
      <c r="BD40" s="14">
        <v>4.5763999999999999E-2</v>
      </c>
      <c r="BE40" s="14">
        <v>5.0375999999999997E-2</v>
      </c>
      <c r="BF40" s="14">
        <v>2.8594000000000001E-2</v>
      </c>
      <c r="BG40" s="14">
        <v>2.4636999999999999E-2</v>
      </c>
      <c r="BH40" s="14">
        <v>8.5110000000000005E-2</v>
      </c>
    </row>
    <row r="41" spans="21:60" x14ac:dyDescent="0.3">
      <c r="AM41" s="16">
        <v>36</v>
      </c>
      <c r="AN41" s="14">
        <v>0.327986</v>
      </c>
      <c r="AO41" s="14">
        <v>0.78890000000000005</v>
      </c>
      <c r="AP41" s="14">
        <v>0.51476999999999995</v>
      </c>
      <c r="AQ41" s="14">
        <v>0.16183700000000001</v>
      </c>
      <c r="AR41" s="14">
        <v>0.108339</v>
      </c>
      <c r="AS41" s="14">
        <v>0.19551399999999999</v>
      </c>
      <c r="AT41" s="14">
        <v>0.266378</v>
      </c>
      <c r="AU41" s="14">
        <v>2.2138999999999999E-2</v>
      </c>
      <c r="AV41" s="14">
        <v>1.7146999999999999E-2</v>
      </c>
      <c r="AW41" s="14">
        <v>9.4334000000000001E-2</v>
      </c>
      <c r="AX41" s="14">
        <v>2.3751999999999999E-2</v>
      </c>
      <c r="AY41" s="14">
        <v>1.0229E-2</v>
      </c>
      <c r="BC41" s="9">
        <v>36</v>
      </c>
      <c r="BD41" s="14">
        <v>4.4368999999999999E-2</v>
      </c>
      <c r="BE41" s="14">
        <v>5.3103999999999998E-2</v>
      </c>
      <c r="BF41" s="14">
        <v>2.8358999999999999E-2</v>
      </c>
      <c r="BG41" s="14">
        <v>2.3480000000000001E-2</v>
      </c>
      <c r="BH41" s="14">
        <v>8.2568000000000003E-2</v>
      </c>
    </row>
    <row r="42" spans="21:60" x14ac:dyDescent="0.3">
      <c r="AM42" s="16">
        <v>37</v>
      </c>
      <c r="AN42" s="14">
        <v>0.33042500000000002</v>
      </c>
      <c r="AO42" s="14">
        <v>0.80555900000000003</v>
      </c>
      <c r="AP42" s="14">
        <v>0.57926999999999995</v>
      </c>
      <c r="AQ42" s="14">
        <v>0.115657</v>
      </c>
      <c r="AR42" s="14">
        <v>0.11062</v>
      </c>
      <c r="AS42" s="14">
        <v>0.17679300000000001</v>
      </c>
      <c r="AT42" s="14">
        <v>0.282665</v>
      </c>
      <c r="AU42" s="14">
        <v>2.5418E-2</v>
      </c>
      <c r="AV42" s="14">
        <v>2.0525000000000002E-2</v>
      </c>
      <c r="AW42" s="14">
        <v>9.0462000000000001E-2</v>
      </c>
      <c r="AX42" s="14">
        <v>2.9204000000000001E-2</v>
      </c>
      <c r="AY42" s="14">
        <v>8.6969999999999999E-3</v>
      </c>
      <c r="BC42" s="9">
        <v>37</v>
      </c>
      <c r="BD42" s="14">
        <v>4.3797999999999997E-2</v>
      </c>
      <c r="BE42" s="14">
        <v>4.7229E-2</v>
      </c>
      <c r="BF42" s="14">
        <v>2.8565E-2</v>
      </c>
      <c r="BG42" s="14">
        <v>2.4795000000000001E-2</v>
      </c>
      <c r="BH42" s="14">
        <v>8.3481E-2</v>
      </c>
    </row>
    <row r="43" spans="21:60" x14ac:dyDescent="0.3">
      <c r="AM43" s="16">
        <v>38</v>
      </c>
      <c r="AN43" s="14">
        <v>0.32411899999999999</v>
      </c>
      <c r="AO43" s="14">
        <v>0.80452299999999999</v>
      </c>
      <c r="AP43" s="14">
        <v>0.52987499999999998</v>
      </c>
      <c r="AQ43" s="14">
        <v>0.16866200000000001</v>
      </c>
      <c r="AR43" s="14">
        <v>0.107081</v>
      </c>
      <c r="AS43" s="14">
        <v>0.171656</v>
      </c>
      <c r="AT43" s="14">
        <v>0.28021800000000002</v>
      </c>
      <c r="AU43" s="14">
        <v>2.6523000000000001E-2</v>
      </c>
      <c r="AV43" s="14">
        <v>2.0428000000000002E-2</v>
      </c>
      <c r="AW43" s="14">
        <v>9.1522999999999993E-2</v>
      </c>
      <c r="AX43" s="14">
        <v>2.1552000000000002E-2</v>
      </c>
      <c r="AY43" s="14">
        <v>8.3330000000000001E-3</v>
      </c>
      <c r="BC43" s="9">
        <v>38</v>
      </c>
      <c r="BD43" s="14">
        <v>4.2418999999999998E-2</v>
      </c>
      <c r="BE43" s="14">
        <v>5.3295000000000002E-2</v>
      </c>
      <c r="BF43" s="14">
        <v>3.0193000000000001E-2</v>
      </c>
      <c r="BG43" s="14">
        <v>2.3304999999999999E-2</v>
      </c>
      <c r="BH43" s="14">
        <v>8.4923999999999999E-2</v>
      </c>
    </row>
    <row r="44" spans="21:60" x14ac:dyDescent="0.3">
      <c r="AM44" s="16">
        <v>39</v>
      </c>
      <c r="AN44" s="14">
        <v>0.30113099999999998</v>
      </c>
      <c r="AO44" s="14">
        <v>0.76795400000000003</v>
      </c>
      <c r="AP44" s="14">
        <v>0.54832099999999995</v>
      </c>
      <c r="AQ44" s="14">
        <v>0.176511</v>
      </c>
      <c r="AR44" s="14">
        <v>0.132328</v>
      </c>
      <c r="AS44" s="14">
        <v>0.21299299999999999</v>
      </c>
      <c r="AT44" s="14">
        <v>0.25786100000000001</v>
      </c>
      <c r="AU44" s="14">
        <v>2.7181E-2</v>
      </c>
      <c r="AV44" s="14">
        <v>2.0367E-2</v>
      </c>
      <c r="AW44" s="14">
        <v>9.0930999999999998E-2</v>
      </c>
      <c r="AX44" s="14">
        <v>2.2619E-2</v>
      </c>
      <c r="AY44" s="14">
        <v>8.012E-3</v>
      </c>
      <c r="BC44" s="9">
        <v>39</v>
      </c>
      <c r="BD44" s="14">
        <v>4.2204999999999999E-2</v>
      </c>
      <c r="BE44" s="14">
        <v>5.2727000000000003E-2</v>
      </c>
      <c r="BF44" s="14">
        <v>2.7822E-2</v>
      </c>
      <c r="BG44" s="14">
        <v>2.3369000000000001E-2</v>
      </c>
      <c r="BH44" s="14">
        <v>8.8669999999999999E-2</v>
      </c>
    </row>
    <row r="45" spans="21:60" x14ac:dyDescent="0.3">
      <c r="AM45" s="16">
        <v>40</v>
      </c>
      <c r="AN45" s="14">
        <v>0.27007999999999999</v>
      </c>
      <c r="AO45" s="14">
        <v>0.81739499999999998</v>
      </c>
      <c r="AP45" s="14">
        <v>0.57383600000000001</v>
      </c>
      <c r="AQ45" s="14">
        <v>0.19638800000000001</v>
      </c>
      <c r="AR45" s="14">
        <v>0.12299599999999999</v>
      </c>
      <c r="AS45" s="14">
        <v>0.207649</v>
      </c>
      <c r="AT45" s="14">
        <v>0.25859799999999999</v>
      </c>
      <c r="AU45" s="14">
        <v>2.6563E-2</v>
      </c>
      <c r="AV45" s="14">
        <v>1.9578999999999999E-2</v>
      </c>
      <c r="AW45" s="14">
        <v>9.3995999999999996E-2</v>
      </c>
      <c r="AX45" s="14">
        <v>2.0722999999999998E-2</v>
      </c>
      <c r="AY45" s="14">
        <v>9.4549999999999999E-3</v>
      </c>
      <c r="BC45" s="9">
        <v>40</v>
      </c>
      <c r="BD45" s="14">
        <v>4.4630000000000003E-2</v>
      </c>
      <c r="BE45" s="14">
        <v>5.1024E-2</v>
      </c>
      <c r="BF45" s="14">
        <v>2.7607E-2</v>
      </c>
      <c r="BG45" s="14">
        <v>2.3224000000000002E-2</v>
      </c>
      <c r="BH45" s="14">
        <v>8.8918999999999998E-2</v>
      </c>
    </row>
    <row r="46" spans="21:60" x14ac:dyDescent="0.3">
      <c r="AM46" s="16">
        <v>41</v>
      </c>
      <c r="AN46" s="14">
        <v>0.28822199999999998</v>
      </c>
      <c r="AO46" s="14">
        <v>0.75680999999999998</v>
      </c>
      <c r="AP46" s="14">
        <v>0.50861599999999996</v>
      </c>
      <c r="AQ46" s="14">
        <v>0.174928</v>
      </c>
      <c r="AR46" s="14">
        <v>0.138462</v>
      </c>
      <c r="AS46" s="14">
        <v>0.19401299999999999</v>
      </c>
      <c r="AT46" s="14">
        <v>0.27280300000000002</v>
      </c>
      <c r="AU46" s="14">
        <v>2.7303000000000001E-2</v>
      </c>
      <c r="AV46" s="14">
        <v>1.9810000000000001E-2</v>
      </c>
      <c r="AW46" s="14">
        <v>9.4130000000000005E-2</v>
      </c>
      <c r="AX46" s="14">
        <v>2.2561000000000001E-2</v>
      </c>
      <c r="AY46" s="14">
        <v>1.0258E-2</v>
      </c>
      <c r="BC46" s="9">
        <v>41</v>
      </c>
      <c r="BD46" s="14">
        <v>4.4896999999999999E-2</v>
      </c>
      <c r="BE46" s="14">
        <v>5.1118999999999998E-2</v>
      </c>
      <c r="BF46" s="14">
        <v>2.8299000000000001E-2</v>
      </c>
      <c r="BG46" s="14">
        <v>2.3661999999999999E-2</v>
      </c>
      <c r="BH46" s="14">
        <v>9.2392000000000002E-2</v>
      </c>
    </row>
    <row r="47" spans="21:60" x14ac:dyDescent="0.3">
      <c r="AM47" s="16">
        <v>42</v>
      </c>
      <c r="AN47" s="14">
        <v>0.304726</v>
      </c>
      <c r="AO47" s="14">
        <v>0.72747300000000004</v>
      </c>
      <c r="AP47" s="14">
        <v>0.59739200000000003</v>
      </c>
      <c r="AQ47" s="14">
        <v>0.15387600000000001</v>
      </c>
      <c r="AR47" s="14">
        <v>0.1203</v>
      </c>
      <c r="AS47" s="14">
        <v>0.18828400000000001</v>
      </c>
      <c r="AT47" s="14">
        <v>0.25115999999999999</v>
      </c>
      <c r="AU47" s="14">
        <v>2.4242E-2</v>
      </c>
      <c r="AV47" s="14">
        <v>2.2498000000000001E-2</v>
      </c>
      <c r="AW47" s="14">
        <v>9.8431000000000005E-2</v>
      </c>
      <c r="AX47" s="14">
        <v>2.1697000000000001E-2</v>
      </c>
      <c r="AY47" s="14">
        <v>9.5560000000000003E-3</v>
      </c>
      <c r="BC47" s="9">
        <v>42</v>
      </c>
      <c r="BD47" s="14">
        <v>4.2044999999999999E-2</v>
      </c>
      <c r="BE47" s="14">
        <v>5.2704000000000001E-2</v>
      </c>
      <c r="BF47" s="14">
        <v>2.7934E-2</v>
      </c>
      <c r="BG47" s="14">
        <v>2.2606000000000001E-2</v>
      </c>
      <c r="BH47" s="14">
        <v>8.9094999999999994E-2</v>
      </c>
    </row>
    <row r="48" spans="21:60" x14ac:dyDescent="0.3">
      <c r="AM48" s="16">
        <v>43</v>
      </c>
      <c r="AN48" s="14">
        <v>0.26088600000000001</v>
      </c>
      <c r="AO48" s="14">
        <v>0.83976099999999998</v>
      </c>
      <c r="AP48" s="14">
        <v>0.55951700000000004</v>
      </c>
      <c r="AQ48" s="14">
        <v>0.15253900000000001</v>
      </c>
      <c r="AR48" s="14">
        <v>0.118752</v>
      </c>
      <c r="AS48" s="14">
        <v>0.18319099999999999</v>
      </c>
      <c r="AT48" s="14">
        <v>0.273621</v>
      </c>
      <c r="AU48" s="14">
        <v>2.5564E-2</v>
      </c>
      <c r="AV48" s="14">
        <v>2.0608999999999999E-2</v>
      </c>
      <c r="AW48" s="14">
        <v>8.8222999999999996E-2</v>
      </c>
      <c r="AX48" s="14">
        <v>2.3328999999999999E-2</v>
      </c>
      <c r="AY48" s="14">
        <v>9.7289999999999998E-3</v>
      </c>
      <c r="BC48" s="9">
        <v>43</v>
      </c>
      <c r="BD48" s="14">
        <v>4.2636E-2</v>
      </c>
      <c r="BE48" s="14">
        <v>4.9665000000000001E-2</v>
      </c>
      <c r="BF48" s="14">
        <v>3.0190999999999999E-2</v>
      </c>
      <c r="BG48" s="14">
        <v>2.4032000000000001E-2</v>
      </c>
      <c r="BH48" s="14">
        <v>8.3639000000000005E-2</v>
      </c>
    </row>
    <row r="49" spans="39:60" x14ac:dyDescent="0.3">
      <c r="AM49" s="16">
        <v>44</v>
      </c>
      <c r="AN49" s="14">
        <v>0.29710500000000001</v>
      </c>
      <c r="AO49" s="14">
        <v>0.76598299999999997</v>
      </c>
      <c r="AP49" s="14">
        <v>0.54419399999999996</v>
      </c>
      <c r="AQ49" s="14">
        <v>0.17066000000000001</v>
      </c>
      <c r="AR49" s="14">
        <v>0.48441200000000001</v>
      </c>
      <c r="AS49" s="14">
        <v>0.19212599999999999</v>
      </c>
      <c r="AT49" s="14">
        <v>0.294103</v>
      </c>
      <c r="AU49" s="14">
        <v>3.1185999999999998E-2</v>
      </c>
      <c r="AV49" s="14">
        <v>2.1301E-2</v>
      </c>
      <c r="AW49" s="14">
        <v>9.5229999999999995E-2</v>
      </c>
      <c r="AX49" s="14">
        <v>2.266E-2</v>
      </c>
      <c r="AY49" s="14">
        <v>9.6819999999999996E-3</v>
      </c>
      <c r="BC49" s="9">
        <v>44</v>
      </c>
      <c r="BD49" s="14">
        <v>4.6455999999999997E-2</v>
      </c>
      <c r="BE49" s="14">
        <v>5.1610000000000003E-2</v>
      </c>
      <c r="BF49" s="14">
        <v>2.7725E-2</v>
      </c>
      <c r="BG49" s="14">
        <v>2.3057999999999999E-2</v>
      </c>
      <c r="BH49" s="14">
        <v>8.3079E-2</v>
      </c>
    </row>
    <row r="50" spans="39:60" x14ac:dyDescent="0.3">
      <c r="AM50" s="16">
        <v>45</v>
      </c>
      <c r="AN50" s="14">
        <v>0.336843</v>
      </c>
      <c r="AO50" s="14">
        <v>0.84579400000000005</v>
      </c>
      <c r="AP50" s="14">
        <v>0.54508599999999996</v>
      </c>
      <c r="AQ50" s="14">
        <v>0.16500400000000001</v>
      </c>
      <c r="AR50" s="14">
        <v>0.23253299999999999</v>
      </c>
      <c r="AS50" s="14">
        <v>0.18548600000000001</v>
      </c>
      <c r="AT50" s="14">
        <v>0.249776</v>
      </c>
      <c r="AU50" s="14">
        <v>2.6137000000000001E-2</v>
      </c>
      <c r="AV50" s="14">
        <v>2.0412E-2</v>
      </c>
      <c r="AW50" s="14">
        <v>9.3353000000000005E-2</v>
      </c>
      <c r="AX50" s="14">
        <v>2.2227E-2</v>
      </c>
      <c r="AY50" s="14">
        <v>8.9359999999999995E-3</v>
      </c>
      <c r="BC50" s="9">
        <v>45</v>
      </c>
      <c r="BD50" s="14">
        <v>4.623E-2</v>
      </c>
      <c r="BE50" s="14">
        <v>5.0552E-2</v>
      </c>
      <c r="BF50" s="14">
        <v>3.1760999999999998E-2</v>
      </c>
      <c r="BG50" s="14">
        <v>2.3109000000000001E-2</v>
      </c>
      <c r="BH50" s="14">
        <v>8.5639000000000007E-2</v>
      </c>
    </row>
    <row r="51" spans="39:60" x14ac:dyDescent="0.3">
      <c r="AM51" s="16">
        <v>46</v>
      </c>
      <c r="AN51" s="14">
        <v>0.26081500000000002</v>
      </c>
      <c r="AO51" s="14">
        <v>0.82252599999999998</v>
      </c>
      <c r="AP51" s="14">
        <v>0.549481</v>
      </c>
      <c r="AQ51" s="14">
        <v>0.16473599999999999</v>
      </c>
      <c r="AR51" s="14">
        <v>4.9459999999999997E-2</v>
      </c>
      <c r="AS51" s="14">
        <v>0.20466100000000001</v>
      </c>
      <c r="AT51" s="14">
        <v>0.27900900000000001</v>
      </c>
      <c r="AU51" s="14">
        <v>2.5954999999999999E-2</v>
      </c>
      <c r="AV51" s="14">
        <v>1.9189999999999999E-2</v>
      </c>
      <c r="AW51" s="14">
        <v>8.4270999999999999E-2</v>
      </c>
      <c r="AX51" s="14">
        <v>2.2095E-2</v>
      </c>
      <c r="AY51" s="14">
        <v>8.9630000000000005E-3</v>
      </c>
      <c r="BC51" s="16">
        <v>46</v>
      </c>
      <c r="BD51" s="14">
        <v>4.3650000000000001E-2</v>
      </c>
      <c r="BE51" s="14">
        <v>5.0444999999999997E-2</v>
      </c>
      <c r="BF51" s="14">
        <v>2.7383000000000001E-2</v>
      </c>
      <c r="BG51" s="14">
        <v>2.503E-2</v>
      </c>
      <c r="BH51" s="14">
        <v>8.6564000000000002E-2</v>
      </c>
    </row>
    <row r="52" spans="39:60" x14ac:dyDescent="0.3">
      <c r="AM52" s="16">
        <v>47</v>
      </c>
      <c r="AN52" s="14">
        <v>0.30612699999999998</v>
      </c>
      <c r="AO52" s="14">
        <v>0.750054</v>
      </c>
      <c r="AP52" s="14">
        <v>0.54741799999999996</v>
      </c>
      <c r="AQ52" s="14">
        <v>0.167904</v>
      </c>
      <c r="AR52" s="15">
        <v>0.147313</v>
      </c>
      <c r="AS52" s="14">
        <v>0.16921700000000001</v>
      </c>
      <c r="AT52" s="14">
        <v>0.26537300000000003</v>
      </c>
      <c r="AU52" s="14">
        <v>2.6294000000000001E-2</v>
      </c>
      <c r="AV52" s="14">
        <v>1.9479E-2</v>
      </c>
      <c r="AW52" s="14">
        <v>0.104904</v>
      </c>
      <c r="AX52" s="14">
        <v>2.2627000000000001E-2</v>
      </c>
      <c r="AY52" s="14">
        <v>9.4029999999999999E-3</v>
      </c>
      <c r="BC52" s="16">
        <v>47</v>
      </c>
      <c r="BD52" s="14">
        <v>4.5446E-2</v>
      </c>
      <c r="BE52" s="14">
        <v>4.8009000000000003E-2</v>
      </c>
      <c r="BF52" s="14">
        <v>2.9003000000000001E-2</v>
      </c>
      <c r="BG52" s="14">
        <v>2.4840000000000001E-2</v>
      </c>
      <c r="BH52" s="14">
        <v>8.2980999999999999E-2</v>
      </c>
    </row>
    <row r="53" spans="39:60" x14ac:dyDescent="0.3">
      <c r="AM53" s="16">
        <v>48</v>
      </c>
      <c r="AN53" s="14">
        <v>0.35152899999999998</v>
      </c>
      <c r="AO53" s="14">
        <v>0.74879899999999999</v>
      </c>
      <c r="AP53" s="14">
        <v>0.58929900000000002</v>
      </c>
      <c r="AQ53" s="14">
        <v>0.174154</v>
      </c>
      <c r="AR53" s="15">
        <v>0.16386200000000001</v>
      </c>
      <c r="AS53" s="14">
        <v>0.19143099999999999</v>
      </c>
      <c r="AT53" s="14">
        <v>0.27876000000000001</v>
      </c>
      <c r="AU53" s="14">
        <v>2.7067000000000001E-2</v>
      </c>
      <c r="AV53" s="14">
        <v>2.0941999999999999E-2</v>
      </c>
      <c r="AW53" s="14">
        <v>9.3466999999999995E-2</v>
      </c>
      <c r="AX53" s="14">
        <v>2.0764999999999999E-2</v>
      </c>
      <c r="AY53" s="14">
        <v>9.2200000000000008E-3</v>
      </c>
      <c r="BC53" s="16">
        <v>48</v>
      </c>
      <c r="BD53" s="14">
        <v>4.4291999999999998E-2</v>
      </c>
      <c r="BE53" s="14">
        <v>5.2717E-2</v>
      </c>
      <c r="BF53" s="14">
        <v>2.9626E-2</v>
      </c>
      <c r="BG53" s="14">
        <v>2.2298999999999999E-2</v>
      </c>
      <c r="BH53" s="14">
        <v>7.9530000000000003E-2</v>
      </c>
    </row>
    <row r="54" spans="39:60" x14ac:dyDescent="0.3">
      <c r="AM54" s="16">
        <v>49</v>
      </c>
      <c r="AN54" s="14">
        <v>0.33785700000000002</v>
      </c>
      <c r="AO54" s="14">
        <v>0.75563599999999997</v>
      </c>
      <c r="AP54" s="14">
        <v>0.56087600000000004</v>
      </c>
      <c r="AQ54" s="14">
        <v>0.16763900000000001</v>
      </c>
      <c r="AR54" s="15">
        <v>0.16750599999999999</v>
      </c>
      <c r="AS54" s="14">
        <v>0.19231200000000001</v>
      </c>
      <c r="AT54" s="14">
        <v>0.26052500000000001</v>
      </c>
      <c r="AU54" s="14">
        <v>2.8316000000000001E-2</v>
      </c>
      <c r="AV54" s="14">
        <v>2.1259E-2</v>
      </c>
      <c r="AW54" s="14">
        <v>9.5223000000000002E-2</v>
      </c>
      <c r="AX54" s="14">
        <v>2.6313E-2</v>
      </c>
      <c r="AY54" s="14">
        <v>9.5949999999999994E-3</v>
      </c>
      <c r="BC54" s="16">
        <v>49</v>
      </c>
      <c r="BD54" s="14">
        <v>3.9536000000000002E-2</v>
      </c>
      <c r="BE54" s="14">
        <v>5.2069999999999998E-2</v>
      </c>
      <c r="BF54" s="14">
        <v>2.6775E-2</v>
      </c>
      <c r="BG54" s="14">
        <v>2.4084999999999999E-2</v>
      </c>
      <c r="BH54" s="14">
        <v>8.9955999999999994E-2</v>
      </c>
    </row>
    <row r="55" spans="39:60" x14ac:dyDescent="0.3">
      <c r="AM55" s="16">
        <v>50</v>
      </c>
      <c r="AN55" s="14">
        <v>0.250726</v>
      </c>
      <c r="AO55" s="14">
        <v>0.84463999999999995</v>
      </c>
      <c r="AP55" s="14">
        <v>0.52074500000000001</v>
      </c>
      <c r="AQ55" s="14">
        <v>0.18023400000000001</v>
      </c>
      <c r="AR55" s="15">
        <v>0.18048800000000001</v>
      </c>
      <c r="AS55">
        <v>0.26024900000000001</v>
      </c>
      <c r="AT55" s="14">
        <v>0.27548499999999998</v>
      </c>
      <c r="AU55" s="14">
        <v>2.3507E-2</v>
      </c>
      <c r="AV55" s="14">
        <v>1.9873999999999999E-2</v>
      </c>
      <c r="AW55" s="14">
        <v>9.5130000000000006E-2</v>
      </c>
      <c r="AX55" s="14">
        <v>2.5769E-2</v>
      </c>
      <c r="AY55" s="14">
        <v>1.0891E-2</v>
      </c>
      <c r="BC55" s="16">
        <v>50</v>
      </c>
      <c r="BD55" s="14">
        <v>4.2924999999999998E-2</v>
      </c>
      <c r="BE55" s="14">
        <v>5.0319999999999997E-2</v>
      </c>
      <c r="BF55" s="14">
        <v>2.7411000000000001E-2</v>
      </c>
      <c r="BG55" s="14">
        <v>2.443E-2</v>
      </c>
      <c r="BH55" s="14">
        <v>8.0439999999999998E-2</v>
      </c>
    </row>
    <row r="56" spans="39:60" x14ac:dyDescent="0.3">
      <c r="AM56" s="16">
        <v>51</v>
      </c>
      <c r="AN56" s="14">
        <v>0.26131199999999999</v>
      </c>
      <c r="AO56" s="14">
        <v>0.79019600000000001</v>
      </c>
      <c r="AP56" s="14">
        <v>0.57808300000000001</v>
      </c>
      <c r="AQ56" s="14">
        <v>0.107486</v>
      </c>
      <c r="AR56" s="15">
        <v>0.177069</v>
      </c>
      <c r="AS56">
        <v>0.260156</v>
      </c>
      <c r="AT56">
        <v>0.362232</v>
      </c>
      <c r="AU56" s="14">
        <v>2.7047999999999999E-2</v>
      </c>
      <c r="AV56" s="14">
        <v>1.7083000000000001E-2</v>
      </c>
      <c r="AW56" s="14">
        <v>9.3188999999999994E-2</v>
      </c>
      <c r="AX56" s="14">
        <v>2.3390000000000001E-2</v>
      </c>
      <c r="AY56" s="14">
        <v>1.0711999999999999E-2</v>
      </c>
      <c r="BC56" s="16">
        <v>51</v>
      </c>
      <c r="BD56" s="14">
        <v>4.6288999999999997E-2</v>
      </c>
      <c r="BE56" s="14">
        <v>4.9808999999999999E-2</v>
      </c>
      <c r="BF56" s="14">
        <v>3.1174E-2</v>
      </c>
      <c r="BG56" s="14">
        <v>2.3809E-2</v>
      </c>
      <c r="BH56" s="14">
        <v>8.4434999999999996E-2</v>
      </c>
    </row>
    <row r="57" spans="39:60" x14ac:dyDescent="0.3">
      <c r="AM57" s="16">
        <v>52</v>
      </c>
      <c r="AN57" s="14">
        <v>0.357908</v>
      </c>
      <c r="AO57" s="14">
        <v>0.74256</v>
      </c>
      <c r="AP57" s="14">
        <v>0.57503000000000004</v>
      </c>
      <c r="AQ57" s="14">
        <v>0.142785</v>
      </c>
      <c r="AR57" s="15">
        <v>0.16877</v>
      </c>
      <c r="AS57">
        <v>0.26528800000000002</v>
      </c>
      <c r="AT57">
        <v>0.37573099999999998</v>
      </c>
      <c r="AU57" s="14">
        <v>2.3931000000000001E-2</v>
      </c>
      <c r="AV57" s="14">
        <v>2.0379000000000001E-2</v>
      </c>
      <c r="AW57" s="14">
        <v>9.2531000000000002E-2</v>
      </c>
      <c r="AX57" s="14">
        <v>2.2508E-2</v>
      </c>
      <c r="AY57" s="14">
        <v>1.0397E-2</v>
      </c>
      <c r="BC57" s="16">
        <v>52</v>
      </c>
      <c r="BD57" s="14">
        <v>4.3887000000000002E-2</v>
      </c>
      <c r="BE57" s="14">
        <v>5.3367999999999999E-2</v>
      </c>
      <c r="BF57" s="14">
        <v>2.7198E-2</v>
      </c>
      <c r="BG57" s="14">
        <v>2.4150999999999999E-2</v>
      </c>
      <c r="BH57" s="14">
        <v>8.7835999999999997E-2</v>
      </c>
    </row>
    <row r="58" spans="39:60" x14ac:dyDescent="0.3">
      <c r="AM58" s="16">
        <v>53</v>
      </c>
      <c r="AN58" s="14">
        <v>0.228987</v>
      </c>
      <c r="AO58" s="14">
        <v>0.78765099999999999</v>
      </c>
      <c r="AP58" s="14">
        <v>0.52843399999999996</v>
      </c>
      <c r="AQ58">
        <v>0.81015899999999996</v>
      </c>
      <c r="AR58">
        <v>0.17249500000000001</v>
      </c>
      <c r="AS58">
        <v>0.23993100000000001</v>
      </c>
      <c r="AT58">
        <v>0.37354300000000001</v>
      </c>
      <c r="AU58" s="14">
        <v>2.3503E-2</v>
      </c>
      <c r="AV58" s="14">
        <v>1.9356000000000002E-2</v>
      </c>
      <c r="AW58" s="14">
        <v>9.3565999999999996E-2</v>
      </c>
      <c r="AX58" s="14">
        <v>2.1337999999999999E-2</v>
      </c>
      <c r="AY58" s="14">
        <v>9.8960000000000003E-3</v>
      </c>
      <c r="BC58" s="16">
        <v>53</v>
      </c>
      <c r="BD58" s="14">
        <v>4.4017000000000001E-2</v>
      </c>
      <c r="BE58" s="14">
        <v>5.1923999999999998E-2</v>
      </c>
      <c r="BF58" s="14">
        <v>2.7212E-2</v>
      </c>
      <c r="BG58" s="14">
        <v>2.2017999999999999E-2</v>
      </c>
      <c r="BH58" s="14">
        <v>8.9135000000000006E-2</v>
      </c>
    </row>
    <row r="59" spans="39:60" x14ac:dyDescent="0.3">
      <c r="AM59" s="16">
        <v>54</v>
      </c>
      <c r="AN59" s="14">
        <v>0.26350899999999999</v>
      </c>
      <c r="AO59" s="14">
        <v>0.77669699999999997</v>
      </c>
      <c r="AP59" s="14">
        <v>0.56427899999999998</v>
      </c>
      <c r="AQ59">
        <v>8.2524E-2</v>
      </c>
      <c r="AR59">
        <v>0.171123</v>
      </c>
      <c r="AS59">
        <v>0.25069399999999997</v>
      </c>
      <c r="AT59">
        <v>0.325596</v>
      </c>
      <c r="AU59" s="14">
        <v>2.6091E-2</v>
      </c>
      <c r="AV59" s="14">
        <v>2.0524000000000001E-2</v>
      </c>
      <c r="AW59" s="14">
        <v>9.6244999999999997E-2</v>
      </c>
      <c r="AX59" s="14">
        <v>2.3158000000000002E-2</v>
      </c>
      <c r="AY59" s="14">
        <v>1.0638999999999999E-2</v>
      </c>
      <c r="BC59" s="16">
        <v>54</v>
      </c>
      <c r="BD59" s="14">
        <v>4.6204000000000002E-2</v>
      </c>
      <c r="BE59" s="14">
        <v>5.1954E-2</v>
      </c>
      <c r="BF59" s="14">
        <v>2.8792999999999999E-2</v>
      </c>
      <c r="BG59" s="14">
        <v>2.3207999999999999E-2</v>
      </c>
      <c r="BH59" s="14">
        <v>8.6614999999999998E-2</v>
      </c>
    </row>
    <row r="60" spans="39:60" x14ac:dyDescent="0.3">
      <c r="AM60" s="16">
        <v>55</v>
      </c>
      <c r="AN60" s="14">
        <v>0.33105099999999998</v>
      </c>
      <c r="AO60" s="14">
        <v>0.84141200000000005</v>
      </c>
      <c r="AP60" s="14">
        <v>0.55208500000000005</v>
      </c>
      <c r="AQ60">
        <v>0.109206</v>
      </c>
      <c r="AR60">
        <v>0.17199400000000001</v>
      </c>
      <c r="AS60">
        <v>0.28132000000000001</v>
      </c>
      <c r="AT60">
        <v>0.31861099999999998</v>
      </c>
      <c r="AU60" s="14">
        <v>2.9232000000000001E-2</v>
      </c>
      <c r="AV60" s="14">
        <v>1.9418999999999999E-2</v>
      </c>
      <c r="AW60" s="14">
        <v>9.2588000000000004E-2</v>
      </c>
      <c r="AX60" s="14">
        <v>2.198E-2</v>
      </c>
      <c r="AY60" s="14">
        <v>9.5589999999999998E-3</v>
      </c>
      <c r="BC60" s="16">
        <v>55</v>
      </c>
      <c r="BD60" s="14">
        <v>4.2967999999999999E-2</v>
      </c>
      <c r="BE60" s="14">
        <v>4.9313000000000003E-2</v>
      </c>
      <c r="BF60" s="14">
        <v>2.7220999999999999E-2</v>
      </c>
      <c r="BG60" s="14">
        <v>2.1534999999999999E-2</v>
      </c>
      <c r="BH60" s="14">
        <v>8.5247000000000003E-2</v>
      </c>
    </row>
    <row r="61" spans="39:60" x14ac:dyDescent="0.3">
      <c r="AM61">
        <v>56</v>
      </c>
      <c r="AN61" s="14">
        <v>0.33301599999999998</v>
      </c>
      <c r="AO61" s="14">
        <v>0.77344999999999997</v>
      </c>
      <c r="AP61" s="14">
        <v>0.55802200000000002</v>
      </c>
      <c r="AQ61">
        <v>0.23146800000000001</v>
      </c>
      <c r="AR61">
        <v>0.156525</v>
      </c>
      <c r="AS61">
        <v>0.25374400000000003</v>
      </c>
      <c r="AT61">
        <v>0.33884599999999998</v>
      </c>
      <c r="AU61" s="14">
        <v>2.6241E-2</v>
      </c>
      <c r="AV61" s="14">
        <v>1.9532000000000001E-2</v>
      </c>
      <c r="AW61" s="14">
        <v>8.7746000000000005E-2</v>
      </c>
      <c r="AX61" s="14">
        <v>2.4022999999999999E-2</v>
      </c>
      <c r="AY61">
        <v>1.2893999999999999E-2</v>
      </c>
      <c r="BC61">
        <v>56</v>
      </c>
      <c r="BD61" s="14">
        <v>4.1515000000000003E-2</v>
      </c>
      <c r="BE61">
        <v>5.3197000000000001E-2</v>
      </c>
      <c r="BF61" s="14">
        <v>2.8355999999999999E-2</v>
      </c>
      <c r="BG61" s="14">
        <v>2.2932000000000001E-2</v>
      </c>
      <c r="BH61" s="14">
        <v>8.5822999999999997E-2</v>
      </c>
    </row>
    <row r="62" spans="39:60" x14ac:dyDescent="0.3">
      <c r="AM62">
        <v>57</v>
      </c>
      <c r="AN62" s="14">
        <v>0.30685800000000002</v>
      </c>
      <c r="AO62" s="14">
        <v>0.73088900000000001</v>
      </c>
      <c r="AP62" s="14">
        <v>0.60070199999999996</v>
      </c>
      <c r="AQ62">
        <v>0.226577</v>
      </c>
      <c r="AR62">
        <v>0.172653</v>
      </c>
      <c r="AS62">
        <v>0.27020499999999997</v>
      </c>
      <c r="AT62">
        <v>0.36556899999999998</v>
      </c>
      <c r="AU62" s="14">
        <v>2.9045000000000001E-2</v>
      </c>
      <c r="AV62" s="14">
        <v>2.0417999999999999E-2</v>
      </c>
      <c r="AW62" s="14">
        <v>9.1273000000000007E-2</v>
      </c>
      <c r="AX62" s="14">
        <v>2.2918000000000001E-2</v>
      </c>
      <c r="AY62">
        <v>1.2963000000000001E-2</v>
      </c>
      <c r="BC62">
        <v>57</v>
      </c>
      <c r="BD62" s="14">
        <v>4.6165999999999999E-2</v>
      </c>
      <c r="BE62">
        <v>5.3206999999999997E-2</v>
      </c>
      <c r="BF62" s="14">
        <v>2.7657999999999999E-2</v>
      </c>
      <c r="BG62" s="14">
        <v>2.3570000000000001E-2</v>
      </c>
      <c r="BH62" s="14">
        <v>9.1214000000000003E-2</v>
      </c>
    </row>
    <row r="63" spans="39:60" x14ac:dyDescent="0.3">
      <c r="AM63">
        <v>58</v>
      </c>
      <c r="AN63" s="14">
        <v>0.29888799999999999</v>
      </c>
      <c r="AO63" s="14">
        <v>0.79430900000000004</v>
      </c>
      <c r="AP63" s="14">
        <v>0.51108200000000004</v>
      </c>
      <c r="AQ63">
        <v>0.155089</v>
      </c>
      <c r="AR63">
        <v>0.15920200000000001</v>
      </c>
      <c r="AS63">
        <v>0.21573600000000001</v>
      </c>
      <c r="AT63">
        <v>0.31578699999999998</v>
      </c>
      <c r="AU63" s="14">
        <v>2.7177E-2</v>
      </c>
      <c r="AV63" s="14">
        <v>2.0718E-2</v>
      </c>
      <c r="AW63" s="14">
        <v>9.6186999999999995E-2</v>
      </c>
      <c r="AX63" s="14">
        <v>2.2794999999999999E-2</v>
      </c>
      <c r="AY63">
        <v>1.3576E-2</v>
      </c>
      <c r="BC63">
        <v>58</v>
      </c>
      <c r="BD63" s="14">
        <v>4.2569000000000003E-2</v>
      </c>
      <c r="BE63">
        <v>5.0736999999999997E-2</v>
      </c>
      <c r="BF63" s="14">
        <v>2.8617E-2</v>
      </c>
      <c r="BG63" s="14">
        <v>2.3785000000000001E-2</v>
      </c>
      <c r="BH63" s="14">
        <v>8.6453000000000002E-2</v>
      </c>
    </row>
    <row r="64" spans="39:60" x14ac:dyDescent="0.3">
      <c r="AM64">
        <v>59</v>
      </c>
      <c r="AN64" s="14">
        <v>0.32723999999999998</v>
      </c>
      <c r="AO64" s="14">
        <v>0.78978999999999999</v>
      </c>
      <c r="AP64" s="14">
        <v>0.58145000000000002</v>
      </c>
      <c r="AQ64">
        <v>0.18887200000000001</v>
      </c>
      <c r="AR64">
        <v>0.15377199999999999</v>
      </c>
      <c r="AS64">
        <v>0.26281700000000002</v>
      </c>
      <c r="AT64">
        <v>0.30768000000000001</v>
      </c>
      <c r="AU64" s="14">
        <v>2.7230000000000001E-2</v>
      </c>
      <c r="AV64" s="14">
        <v>2.0048E-2</v>
      </c>
      <c r="AW64">
        <v>9.5246999999999998E-2</v>
      </c>
      <c r="AX64" s="14">
        <v>2.5665E-2</v>
      </c>
      <c r="AY64">
        <v>1.333E-2</v>
      </c>
      <c r="BC64">
        <v>59</v>
      </c>
      <c r="BD64" s="14">
        <v>4.0240999999999999E-2</v>
      </c>
      <c r="BE64">
        <v>4.9443000000000001E-2</v>
      </c>
      <c r="BF64" s="14">
        <v>2.9343000000000001E-2</v>
      </c>
      <c r="BG64" s="14">
        <v>2.2839999999999999E-2</v>
      </c>
      <c r="BH64" s="14">
        <v>8.1395999999999996E-2</v>
      </c>
    </row>
    <row r="65" spans="39:60" x14ac:dyDescent="0.3">
      <c r="AM65">
        <v>60</v>
      </c>
      <c r="AN65" s="14">
        <v>0.32840799999999998</v>
      </c>
      <c r="AO65" s="14">
        <v>0.82294199999999995</v>
      </c>
      <c r="AP65" s="14">
        <v>0.52550399999999997</v>
      </c>
      <c r="AQ65">
        <v>0.25620500000000002</v>
      </c>
      <c r="AR65">
        <v>0.163719</v>
      </c>
      <c r="AS65">
        <v>0.23541699999999999</v>
      </c>
      <c r="AT65">
        <v>0.30757200000000001</v>
      </c>
      <c r="AU65" s="14">
        <v>2.4171999999999999E-2</v>
      </c>
      <c r="AV65">
        <v>4.4004000000000001E-2</v>
      </c>
      <c r="AW65">
        <v>9.0529999999999999E-2</v>
      </c>
      <c r="AX65" s="14">
        <v>2.4881E-2</v>
      </c>
      <c r="AY65">
        <v>1.3235E-2</v>
      </c>
      <c r="BC65">
        <v>60</v>
      </c>
      <c r="BD65" s="14">
        <v>4.5338000000000003E-2</v>
      </c>
      <c r="BE65">
        <v>5.0471000000000002E-2</v>
      </c>
      <c r="BF65" s="14">
        <v>2.9191999999999999E-2</v>
      </c>
      <c r="BG65" s="14">
        <v>2.2645999999999999E-2</v>
      </c>
      <c r="BH65" s="14">
        <v>7.9255999999999993E-2</v>
      </c>
    </row>
    <row r="66" spans="39:60" x14ac:dyDescent="0.3">
      <c r="AM66">
        <v>61</v>
      </c>
      <c r="AN66" s="14">
        <v>0.36541000000000001</v>
      </c>
      <c r="AO66" s="14">
        <v>0.79659500000000005</v>
      </c>
      <c r="AP66" s="14">
        <v>0.489338</v>
      </c>
      <c r="AQ66">
        <v>0.190022</v>
      </c>
      <c r="AR66">
        <v>0.18729399999999999</v>
      </c>
      <c r="AS66">
        <v>0.23574700000000001</v>
      </c>
      <c r="AT66">
        <v>0.32669999999999999</v>
      </c>
      <c r="AU66" s="14">
        <v>2.7009999999999999E-2</v>
      </c>
      <c r="AV66">
        <v>2.3047999999999999E-2</v>
      </c>
      <c r="AW66">
        <v>8.7686E-2</v>
      </c>
      <c r="AX66" s="14">
        <v>2.2452E-2</v>
      </c>
      <c r="AY66">
        <v>1.323E-2</v>
      </c>
      <c r="BC66">
        <v>61</v>
      </c>
      <c r="BD66">
        <v>4.5190000000000001E-2</v>
      </c>
      <c r="BE66">
        <v>5.0610000000000002E-2</v>
      </c>
      <c r="BF66" s="14">
        <v>2.9145999999999998E-2</v>
      </c>
      <c r="BG66" s="14">
        <v>2.2061000000000001E-2</v>
      </c>
      <c r="BH66" s="14">
        <v>8.5565000000000002E-2</v>
      </c>
    </row>
    <row r="67" spans="39:60" x14ac:dyDescent="0.3">
      <c r="AM67">
        <v>62</v>
      </c>
      <c r="AN67" s="14">
        <v>0.32766499999999998</v>
      </c>
      <c r="AO67" s="14">
        <v>0.79524300000000003</v>
      </c>
      <c r="AP67" s="14">
        <v>0.51917500000000005</v>
      </c>
      <c r="AQ67">
        <v>0.18975900000000001</v>
      </c>
      <c r="AR67"/>
      <c r="AS67">
        <v>0.238567</v>
      </c>
      <c r="AT67">
        <v>0.32209300000000002</v>
      </c>
      <c r="AU67" s="14">
        <v>4.0237000000000002E-2</v>
      </c>
      <c r="AV67">
        <v>2.8996000000000001E-2</v>
      </c>
      <c r="AW67">
        <v>9.1355000000000006E-2</v>
      </c>
      <c r="AX67" s="14">
        <v>2.2307E-2</v>
      </c>
      <c r="AY67">
        <v>1.2520999999999999E-2</v>
      </c>
      <c r="BC67">
        <v>62</v>
      </c>
      <c r="BD67">
        <v>4.4911E-2</v>
      </c>
      <c r="BE67">
        <v>4.9759999999999999E-2</v>
      </c>
      <c r="BF67">
        <v>2.6509999999999999E-2</v>
      </c>
      <c r="BG67" s="14">
        <v>2.4117E-2</v>
      </c>
      <c r="BH67" s="14">
        <v>8.3004999999999995E-2</v>
      </c>
    </row>
    <row r="68" spans="39:60" x14ac:dyDescent="0.3">
      <c r="AM68">
        <v>63</v>
      </c>
      <c r="AN68">
        <v>0.81353600000000004</v>
      </c>
      <c r="AO68" s="14">
        <v>0.75416300000000003</v>
      </c>
      <c r="AP68" s="14">
        <v>0.52403599999999995</v>
      </c>
      <c r="AQ68">
        <v>0.15451500000000001</v>
      </c>
      <c r="AR68"/>
      <c r="AS68">
        <v>0.25369900000000001</v>
      </c>
      <c r="AT68">
        <v>0.30804599999999999</v>
      </c>
      <c r="AU68">
        <v>3.2717999999999997E-2</v>
      </c>
      <c r="AV68">
        <v>2.6224999999999998E-2</v>
      </c>
      <c r="AW68">
        <v>9.2605000000000007E-2</v>
      </c>
      <c r="AX68" s="14">
        <v>1.9184E-2</v>
      </c>
      <c r="AY68">
        <v>1.2742E-2</v>
      </c>
      <c r="BC68">
        <v>63</v>
      </c>
      <c r="BD68">
        <v>4.3184E-2</v>
      </c>
      <c r="BE68">
        <v>5.1329E-2</v>
      </c>
      <c r="BF68">
        <v>2.8861000000000001E-2</v>
      </c>
      <c r="BG68" s="14">
        <v>2.2879E-2</v>
      </c>
      <c r="BH68" s="14">
        <v>8.1628999999999993E-2</v>
      </c>
    </row>
    <row r="69" spans="39:60" x14ac:dyDescent="0.3">
      <c r="AM69">
        <v>64</v>
      </c>
      <c r="AN69">
        <v>0.56951200000000002</v>
      </c>
      <c r="AO69" s="14">
        <v>0.70713400000000004</v>
      </c>
      <c r="AP69" s="14">
        <v>0.48981200000000003</v>
      </c>
      <c r="AQ69">
        <v>0.227685</v>
      </c>
      <c r="AR69"/>
      <c r="AS69">
        <v>0.228713</v>
      </c>
      <c r="AT69">
        <v>0.31744699999999998</v>
      </c>
      <c r="AU69">
        <v>3.9655000000000003E-2</v>
      </c>
      <c r="AV69">
        <v>2.6244E-2</v>
      </c>
      <c r="AW69">
        <v>9.5801999999999998E-2</v>
      </c>
      <c r="AX69">
        <v>6.2923000000000007E-2</v>
      </c>
      <c r="AY69">
        <v>1.3912000000000001E-2</v>
      </c>
      <c r="BC69">
        <v>64</v>
      </c>
      <c r="BD69">
        <v>4.5788000000000002E-2</v>
      </c>
      <c r="BE69">
        <v>4.8696000000000003E-2</v>
      </c>
      <c r="BF69">
        <v>3.0165000000000001E-2</v>
      </c>
      <c r="BG69">
        <v>2.5101999999999999E-2</v>
      </c>
      <c r="BH69" s="14">
        <v>7.8725000000000003E-2</v>
      </c>
    </row>
    <row r="70" spans="39:60" x14ac:dyDescent="0.3">
      <c r="AM70">
        <v>65</v>
      </c>
      <c r="AN70">
        <v>0.34082499999999999</v>
      </c>
      <c r="AO70" s="14">
        <v>0.81575399999999998</v>
      </c>
      <c r="AP70" s="14">
        <v>0.456704</v>
      </c>
      <c r="AQ70">
        <v>0.21312300000000001</v>
      </c>
      <c r="AR70"/>
      <c r="AS70"/>
      <c r="AT70">
        <v>0.32080500000000001</v>
      </c>
      <c r="AU70">
        <v>3.9336000000000003E-2</v>
      </c>
      <c r="AV70">
        <v>2.6981999999999999E-2</v>
      </c>
      <c r="AW70">
        <v>9.2982999999999996E-2</v>
      </c>
      <c r="AX70">
        <v>0</v>
      </c>
      <c r="AY70">
        <v>1.163E-2</v>
      </c>
      <c r="BC70">
        <v>65</v>
      </c>
      <c r="BD70">
        <v>4.2825000000000002E-2</v>
      </c>
      <c r="BE70">
        <v>5.2574000000000003E-2</v>
      </c>
      <c r="BF70">
        <v>2.8680000000000001E-2</v>
      </c>
      <c r="BG70">
        <v>2.4362999999999999E-2</v>
      </c>
      <c r="BH70" s="14">
        <v>8.7318000000000007E-2</v>
      </c>
    </row>
    <row r="71" spans="39:60" x14ac:dyDescent="0.3">
      <c r="AM71">
        <v>66</v>
      </c>
      <c r="AN71">
        <v>0.32184699999999999</v>
      </c>
      <c r="AO71" s="14">
        <v>0.80016299999999996</v>
      </c>
      <c r="AP71" s="14">
        <v>0.47451900000000002</v>
      </c>
      <c r="AQ71">
        <v>0.20092099999999999</v>
      </c>
      <c r="AR71"/>
      <c r="AS71"/>
      <c r="AT71"/>
      <c r="AU71">
        <v>3.8706999999999998E-2</v>
      </c>
      <c r="AV71">
        <v>2.6790000000000001E-2</v>
      </c>
      <c r="AW71">
        <v>8.6205000000000004E-2</v>
      </c>
      <c r="AX71">
        <v>3.2739999999999998E-2</v>
      </c>
      <c r="AY71">
        <v>1.1643000000000001E-2</v>
      </c>
      <c r="BC71">
        <v>66</v>
      </c>
      <c r="BD71">
        <v>4.3415000000000002E-2</v>
      </c>
      <c r="BE71">
        <v>5.0137000000000001E-2</v>
      </c>
      <c r="BF71">
        <v>3.0360999999999999E-2</v>
      </c>
      <c r="BG71">
        <v>2.5604999999999999E-2</v>
      </c>
      <c r="BH71" s="14">
        <v>9.1262999999999997E-2</v>
      </c>
    </row>
    <row r="72" spans="39:60" x14ac:dyDescent="0.3">
      <c r="AM72">
        <v>67</v>
      </c>
      <c r="AN72">
        <v>0.39359499999999997</v>
      </c>
      <c r="AO72" s="14">
        <v>0.75820299999999996</v>
      </c>
      <c r="AP72" s="14">
        <v>0.52211799999999997</v>
      </c>
      <c r="AQ72">
        <v>0.20447000000000001</v>
      </c>
      <c r="AR72"/>
      <c r="AS72"/>
      <c r="AT72"/>
      <c r="AU72">
        <v>3.5337E-2</v>
      </c>
      <c r="AV72">
        <v>2.8826000000000001E-2</v>
      </c>
      <c r="AW72">
        <v>9.6894999999999995E-2</v>
      </c>
      <c r="AX72">
        <v>3.3012E-2</v>
      </c>
      <c r="AY72">
        <v>1.2865E-2</v>
      </c>
      <c r="BC72">
        <v>67</v>
      </c>
      <c r="BD72">
        <v>4.2874000000000002E-2</v>
      </c>
      <c r="BE72">
        <v>5.2248000000000003E-2</v>
      </c>
      <c r="BF72">
        <v>2.7327000000000001E-2</v>
      </c>
      <c r="BG72">
        <v>2.2557000000000001E-2</v>
      </c>
      <c r="BH72" s="14">
        <v>8.4809999999999997E-2</v>
      </c>
    </row>
    <row r="73" spans="39:60" x14ac:dyDescent="0.3">
      <c r="AM73">
        <v>68</v>
      </c>
      <c r="AN73">
        <v>0.37806400000000001</v>
      </c>
      <c r="AO73" s="14">
        <v>0.79375300000000004</v>
      </c>
      <c r="AP73" s="14">
        <v>0.60227600000000003</v>
      </c>
      <c r="AQ73"/>
      <c r="AR73"/>
      <c r="AS73"/>
      <c r="AT73"/>
      <c r="AU73">
        <v>3.5609000000000002E-2</v>
      </c>
      <c r="AV73">
        <v>2.5124E-2</v>
      </c>
      <c r="AW73">
        <v>0.10180500000000001</v>
      </c>
      <c r="AX73">
        <v>3.5220000000000001E-2</v>
      </c>
      <c r="AY73">
        <v>1.2175E-2</v>
      </c>
      <c r="BC73">
        <v>68</v>
      </c>
      <c r="BD73">
        <v>4.5758E-2</v>
      </c>
      <c r="BE73">
        <v>5.1943999999999997E-2</v>
      </c>
      <c r="BF73">
        <v>2.8570999999999999E-2</v>
      </c>
      <c r="BG73">
        <v>2.5165E-2</v>
      </c>
      <c r="BH73">
        <v>8.4639000000000006E-2</v>
      </c>
    </row>
    <row r="74" spans="39:60" x14ac:dyDescent="0.3">
      <c r="AM74">
        <v>69</v>
      </c>
      <c r="AN74">
        <v>0.365647</v>
      </c>
      <c r="AO74" s="14">
        <v>0.74581900000000001</v>
      </c>
      <c r="AP74">
        <v>0.56659599999999999</v>
      </c>
      <c r="AQ74"/>
      <c r="AR74"/>
      <c r="AS74"/>
      <c r="AT74"/>
      <c r="AU74">
        <v>3.2823999999999999E-2</v>
      </c>
      <c r="AV74">
        <v>2.7556000000000001E-2</v>
      </c>
      <c r="AW74">
        <v>9.9860000000000004E-2</v>
      </c>
      <c r="AX74">
        <v>3.6970999999999997E-2</v>
      </c>
      <c r="AY74">
        <v>1.2300999999999999E-2</v>
      </c>
      <c r="BC74">
        <v>69</v>
      </c>
      <c r="BD74">
        <v>4.2727000000000001E-2</v>
      </c>
      <c r="BE74">
        <v>5.1188999999999998E-2</v>
      </c>
      <c r="BF74">
        <v>2.9888999999999999E-2</v>
      </c>
      <c r="BG74">
        <v>2.3845999999999999E-2</v>
      </c>
      <c r="BH74">
        <v>8.6848999999999996E-2</v>
      </c>
    </row>
    <row r="75" spans="39:60" x14ac:dyDescent="0.3">
      <c r="AM75">
        <v>70</v>
      </c>
      <c r="AN75">
        <v>0.404136</v>
      </c>
      <c r="AO75" s="14">
        <v>0.76494200000000001</v>
      </c>
      <c r="AP75">
        <v>0.63481299999999996</v>
      </c>
      <c r="AQ75"/>
      <c r="AR75"/>
      <c r="AS75"/>
      <c r="AT75"/>
      <c r="AU75">
        <v>4.0755E-2</v>
      </c>
      <c r="AV75">
        <v>2.4629000000000002E-2</v>
      </c>
      <c r="AW75">
        <v>9.1439000000000006E-2</v>
      </c>
      <c r="AX75">
        <v>3.7450999999999998E-2</v>
      </c>
      <c r="AY75">
        <v>1.1186E-2</v>
      </c>
      <c r="BC75">
        <v>70</v>
      </c>
      <c r="BD75">
        <v>4.1843999999999999E-2</v>
      </c>
      <c r="BE75">
        <v>5.1334999999999999E-2</v>
      </c>
      <c r="BF75">
        <v>2.7754999999999998E-2</v>
      </c>
      <c r="BG75">
        <v>2.3945000000000001E-2</v>
      </c>
      <c r="BH75">
        <v>8.3414000000000002E-2</v>
      </c>
    </row>
    <row r="76" spans="39:60" x14ac:dyDescent="0.3">
      <c r="AM76">
        <v>71</v>
      </c>
      <c r="AN76">
        <v>0.33373799999999998</v>
      </c>
      <c r="AO76" s="14">
        <v>0.75442100000000001</v>
      </c>
      <c r="AP76">
        <v>0.63520200000000004</v>
      </c>
      <c r="AQ76"/>
      <c r="AR76"/>
      <c r="AS76"/>
      <c r="AT76"/>
      <c r="AU76">
        <v>3.4467999999999999E-2</v>
      </c>
      <c r="AV76">
        <v>2.4535999999999999E-2</v>
      </c>
      <c r="AW76">
        <v>9.4981999999999997E-2</v>
      </c>
      <c r="AX76">
        <v>3.4507000000000003E-2</v>
      </c>
      <c r="AY76"/>
      <c r="BC76">
        <v>71</v>
      </c>
      <c r="BD76">
        <v>4.3317000000000001E-2</v>
      </c>
      <c r="BE76"/>
      <c r="BF76">
        <v>2.6334E-2</v>
      </c>
      <c r="BG76">
        <v>2.4032999999999999E-2</v>
      </c>
      <c r="BH76">
        <v>8.3219000000000001E-2</v>
      </c>
    </row>
    <row r="77" spans="39:60" x14ac:dyDescent="0.3">
      <c r="AM77">
        <v>72</v>
      </c>
      <c r="AN77">
        <v>0.41728399999999999</v>
      </c>
      <c r="AO77" s="14">
        <v>0.77058499999999996</v>
      </c>
      <c r="AP77">
        <v>0.57808800000000005</v>
      </c>
      <c r="AQ77"/>
      <c r="AR77"/>
      <c r="AS77"/>
      <c r="AT77"/>
      <c r="AU77">
        <v>3.2181000000000001E-2</v>
      </c>
      <c r="AV77">
        <v>2.7267E-2</v>
      </c>
      <c r="AW77">
        <v>9.5708000000000001E-2</v>
      </c>
      <c r="AX77">
        <v>3.4935000000000001E-2</v>
      </c>
      <c r="AY77"/>
      <c r="BC77">
        <v>72</v>
      </c>
      <c r="BD77">
        <v>4.4777999999999998E-2</v>
      </c>
      <c r="BE77"/>
      <c r="BF77">
        <v>2.6402999999999999E-2</v>
      </c>
      <c r="BG77">
        <v>2.3907999999999999E-2</v>
      </c>
      <c r="BH77">
        <v>8.2900000000000001E-2</v>
      </c>
    </row>
    <row r="78" spans="39:60" x14ac:dyDescent="0.3">
      <c r="AM78">
        <v>73</v>
      </c>
      <c r="AN78">
        <v>0.32701200000000002</v>
      </c>
      <c r="AO78" s="14">
        <v>0.75082800000000005</v>
      </c>
      <c r="AP78">
        <v>0.56508100000000006</v>
      </c>
      <c r="AQ78"/>
      <c r="AR78"/>
      <c r="AS78"/>
      <c r="AT78"/>
      <c r="AU78">
        <v>3.3191999999999999E-2</v>
      </c>
      <c r="AV78">
        <v>2.8493999999999998E-2</v>
      </c>
      <c r="AW78">
        <v>9.2658000000000004E-2</v>
      </c>
      <c r="AX78">
        <v>3.4750999999999997E-2</v>
      </c>
      <c r="AY78"/>
      <c r="BC78">
        <v>73</v>
      </c>
      <c r="BD78">
        <v>4.7261999999999998E-2</v>
      </c>
      <c r="BE78"/>
      <c r="BF78">
        <v>2.7104E-2</v>
      </c>
      <c r="BG78">
        <v>2.2651000000000001E-2</v>
      </c>
      <c r="BH78">
        <v>8.8852E-2</v>
      </c>
    </row>
    <row r="79" spans="39:60" x14ac:dyDescent="0.3">
      <c r="AM79">
        <v>74</v>
      </c>
      <c r="AN79">
        <v>0.37720700000000001</v>
      </c>
      <c r="AO79" s="14">
        <v>0.79209399999999996</v>
      </c>
      <c r="AP79">
        <v>0.637764</v>
      </c>
      <c r="AQ79"/>
      <c r="AR79"/>
      <c r="AS79"/>
      <c r="AT79"/>
      <c r="AU79">
        <v>3.6262999999999997E-2</v>
      </c>
      <c r="AV79">
        <v>2.5826999999999999E-2</v>
      </c>
      <c r="AW79"/>
      <c r="AX79">
        <v>3.3007000000000002E-2</v>
      </c>
      <c r="AY79"/>
      <c r="BC79">
        <v>74</v>
      </c>
      <c r="BD79">
        <v>4.0391000000000003E-2</v>
      </c>
      <c r="BE79"/>
      <c r="BF79">
        <v>2.7876999999999999E-2</v>
      </c>
      <c r="BG79">
        <v>2.3765000000000001E-2</v>
      </c>
      <c r="BH79">
        <v>8.3779000000000006E-2</v>
      </c>
    </row>
    <row r="80" spans="39:60" x14ac:dyDescent="0.3">
      <c r="AM80">
        <v>75</v>
      </c>
      <c r="AN80">
        <v>0.37361</v>
      </c>
      <c r="AO80" s="14">
        <v>0.74672099999999997</v>
      </c>
      <c r="AP80">
        <v>0.58399299999999998</v>
      </c>
      <c r="AQ80"/>
      <c r="AR80"/>
      <c r="AS80"/>
      <c r="AT80"/>
      <c r="AU80">
        <v>3.7822000000000001E-2</v>
      </c>
      <c r="AV80"/>
      <c r="AW80"/>
      <c r="AX80">
        <v>3.3638000000000001E-2</v>
      </c>
      <c r="AY80"/>
      <c r="BC80">
        <v>75</v>
      </c>
      <c r="BD80">
        <v>4.4089999999999997E-2</v>
      </c>
      <c r="BE80"/>
      <c r="BF80">
        <v>2.8981E-2</v>
      </c>
      <c r="BG80">
        <v>2.1826000000000002E-2</v>
      </c>
      <c r="BH80">
        <v>8.7453000000000003E-2</v>
      </c>
    </row>
    <row r="81" spans="39:60" x14ac:dyDescent="0.3">
      <c r="AM81">
        <v>76</v>
      </c>
      <c r="AN81">
        <v>0.35140300000000002</v>
      </c>
      <c r="AO81" s="14">
        <v>0.71674700000000002</v>
      </c>
      <c r="AP81">
        <v>0.58991099999999996</v>
      </c>
      <c r="AQ81"/>
      <c r="AR81"/>
      <c r="AS81"/>
      <c r="AT81"/>
      <c r="AU81">
        <v>3.1433999999999997E-2</v>
      </c>
      <c r="AV81"/>
      <c r="AW81"/>
      <c r="AX81">
        <v>3.4112999999999997E-2</v>
      </c>
      <c r="AY81"/>
      <c r="BC81">
        <v>76</v>
      </c>
      <c r="BD81"/>
      <c r="BE81"/>
      <c r="BF81">
        <v>3.1933999999999997E-2</v>
      </c>
      <c r="BG81">
        <v>2.2369E-2</v>
      </c>
      <c r="BH81">
        <v>8.7438000000000002E-2</v>
      </c>
    </row>
    <row r="82" spans="39:60" x14ac:dyDescent="0.3">
      <c r="AM82">
        <v>77</v>
      </c>
      <c r="AN82">
        <v>0.32962000000000002</v>
      </c>
      <c r="AO82" s="14">
        <v>0.80678799999999995</v>
      </c>
      <c r="AP82">
        <v>0.61234100000000002</v>
      </c>
      <c r="AQ82"/>
      <c r="AR82"/>
      <c r="AS82"/>
      <c r="AT82"/>
      <c r="AU82">
        <v>3.5955000000000001E-2</v>
      </c>
      <c r="AV82"/>
      <c r="AW82"/>
      <c r="AX82">
        <v>3.4702999999999998E-2</v>
      </c>
      <c r="AY82"/>
      <c r="BC82">
        <v>77</v>
      </c>
      <c r="BD82"/>
      <c r="BE82"/>
      <c r="BF82"/>
      <c r="BG82">
        <v>2.2790999999999999E-2</v>
      </c>
      <c r="BH82">
        <v>7.8280000000000002E-2</v>
      </c>
    </row>
    <row r="83" spans="39:60" x14ac:dyDescent="0.3">
      <c r="AM83">
        <v>78</v>
      </c>
      <c r="AN83"/>
      <c r="AO83" s="14">
        <v>0.84380200000000005</v>
      </c>
      <c r="AP83">
        <v>0.53604600000000002</v>
      </c>
      <c r="AQ83"/>
      <c r="AR83"/>
      <c r="AS83"/>
      <c r="AT83"/>
      <c r="AU83"/>
      <c r="AV83"/>
      <c r="AW83"/>
      <c r="AX83">
        <v>3.4042999999999997E-2</v>
      </c>
      <c r="AY83"/>
      <c r="BC83">
        <v>78</v>
      </c>
      <c r="BD83"/>
      <c r="BE83"/>
      <c r="BF83"/>
      <c r="BG83">
        <v>2.3754000000000001E-2</v>
      </c>
      <c r="BH83">
        <v>8.5111999999999993E-2</v>
      </c>
    </row>
    <row r="84" spans="39:60" x14ac:dyDescent="0.3">
      <c r="AM84">
        <v>79</v>
      </c>
      <c r="AN84"/>
      <c r="AO84" s="14">
        <v>0.70604999999999996</v>
      </c>
      <c r="AP84">
        <v>0.54603900000000005</v>
      </c>
      <c r="AQ84"/>
      <c r="AR84"/>
      <c r="AS84"/>
      <c r="AT84"/>
      <c r="AU84"/>
      <c r="AV84"/>
      <c r="AW84"/>
      <c r="AX84"/>
      <c r="AY84"/>
      <c r="BC84">
        <v>79</v>
      </c>
      <c r="BD84"/>
      <c r="BE84"/>
      <c r="BF84"/>
      <c r="BG84"/>
      <c r="BH84">
        <v>8.6620000000000003E-2</v>
      </c>
    </row>
    <row r="85" spans="39:60" x14ac:dyDescent="0.3">
      <c r="AM85">
        <v>80</v>
      </c>
      <c r="AN85"/>
      <c r="AO85" s="14">
        <v>0.72753900000000005</v>
      </c>
      <c r="AP85">
        <v>0.52900700000000001</v>
      </c>
      <c r="AQ85"/>
      <c r="AR85"/>
      <c r="AS85"/>
      <c r="AT85"/>
      <c r="AU85"/>
      <c r="AV85"/>
      <c r="AW85"/>
      <c r="AX85"/>
      <c r="AY85"/>
      <c r="BC85">
        <v>80</v>
      </c>
      <c r="BD85"/>
      <c r="BE85"/>
      <c r="BF85"/>
      <c r="BG85"/>
      <c r="BH85">
        <v>8.5855000000000001E-2</v>
      </c>
    </row>
    <row r="86" spans="39:60" x14ac:dyDescent="0.3">
      <c r="AM86">
        <v>81</v>
      </c>
      <c r="AN86"/>
      <c r="AO86" s="14">
        <v>0.79297099999999998</v>
      </c>
      <c r="AP86">
        <v>0.60558500000000004</v>
      </c>
      <c r="AQ86"/>
      <c r="AR86"/>
      <c r="AS86"/>
      <c r="AT86"/>
      <c r="AU86"/>
      <c r="AV86"/>
      <c r="AW86"/>
      <c r="AX86"/>
      <c r="AY86"/>
      <c r="BC86">
        <v>81</v>
      </c>
      <c r="BD86"/>
      <c r="BE86"/>
      <c r="BF86"/>
      <c r="BG86"/>
      <c r="BH86">
        <v>8.5372000000000003E-2</v>
      </c>
    </row>
    <row r="87" spans="39:60" x14ac:dyDescent="0.3">
      <c r="AM87">
        <v>82</v>
      </c>
      <c r="AN87"/>
      <c r="AO87" s="14">
        <v>0.77364200000000005</v>
      </c>
      <c r="AP87">
        <v>0.53461000000000003</v>
      </c>
      <c r="AQ87"/>
      <c r="AR87"/>
      <c r="AS87"/>
      <c r="AT87"/>
      <c r="AU87"/>
      <c r="AV87"/>
      <c r="AW87"/>
      <c r="AX87"/>
      <c r="AY87"/>
      <c r="BC87">
        <v>82</v>
      </c>
      <c r="BD87"/>
      <c r="BE87"/>
      <c r="BF87"/>
      <c r="BG87"/>
      <c r="BH87">
        <v>8.4004999999999996E-2</v>
      </c>
    </row>
    <row r="88" spans="39:60" x14ac:dyDescent="0.3">
      <c r="AM88">
        <v>83</v>
      </c>
      <c r="AN88"/>
      <c r="AO88" s="14">
        <v>0.81268099999999999</v>
      </c>
      <c r="AP88">
        <v>0.58828800000000003</v>
      </c>
      <c r="AQ88"/>
      <c r="AR88"/>
      <c r="AS88"/>
      <c r="AT88"/>
      <c r="AU88"/>
      <c r="AV88"/>
      <c r="AW88"/>
      <c r="AX88"/>
      <c r="AY88"/>
    </row>
    <row r="89" spans="39:60" x14ac:dyDescent="0.3">
      <c r="AM89">
        <v>84</v>
      </c>
      <c r="AN89"/>
      <c r="AO89" s="14">
        <v>0.72569399999999995</v>
      </c>
      <c r="AP89"/>
      <c r="AQ89"/>
      <c r="AR89"/>
      <c r="AS89"/>
      <c r="AT89"/>
      <c r="AU89"/>
      <c r="AV89"/>
      <c r="AW89"/>
      <c r="AX89"/>
      <c r="AY89"/>
    </row>
    <row r="90" spans="39:60" x14ac:dyDescent="0.3">
      <c r="AM90">
        <v>85</v>
      </c>
      <c r="AN90"/>
      <c r="AO90" s="14">
        <v>0.81370600000000004</v>
      </c>
      <c r="AP90"/>
      <c r="AQ90"/>
      <c r="AR90"/>
      <c r="AS90"/>
      <c r="AT90"/>
      <c r="AU90"/>
      <c r="AV90"/>
      <c r="AW90"/>
      <c r="AX90"/>
      <c r="AY90"/>
    </row>
    <row r="91" spans="39:60" x14ac:dyDescent="0.3">
      <c r="AM91">
        <v>86</v>
      </c>
      <c r="AN91"/>
      <c r="AO91" s="14">
        <v>0.802033</v>
      </c>
      <c r="AP91"/>
      <c r="AQ91"/>
      <c r="AR91"/>
      <c r="AS91"/>
      <c r="AT91"/>
      <c r="AU91"/>
      <c r="AV91"/>
      <c r="AW91"/>
      <c r="AX91"/>
      <c r="AY91"/>
    </row>
    <row r="92" spans="39:60" x14ac:dyDescent="0.3">
      <c r="AM92">
        <v>87</v>
      </c>
      <c r="AN92"/>
      <c r="AO92" s="14">
        <v>0.76857200000000003</v>
      </c>
      <c r="AP92"/>
      <c r="AQ92"/>
      <c r="AR92"/>
      <c r="AS92"/>
      <c r="AT92"/>
      <c r="AU92"/>
      <c r="AV92"/>
      <c r="AW92"/>
      <c r="AX92"/>
      <c r="AY92"/>
    </row>
    <row r="93" spans="39:60" x14ac:dyDescent="0.3">
      <c r="AM93">
        <v>88</v>
      </c>
      <c r="AN93"/>
      <c r="AO93" s="14">
        <v>1.088706</v>
      </c>
      <c r="AP93"/>
      <c r="AQ93"/>
      <c r="AR93"/>
      <c r="AS93"/>
      <c r="AT93"/>
      <c r="AU93"/>
      <c r="AV93"/>
      <c r="AW93"/>
      <c r="AX93"/>
      <c r="AY93"/>
    </row>
    <row r="94" spans="39:60" x14ac:dyDescent="0.3">
      <c r="AM94">
        <v>89</v>
      </c>
      <c r="AN94"/>
      <c r="AO94">
        <v>1.4376089999999999</v>
      </c>
      <c r="AP94"/>
      <c r="AQ94"/>
      <c r="AR94"/>
      <c r="AS94"/>
      <c r="AT94"/>
      <c r="AU94"/>
      <c r="AV94"/>
      <c r="AW94"/>
      <c r="AX94"/>
      <c r="AY94"/>
    </row>
    <row r="95" spans="39:60" x14ac:dyDescent="0.3">
      <c r="AM95">
        <v>90</v>
      </c>
      <c r="AN95"/>
      <c r="AO95">
        <v>0.80771999999999999</v>
      </c>
      <c r="AP95"/>
      <c r="AQ95"/>
      <c r="AR95"/>
      <c r="AS95"/>
      <c r="AT95"/>
      <c r="AU95"/>
      <c r="AV95"/>
      <c r="AW95"/>
      <c r="AX95"/>
      <c r="AY95"/>
    </row>
    <row r="96" spans="39:60" x14ac:dyDescent="0.3">
      <c r="AM96">
        <v>91</v>
      </c>
      <c r="AN96"/>
      <c r="AO96">
        <v>0.97152300000000003</v>
      </c>
      <c r="AP96"/>
      <c r="AQ96"/>
      <c r="AR96"/>
      <c r="AS96"/>
      <c r="AT96"/>
      <c r="AU96"/>
      <c r="AV96"/>
      <c r="AW96"/>
      <c r="AX96"/>
      <c r="AY96"/>
    </row>
    <row r="97" spans="39:51" x14ac:dyDescent="0.3">
      <c r="AM97">
        <v>92</v>
      </c>
      <c r="AN97"/>
      <c r="AO97">
        <v>0.92637999999999998</v>
      </c>
      <c r="AP97"/>
      <c r="AQ97"/>
      <c r="AR97"/>
      <c r="AS97"/>
      <c r="AT97"/>
      <c r="AU97"/>
      <c r="AV97"/>
      <c r="AW97"/>
      <c r="AX97"/>
      <c r="AY97"/>
    </row>
    <row r="98" spans="39:51" x14ac:dyDescent="0.3">
      <c r="AM98">
        <v>93</v>
      </c>
      <c r="AN98"/>
      <c r="AO98">
        <v>0.85482499999999995</v>
      </c>
      <c r="AP98"/>
      <c r="AQ98"/>
      <c r="AR98"/>
      <c r="AS98"/>
      <c r="AT98"/>
      <c r="AU98"/>
      <c r="AV98"/>
      <c r="AW98"/>
      <c r="AX98"/>
      <c r="AY98"/>
    </row>
    <row r="99" spans="39:51" x14ac:dyDescent="0.3">
      <c r="AM99">
        <v>94</v>
      </c>
      <c r="AN99"/>
      <c r="AO99">
        <v>0.84004299999999998</v>
      </c>
      <c r="AP99"/>
      <c r="AQ99"/>
      <c r="AR99"/>
      <c r="AS99"/>
      <c r="AT99"/>
      <c r="AU99"/>
      <c r="AV99"/>
      <c r="AW99"/>
      <c r="AX99"/>
      <c r="AY99"/>
    </row>
    <row r="100" spans="39:51" x14ac:dyDescent="0.3">
      <c r="AM100">
        <v>95</v>
      </c>
      <c r="AN100"/>
      <c r="AO100">
        <v>0.92933100000000002</v>
      </c>
      <c r="AP100"/>
      <c r="AQ100"/>
      <c r="AR100"/>
      <c r="AS100"/>
      <c r="AT100"/>
      <c r="AU100"/>
      <c r="AV100"/>
      <c r="AW100"/>
      <c r="AX100"/>
      <c r="AY100"/>
    </row>
    <row r="101" spans="39:51" x14ac:dyDescent="0.3">
      <c r="AM101">
        <v>96</v>
      </c>
      <c r="AN101"/>
      <c r="AO101">
        <v>0.94553699999999996</v>
      </c>
      <c r="AP101"/>
      <c r="AQ101"/>
      <c r="AR101"/>
      <c r="AS101"/>
      <c r="AT101"/>
      <c r="AU101"/>
      <c r="AV101"/>
      <c r="AW101"/>
      <c r="AX101"/>
      <c r="AY101"/>
    </row>
    <row r="102" spans="39:51" x14ac:dyDescent="0.3">
      <c r="AM102">
        <v>97</v>
      </c>
      <c r="AN102"/>
      <c r="AO102">
        <v>0.95794800000000002</v>
      </c>
      <c r="AP102"/>
      <c r="AQ102"/>
      <c r="AR102"/>
      <c r="AS102"/>
      <c r="AT102"/>
      <c r="AU102"/>
      <c r="AV102"/>
      <c r="AW102"/>
      <c r="AX102"/>
      <c r="AY102"/>
    </row>
    <row r="103" spans="39:51" x14ac:dyDescent="0.3">
      <c r="AM103">
        <v>98</v>
      </c>
      <c r="AN103"/>
      <c r="AO103">
        <v>1.0149649999999999</v>
      </c>
      <c r="AP103"/>
      <c r="AQ103"/>
      <c r="AR103"/>
      <c r="AS103"/>
      <c r="AT103"/>
      <c r="AU103"/>
      <c r="AV103"/>
      <c r="AW103"/>
      <c r="AX103"/>
      <c r="AY103"/>
    </row>
    <row r="104" spans="39:51" x14ac:dyDescent="0.3">
      <c r="AM104">
        <v>99</v>
      </c>
      <c r="AN104"/>
      <c r="AO104">
        <v>0.88965099999999997</v>
      </c>
      <c r="AP104"/>
      <c r="AQ104"/>
      <c r="AR104"/>
      <c r="AS104"/>
      <c r="AT104"/>
      <c r="AU104"/>
      <c r="AV104"/>
      <c r="AW104"/>
      <c r="AX104"/>
      <c r="AY104"/>
    </row>
    <row r="105" spans="39:51" x14ac:dyDescent="0.3">
      <c r="AM105">
        <v>100</v>
      </c>
      <c r="AN105"/>
      <c r="AO105">
        <v>0.92809699999999995</v>
      </c>
      <c r="AP105"/>
      <c r="AQ105"/>
      <c r="AR105"/>
      <c r="AS105"/>
      <c r="AT105"/>
      <c r="AU105"/>
      <c r="AV105"/>
      <c r="AW105"/>
      <c r="AX105"/>
      <c r="AY105"/>
    </row>
    <row r="106" spans="39:51" x14ac:dyDescent="0.3">
      <c r="AM106">
        <v>101</v>
      </c>
      <c r="AN106"/>
      <c r="AO106">
        <v>0.89707099999999995</v>
      </c>
      <c r="AP106"/>
      <c r="AQ106"/>
      <c r="AR106"/>
      <c r="AS106"/>
      <c r="AT106"/>
      <c r="AU106"/>
      <c r="AV106"/>
      <c r="AW106"/>
      <c r="AX106"/>
      <c r="AY106"/>
    </row>
    <row r="107" spans="39:51" x14ac:dyDescent="0.3">
      <c r="AM107">
        <v>102</v>
      </c>
      <c r="AN107"/>
      <c r="AO107">
        <v>0.93546499999999999</v>
      </c>
      <c r="AP107"/>
      <c r="AQ107"/>
      <c r="AR107"/>
      <c r="AS107"/>
      <c r="AT107"/>
      <c r="AU107"/>
      <c r="AV107"/>
      <c r="AW107"/>
      <c r="AX107"/>
      <c r="AY107"/>
    </row>
    <row r="108" spans="39:51" x14ac:dyDescent="0.3">
      <c r="AM108">
        <v>103</v>
      </c>
      <c r="AN108"/>
      <c r="AO108">
        <v>0.89596299999999995</v>
      </c>
      <c r="AP108"/>
      <c r="AQ108"/>
      <c r="AR108"/>
      <c r="AS108"/>
      <c r="AT108"/>
      <c r="AU108"/>
      <c r="AV108"/>
      <c r="AW108"/>
      <c r="AX108"/>
      <c r="AY108"/>
    </row>
  </sheetData>
  <mergeCells count="14">
    <mergeCell ref="U20:Y20"/>
    <mergeCell ref="AD20:AH20"/>
    <mergeCell ref="U21:Y21"/>
    <mergeCell ref="AD21:AH21"/>
    <mergeCell ref="AM1:AY1"/>
    <mergeCell ref="BC1:BH1"/>
    <mergeCell ref="AM2:AY2"/>
    <mergeCell ref="BC2:BH2"/>
    <mergeCell ref="F1:G1"/>
    <mergeCell ref="J1:Q1"/>
    <mergeCell ref="U1:Y1"/>
    <mergeCell ref="U2:Y2"/>
    <mergeCell ref="AD1:AH1"/>
    <mergeCell ref="AD2:AH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2FB9C-AB75-4586-8C33-E13EEF7F836C}">
  <dimension ref="A1:AG27"/>
  <sheetViews>
    <sheetView topLeftCell="N1" zoomScale="70" zoomScaleNormal="70" workbookViewId="0">
      <selection activeCell="AC3" sqref="AC1:AG1048576"/>
    </sheetView>
  </sheetViews>
  <sheetFormatPr defaultRowHeight="14.4" x14ac:dyDescent="0.3"/>
  <cols>
    <col min="1" max="1" width="26.44140625" customWidth="1"/>
    <col min="2" max="2" width="26" customWidth="1"/>
    <col min="3" max="3" width="14.5546875" customWidth="1"/>
    <col min="6" max="6" width="28.5546875" customWidth="1"/>
    <col min="7" max="7" width="25.5546875" customWidth="1"/>
    <col min="10" max="10" width="17.109375" customWidth="1"/>
    <col min="11" max="11" width="11.21875" customWidth="1"/>
    <col min="12" max="12" width="26.88671875" customWidth="1"/>
    <col min="13" max="13" width="25.6640625" customWidth="1"/>
    <col min="14" max="14" width="21.88671875" customWidth="1"/>
    <col min="15" max="15" width="18" customWidth="1"/>
    <col min="16" max="16" width="21.5546875" customWidth="1"/>
    <col min="21" max="21" width="17" customWidth="1"/>
    <col min="22" max="22" width="14.44140625" customWidth="1"/>
    <col min="23" max="23" width="17.21875" customWidth="1"/>
    <col min="24" max="24" width="21.77734375" customWidth="1"/>
    <col min="25" max="25" width="19.44140625" customWidth="1"/>
    <col min="29" max="29" width="13.6640625" customWidth="1"/>
    <col min="30" max="31" width="18.6640625" customWidth="1"/>
    <col min="32" max="32" width="15.33203125" customWidth="1"/>
    <col min="33" max="33" width="16.77734375" customWidth="1"/>
  </cols>
  <sheetData>
    <row r="1" spans="1:33" ht="15.6" x14ac:dyDescent="0.3">
      <c r="A1" s="7" t="s">
        <v>17</v>
      </c>
      <c r="B1" s="8"/>
      <c r="C1" s="7"/>
      <c r="F1" s="39" t="s">
        <v>31</v>
      </c>
      <c r="G1" s="39"/>
      <c r="J1" s="39" t="s">
        <v>39</v>
      </c>
      <c r="K1" s="39"/>
      <c r="L1" s="39"/>
      <c r="M1" s="39"/>
      <c r="N1" s="39"/>
      <c r="O1" s="39"/>
      <c r="P1" s="39"/>
      <c r="U1" s="40" t="s">
        <v>51</v>
      </c>
      <c r="V1" s="40"/>
      <c r="W1" s="40"/>
      <c r="X1" s="40"/>
      <c r="Y1" s="40"/>
      <c r="AC1" s="41" t="s">
        <v>80</v>
      </c>
      <c r="AD1" s="41"/>
      <c r="AE1" s="41"/>
      <c r="AF1" s="41"/>
      <c r="AG1" s="41"/>
    </row>
    <row r="2" spans="1:33" ht="16.2" thickBot="1" x14ac:dyDescent="0.35">
      <c r="A2" s="4"/>
      <c r="B2" s="2"/>
      <c r="C2" s="2"/>
      <c r="F2" s="2" t="s">
        <v>3</v>
      </c>
      <c r="G2" s="2" t="s">
        <v>18</v>
      </c>
      <c r="J2" s="2" t="s">
        <v>32</v>
      </c>
      <c r="K2" s="2" t="s">
        <v>4</v>
      </c>
      <c r="L2" s="2" t="s">
        <v>33</v>
      </c>
      <c r="M2" s="2" t="s">
        <v>34</v>
      </c>
      <c r="N2" s="2" t="s">
        <v>35</v>
      </c>
      <c r="O2" s="2" t="s">
        <v>36</v>
      </c>
      <c r="P2" s="2" t="s">
        <v>37</v>
      </c>
      <c r="U2" s="44" t="s">
        <v>81</v>
      </c>
      <c r="V2" s="44"/>
      <c r="W2" s="44"/>
      <c r="X2" s="44"/>
      <c r="Y2" s="44"/>
      <c r="AC2" s="44" t="s">
        <v>81</v>
      </c>
      <c r="AD2" s="44"/>
      <c r="AE2" s="44"/>
      <c r="AF2" s="44"/>
      <c r="AG2" s="44"/>
    </row>
    <row r="3" spans="1:33" ht="16.8" thickTop="1" thickBot="1" x14ac:dyDescent="0.35">
      <c r="A3" s="1" t="s">
        <v>8</v>
      </c>
      <c r="B3" s="1"/>
      <c r="C3" s="1"/>
      <c r="F3" s="2" t="s">
        <v>2</v>
      </c>
      <c r="G3" s="2" t="s">
        <v>2</v>
      </c>
      <c r="J3" s="2" t="s">
        <v>6</v>
      </c>
      <c r="K3" s="2" t="s">
        <v>38</v>
      </c>
      <c r="L3" s="2">
        <v>6.5</v>
      </c>
      <c r="M3" s="2">
        <v>6.5</v>
      </c>
      <c r="N3" s="2">
        <v>0</v>
      </c>
      <c r="O3" s="2">
        <v>17.5</v>
      </c>
      <c r="P3" s="2" t="s">
        <v>38</v>
      </c>
      <c r="U3" s="20" t="s">
        <v>68</v>
      </c>
      <c r="V3" s="20" t="s">
        <v>69</v>
      </c>
      <c r="W3" s="20" t="s">
        <v>71</v>
      </c>
      <c r="X3" s="20" t="s">
        <v>45</v>
      </c>
      <c r="Y3" s="20" t="s">
        <v>86</v>
      </c>
      <c r="AC3" s="20" t="s">
        <v>68</v>
      </c>
      <c r="AD3" s="20" t="s">
        <v>69</v>
      </c>
      <c r="AE3" s="20" t="s">
        <v>71</v>
      </c>
      <c r="AF3" s="20" t="s">
        <v>45</v>
      </c>
      <c r="AG3" s="20" t="s">
        <v>46</v>
      </c>
    </row>
    <row r="4" spans="1:33" ht="16.2" thickTop="1" x14ac:dyDescent="0.3">
      <c r="A4" s="1"/>
      <c r="B4" s="1"/>
      <c r="C4" s="1"/>
      <c r="F4" s="2" t="s">
        <v>1</v>
      </c>
      <c r="G4" s="2" t="s">
        <v>7</v>
      </c>
      <c r="J4" s="2" t="s">
        <v>5</v>
      </c>
      <c r="K4" s="2">
        <v>2.5249999999999999E-3</v>
      </c>
      <c r="L4" s="2">
        <v>9</v>
      </c>
      <c r="M4" s="2">
        <v>3</v>
      </c>
      <c r="N4" s="2">
        <v>6</v>
      </c>
      <c r="O4" s="2">
        <v>0</v>
      </c>
      <c r="P4" s="2">
        <v>1.0101000000000001E-2</v>
      </c>
      <c r="U4" s="23" t="s">
        <v>59</v>
      </c>
      <c r="V4" s="23">
        <v>2.9850558999999999E-2</v>
      </c>
      <c r="W4" s="23">
        <v>5.1065481000000003E-2</v>
      </c>
      <c r="X4" s="23">
        <v>0.14409369999999999</v>
      </c>
      <c r="Y4" s="23">
        <v>3.819521E-2</v>
      </c>
      <c r="AC4" s="18" t="s">
        <v>75</v>
      </c>
      <c r="AD4" s="25">
        <v>3.7532280000000001E-2</v>
      </c>
      <c r="AE4" s="25">
        <v>3.6431247E-2</v>
      </c>
      <c r="AF4" s="25">
        <v>3.6656125999999997E-2</v>
      </c>
      <c r="AG4" s="25">
        <v>3.7867221999999999E-2</v>
      </c>
    </row>
    <row r="5" spans="1:33" ht="15.6" x14ac:dyDescent="0.3">
      <c r="A5" s="1" t="s">
        <v>9</v>
      </c>
      <c r="B5" s="1"/>
      <c r="C5" s="1"/>
      <c r="F5" s="2"/>
      <c r="G5" s="2"/>
      <c r="J5" s="2" t="s">
        <v>5</v>
      </c>
      <c r="K5" s="2">
        <v>2.5249999999999999E-3</v>
      </c>
      <c r="L5" s="2">
        <v>9</v>
      </c>
      <c r="M5" s="2">
        <v>3</v>
      </c>
      <c r="N5" s="2">
        <v>6</v>
      </c>
      <c r="O5" s="2">
        <v>0</v>
      </c>
      <c r="P5" s="2">
        <v>1.0101000000000001E-2</v>
      </c>
      <c r="U5" s="23">
        <v>1.1253037E-2</v>
      </c>
      <c r="V5" s="23">
        <v>1.2658802E-2</v>
      </c>
      <c r="W5" s="23">
        <v>1.7369506999999999E-2</v>
      </c>
      <c r="X5" s="23">
        <v>1.7537644000000002E-2</v>
      </c>
      <c r="Y5" s="23">
        <v>2.3866233000000001E-2</v>
      </c>
      <c r="AC5" s="18" t="s">
        <v>76</v>
      </c>
      <c r="AD5" s="25">
        <v>2.8434273999999999E-2</v>
      </c>
      <c r="AE5" s="25">
        <v>2.8667194E-2</v>
      </c>
      <c r="AF5" s="25">
        <v>2.8497046000000002E-2</v>
      </c>
      <c r="AG5" s="25">
        <v>2.8500107E-2</v>
      </c>
    </row>
    <row r="6" spans="1:33" ht="15.6" x14ac:dyDescent="0.3">
      <c r="A6" s="1"/>
      <c r="B6" s="1"/>
      <c r="C6" s="1"/>
      <c r="F6" s="2" t="s">
        <v>19</v>
      </c>
      <c r="G6" s="2"/>
      <c r="J6" s="2" t="s">
        <v>6</v>
      </c>
      <c r="K6" s="2">
        <v>0.14899000000000001</v>
      </c>
      <c r="L6" s="2">
        <v>7.8570000000000002</v>
      </c>
      <c r="M6" s="2">
        <v>4.5999999999999996</v>
      </c>
      <c r="N6" s="2">
        <v>3.2570000000000001</v>
      </c>
      <c r="O6" s="2">
        <v>8</v>
      </c>
      <c r="P6" s="2">
        <v>0.59596000000000005</v>
      </c>
      <c r="U6" s="23" t="s">
        <v>61</v>
      </c>
      <c r="V6" s="23">
        <v>4.2855240000000003E-2</v>
      </c>
      <c r="W6" s="23">
        <v>0.10913015</v>
      </c>
      <c r="X6" s="23">
        <v>0.1357022</v>
      </c>
      <c r="Y6" s="23">
        <v>5.7618094000000002E-2</v>
      </c>
      <c r="AC6" s="18" t="s">
        <v>77</v>
      </c>
      <c r="AD6" s="25">
        <v>6.0396944000000001E-2</v>
      </c>
      <c r="AE6" s="25">
        <v>5.8482780999999998E-2</v>
      </c>
      <c r="AF6" s="25">
        <v>5.3141758999999997E-2</v>
      </c>
      <c r="AG6" s="25">
        <v>6.1094595000000002E-2</v>
      </c>
    </row>
    <row r="7" spans="1:33" ht="15.6" x14ac:dyDescent="0.3">
      <c r="A7" s="1" t="s">
        <v>10</v>
      </c>
      <c r="B7" s="1"/>
      <c r="C7" s="1"/>
      <c r="F7" s="2" t="s">
        <v>20</v>
      </c>
      <c r="G7" s="2" t="s">
        <v>21</v>
      </c>
      <c r="U7" s="23" t="s">
        <v>62</v>
      </c>
      <c r="V7" s="23">
        <v>7.8575820000000005E-2</v>
      </c>
      <c r="W7" s="23">
        <v>0.17878065000000001</v>
      </c>
      <c r="X7" s="23">
        <v>0.11990763</v>
      </c>
      <c r="Y7" s="23">
        <v>8.6108245E-2</v>
      </c>
      <c r="AC7" s="18" t="s">
        <v>78</v>
      </c>
      <c r="AD7" s="25">
        <v>0.18504636999999999</v>
      </c>
      <c r="AE7" s="25">
        <v>0.17462330000000001</v>
      </c>
      <c r="AF7" s="25">
        <v>0.17008983999999999</v>
      </c>
      <c r="AG7" s="25">
        <v>0.12797206999999999</v>
      </c>
    </row>
    <row r="8" spans="1:33" ht="16.2" thickBot="1" x14ac:dyDescent="0.35">
      <c r="A8" s="1"/>
      <c r="B8" s="1"/>
      <c r="C8" s="1"/>
      <c r="F8" s="2" t="s">
        <v>22</v>
      </c>
      <c r="G8" s="2" t="s">
        <v>23</v>
      </c>
      <c r="U8" s="23" t="s">
        <v>63</v>
      </c>
      <c r="V8" s="23">
        <v>2.9124568E-2</v>
      </c>
      <c r="W8" s="23">
        <v>6.9910287000000002E-2</v>
      </c>
      <c r="X8" s="23">
        <v>0.12517943000000001</v>
      </c>
      <c r="Y8" s="23">
        <v>2.8465972999999999E-2</v>
      </c>
      <c r="AC8" s="19" t="s">
        <v>79</v>
      </c>
      <c r="AD8" s="26">
        <v>0.39208915</v>
      </c>
      <c r="AE8" s="26">
        <v>0.38406755999999997</v>
      </c>
      <c r="AF8" s="26">
        <v>0.39350287</v>
      </c>
      <c r="AG8" s="26">
        <v>0.41600785000000001</v>
      </c>
    </row>
    <row r="9" spans="1:33" ht="16.2" thickTop="1" x14ac:dyDescent="0.3">
      <c r="A9" s="1" t="s">
        <v>11</v>
      </c>
      <c r="B9" s="1" t="s">
        <v>12</v>
      </c>
      <c r="C9" s="1" t="s">
        <v>13</v>
      </c>
      <c r="F9" s="2" t="s">
        <v>24</v>
      </c>
      <c r="G9" s="2" t="s">
        <v>25</v>
      </c>
      <c r="U9" s="23" t="s">
        <v>64</v>
      </c>
      <c r="V9" s="23">
        <v>4.3234460000000002E-2</v>
      </c>
      <c r="W9" s="23">
        <v>6.1819547000000002E-2</v>
      </c>
      <c r="X9" s="23">
        <v>4.9972889E-2</v>
      </c>
      <c r="Y9" s="23">
        <v>4.0668387E-2</v>
      </c>
    </row>
    <row r="10" spans="1:33" ht="16.2" thickBot="1" x14ac:dyDescent="0.35">
      <c r="A10" s="1"/>
      <c r="B10" s="1"/>
      <c r="C10" s="1"/>
      <c r="F10" s="2" t="s">
        <v>26</v>
      </c>
      <c r="G10" s="2" t="s">
        <v>27</v>
      </c>
      <c r="U10" s="24" t="s">
        <v>65</v>
      </c>
      <c r="V10" s="24">
        <v>4.9923453999999999E-2</v>
      </c>
      <c r="W10" s="24">
        <v>0.38303429</v>
      </c>
      <c r="X10" s="24">
        <v>0.13232209</v>
      </c>
      <c r="Y10" s="24">
        <v>7.3447285000000001E-2</v>
      </c>
    </row>
    <row r="11" spans="1:33" ht="16.2" thickTop="1" x14ac:dyDescent="0.3">
      <c r="A11" s="1" t="s">
        <v>14</v>
      </c>
      <c r="B11" s="1" t="s">
        <v>15</v>
      </c>
      <c r="C11" s="1" t="s">
        <v>16</v>
      </c>
      <c r="F11" s="2" t="s">
        <v>28</v>
      </c>
      <c r="G11" s="2">
        <v>0.05</v>
      </c>
    </row>
    <row r="12" spans="1:33" ht="15.6" x14ac:dyDescent="0.3">
      <c r="A12" s="1"/>
      <c r="B12" s="1"/>
      <c r="C12" s="1"/>
      <c r="F12" s="2"/>
      <c r="G12" s="2"/>
    </row>
    <row r="13" spans="1:33" ht="15.6" x14ac:dyDescent="0.3">
      <c r="A13" s="1"/>
      <c r="B13" s="1"/>
      <c r="C13" s="1"/>
      <c r="F13" s="2" t="s">
        <v>29</v>
      </c>
      <c r="G13" s="2">
        <v>4</v>
      </c>
    </row>
    <row r="14" spans="1:33" ht="15.6" x14ac:dyDescent="0.3">
      <c r="F14" s="2" t="s">
        <v>30</v>
      </c>
      <c r="G14" s="2">
        <v>0</v>
      </c>
    </row>
    <row r="17" spans="21:33" ht="15.6" x14ac:dyDescent="0.3">
      <c r="U17" s="40" t="s">
        <v>51</v>
      </c>
      <c r="V17" s="40"/>
      <c r="W17" s="40"/>
      <c r="X17" s="40"/>
      <c r="Y17" s="40"/>
      <c r="AC17" s="41" t="s">
        <v>80</v>
      </c>
      <c r="AD17" s="41"/>
      <c r="AE17" s="41"/>
      <c r="AF17" s="41"/>
      <c r="AG17" s="41"/>
    </row>
    <row r="18" spans="21:33" ht="15" thickBot="1" x14ac:dyDescent="0.35">
      <c r="U18" s="44" t="s">
        <v>87</v>
      </c>
      <c r="V18" s="44"/>
      <c r="W18" s="44"/>
      <c r="X18" s="44"/>
      <c r="Y18" s="44"/>
      <c r="AC18" s="44" t="s">
        <v>87</v>
      </c>
      <c r="AD18" s="44"/>
      <c r="AE18" s="44"/>
      <c r="AF18" s="44"/>
      <c r="AG18" s="44"/>
    </row>
    <row r="19" spans="21:33" ht="15.6" thickTop="1" thickBot="1" x14ac:dyDescent="0.35">
      <c r="U19" s="20" t="s">
        <v>68</v>
      </c>
      <c r="V19" s="20" t="s">
        <v>69</v>
      </c>
      <c r="W19" s="20" t="s">
        <v>71</v>
      </c>
      <c r="X19" s="20" t="s">
        <v>45</v>
      </c>
      <c r="Y19" s="20" t="s">
        <v>86</v>
      </c>
      <c r="AC19" s="20" t="s">
        <v>68</v>
      </c>
      <c r="AD19" s="20" t="s">
        <v>69</v>
      </c>
      <c r="AE19" s="20" t="s">
        <v>71</v>
      </c>
      <c r="AF19" s="20" t="s">
        <v>45</v>
      </c>
      <c r="AG19" s="20" t="s">
        <v>46</v>
      </c>
    </row>
    <row r="20" spans="21:33" ht="15" thickTop="1" x14ac:dyDescent="0.3">
      <c r="U20" s="18" t="s">
        <v>59</v>
      </c>
      <c r="V20" s="18">
        <v>100</v>
      </c>
      <c r="W20" s="18">
        <f>(W4*100)/V4</f>
        <v>171.07043456037124</v>
      </c>
      <c r="X20" s="18">
        <f>(X4*100)/V4</f>
        <v>482.71692332461845</v>
      </c>
      <c r="Y20" s="18">
        <f>(Y4*100)/V4</f>
        <v>127.95475622416318</v>
      </c>
      <c r="AC20" s="18" t="s">
        <v>75</v>
      </c>
      <c r="AD20" s="18">
        <v>100</v>
      </c>
      <c r="AE20" s="18">
        <f>(AE4*100)/AD4</f>
        <v>97.066437210848903</v>
      </c>
      <c r="AF20" s="18">
        <f>(AF4*100)/AD4</f>
        <v>97.665598785898425</v>
      </c>
      <c r="AG20" s="18">
        <f>(AG4*100)/AD4</f>
        <v>100.89241047972571</v>
      </c>
    </row>
    <row r="21" spans="21:33" x14ac:dyDescent="0.3">
      <c r="U21" s="18" t="s">
        <v>60</v>
      </c>
      <c r="V21" s="18">
        <v>100</v>
      </c>
      <c r="W21" s="18">
        <f t="shared" ref="W21:W26" si="0">(W5*100)/V5</f>
        <v>137.21288159811647</v>
      </c>
      <c r="X21" s="18">
        <f t="shared" ref="X21:X26" si="1">(X5*100)/V5</f>
        <v>138.54110365262054</v>
      </c>
      <c r="Y21" s="18">
        <f t="shared" ref="Y21:Y26" si="2">(Y5*100)/V5</f>
        <v>188.53468914356984</v>
      </c>
      <c r="AC21" s="18" t="s">
        <v>76</v>
      </c>
      <c r="AD21" s="18">
        <v>100</v>
      </c>
      <c r="AE21" s="18">
        <f t="shared" ref="AE21:AE24" si="3">(AE5*100)/AD5</f>
        <v>100.81915226673276</v>
      </c>
      <c r="AF21" s="18">
        <f t="shared" ref="AF21:AF24" si="4">(AF5*100)/AD5</f>
        <v>100.22076174689744</v>
      </c>
      <c r="AG21" s="18">
        <f t="shared" ref="AG21:AG24" si="5">(AG5*100)/AD5</f>
        <v>100.23152692416201</v>
      </c>
    </row>
    <row r="22" spans="21:33" x14ac:dyDescent="0.3">
      <c r="U22" s="18" t="s">
        <v>61</v>
      </c>
      <c r="V22" s="18">
        <v>100</v>
      </c>
      <c r="W22" s="18">
        <f t="shared" si="0"/>
        <v>254.64832305221017</v>
      </c>
      <c r="X22" s="18">
        <f t="shared" si="1"/>
        <v>316.65252603882277</v>
      </c>
      <c r="Y22" s="18">
        <f t="shared" si="2"/>
        <v>134.44818883291751</v>
      </c>
      <c r="AC22" s="18" t="s">
        <v>77</v>
      </c>
      <c r="AD22" s="18">
        <v>100</v>
      </c>
      <c r="AE22" s="18">
        <f t="shared" si="3"/>
        <v>96.830695606055826</v>
      </c>
      <c r="AF22" s="18">
        <f t="shared" si="4"/>
        <v>87.987496519691447</v>
      </c>
      <c r="AG22" s="18">
        <f t="shared" si="5"/>
        <v>101.15510976846775</v>
      </c>
    </row>
    <row r="23" spans="21:33" x14ac:dyDescent="0.3">
      <c r="U23" s="18" t="s">
        <v>62</v>
      </c>
      <c r="V23" s="18">
        <v>100.00000000000001</v>
      </c>
      <c r="W23" s="18">
        <f t="shared" si="0"/>
        <v>227.52629243958259</v>
      </c>
      <c r="X23" s="18">
        <f t="shared" si="1"/>
        <v>152.60118189030669</v>
      </c>
      <c r="Y23" s="18">
        <f t="shared" si="2"/>
        <v>109.58618694656955</v>
      </c>
      <c r="AC23" s="18" t="s">
        <v>78</v>
      </c>
      <c r="AD23" s="18">
        <v>100</v>
      </c>
      <c r="AE23" s="18">
        <f t="shared" si="3"/>
        <v>94.367319931755503</v>
      </c>
      <c r="AF23" s="18">
        <f t="shared" si="4"/>
        <v>91.917415078177427</v>
      </c>
      <c r="AG23" s="18">
        <f t="shared" si="5"/>
        <v>69.156757843993375</v>
      </c>
    </row>
    <row r="24" spans="21:33" ht="15" thickBot="1" x14ac:dyDescent="0.35">
      <c r="U24" s="18" t="s">
        <v>63</v>
      </c>
      <c r="V24" s="18">
        <v>100</v>
      </c>
      <c r="W24" s="18">
        <f t="shared" si="0"/>
        <v>240.03888057670076</v>
      </c>
      <c r="X24" s="18">
        <f t="shared" si="1"/>
        <v>429.80699318870586</v>
      </c>
      <c r="Y24" s="18">
        <f t="shared" si="2"/>
        <v>97.738696072676518</v>
      </c>
      <c r="AC24" s="19" t="s">
        <v>79</v>
      </c>
      <c r="AD24" s="19">
        <v>100</v>
      </c>
      <c r="AE24" s="19">
        <f t="shared" si="3"/>
        <v>97.954141296692328</v>
      </c>
      <c r="AF24" s="19">
        <f t="shared" si="4"/>
        <v>100.36056085714181</v>
      </c>
      <c r="AG24" s="19">
        <f t="shared" si="5"/>
        <v>106.10032182731912</v>
      </c>
    </row>
    <row r="25" spans="21:33" ht="15" thickTop="1" x14ac:dyDescent="0.3">
      <c r="U25" s="18" t="s">
        <v>64</v>
      </c>
      <c r="V25" s="18">
        <v>100</v>
      </c>
      <c r="W25" s="18">
        <f t="shared" si="0"/>
        <v>142.98674483270983</v>
      </c>
      <c r="X25" s="18">
        <f t="shared" si="1"/>
        <v>115.5857827297947</v>
      </c>
      <c r="Y25" s="18">
        <f t="shared" si="2"/>
        <v>94.064750664169267</v>
      </c>
      <c r="AE25" s="27"/>
    </row>
    <row r="26" spans="21:33" ht="15" thickBot="1" x14ac:dyDescent="0.35">
      <c r="U26" s="19" t="s">
        <v>65</v>
      </c>
      <c r="V26" s="19">
        <v>100</v>
      </c>
      <c r="W26" s="19">
        <f t="shared" si="0"/>
        <v>767.24316791061779</v>
      </c>
      <c r="X26" s="19">
        <f t="shared" si="1"/>
        <v>265.04995026986717</v>
      </c>
      <c r="Y26" s="19">
        <f t="shared" si="2"/>
        <v>147.11979864213723</v>
      </c>
      <c r="AE26" s="27"/>
    </row>
    <row r="27" spans="21:33" ht="15" thickTop="1" x14ac:dyDescent="0.3"/>
  </sheetData>
  <mergeCells count="10">
    <mergeCell ref="U18:Y18"/>
    <mergeCell ref="AC18:AG18"/>
    <mergeCell ref="AC2:AG2"/>
    <mergeCell ref="U2:Y2"/>
    <mergeCell ref="U1:Y1"/>
    <mergeCell ref="F1:G1"/>
    <mergeCell ref="J1:P1"/>
    <mergeCell ref="AC1:AG1"/>
    <mergeCell ref="U17:Y17"/>
    <mergeCell ref="AC17:AG1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CC6B3-3153-47F6-863D-D5FE5EC3BF33}">
  <dimension ref="A1:AG26"/>
  <sheetViews>
    <sheetView topLeftCell="Q1" zoomScale="80" zoomScaleNormal="80" workbookViewId="0">
      <selection activeCell="AC29" sqref="AC29"/>
    </sheetView>
  </sheetViews>
  <sheetFormatPr defaultRowHeight="15.6" x14ac:dyDescent="0.3"/>
  <cols>
    <col min="1" max="1" width="28.33203125" style="3" customWidth="1"/>
    <col min="2" max="2" width="8.88671875" style="3"/>
    <col min="3" max="3" width="15.109375" style="3" customWidth="1"/>
    <col min="4" max="5" width="8.88671875" style="3"/>
    <col min="6" max="6" width="21.5546875" style="3" customWidth="1"/>
    <col min="7" max="7" width="25.88671875" style="3" customWidth="1"/>
    <col min="8" max="10" width="8.88671875" style="3"/>
    <col min="11" max="11" width="22.109375" style="3" customWidth="1"/>
    <col min="12" max="12" width="16.109375" style="3" customWidth="1"/>
    <col min="13" max="13" width="22" style="3" customWidth="1"/>
    <col min="14" max="14" width="23.44140625" style="3" customWidth="1"/>
    <col min="15" max="15" width="14.88671875" style="3" customWidth="1"/>
    <col min="16" max="16" width="11.21875" style="3" customWidth="1"/>
    <col min="17" max="17" width="15.33203125" style="3" customWidth="1"/>
    <col min="18" max="20" width="8.88671875" style="3"/>
    <col min="21" max="21" width="17" customWidth="1"/>
    <col min="22" max="22" width="14.44140625" customWidth="1"/>
    <col min="23" max="23" width="17.21875" customWidth="1"/>
    <col min="24" max="24" width="21.77734375" customWidth="1"/>
    <col min="25" max="25" width="19.44140625" customWidth="1"/>
    <col min="26" max="28" width="8.88671875" style="3"/>
    <col min="29" max="29" width="14.77734375" style="3" customWidth="1"/>
    <col min="30" max="30" width="14.88671875" style="3" customWidth="1"/>
    <col min="31" max="31" width="21.109375" style="3" customWidth="1"/>
    <col min="32" max="32" width="17" style="3" customWidth="1"/>
    <col min="33" max="33" width="17.5546875" style="3" customWidth="1"/>
    <col min="34" max="16384" width="8.88671875" style="3"/>
  </cols>
  <sheetData>
    <row r="1" spans="1:33" x14ac:dyDescent="0.3">
      <c r="A1" s="8" t="s">
        <v>17</v>
      </c>
      <c r="B1" s="8"/>
      <c r="C1" s="8"/>
      <c r="F1" s="39" t="s">
        <v>31</v>
      </c>
      <c r="G1" s="39"/>
      <c r="J1" s="39" t="s">
        <v>39</v>
      </c>
      <c r="K1" s="39"/>
      <c r="L1" s="39"/>
      <c r="M1" s="39"/>
      <c r="N1" s="39"/>
      <c r="O1" s="39"/>
      <c r="P1" s="39"/>
      <c r="Q1" s="39"/>
      <c r="U1" s="40" t="s">
        <v>51</v>
      </c>
      <c r="V1" s="40"/>
      <c r="W1" s="40"/>
      <c r="X1" s="40"/>
      <c r="Y1" s="40"/>
      <c r="AC1" s="41" t="s">
        <v>80</v>
      </c>
      <c r="AD1" s="41"/>
      <c r="AE1" s="41"/>
      <c r="AF1" s="41"/>
      <c r="AG1" s="41"/>
    </row>
    <row r="2" spans="1:33" ht="16.2" thickBot="1" x14ac:dyDescent="0.35">
      <c r="U2" s="44" t="s">
        <v>73</v>
      </c>
      <c r="V2" s="44"/>
      <c r="W2" s="44"/>
      <c r="X2" s="44"/>
      <c r="Y2" s="44"/>
      <c r="AC2" s="44" t="s">
        <v>73</v>
      </c>
      <c r="AD2" s="44"/>
      <c r="AE2" s="44"/>
      <c r="AF2" s="44"/>
      <c r="AG2" s="44"/>
    </row>
    <row r="3" spans="1:33" ht="16.2" thickTop="1" x14ac:dyDescent="0.3">
      <c r="A3" s="3" t="s">
        <v>47</v>
      </c>
      <c r="F3" s="2" t="s">
        <v>3</v>
      </c>
      <c r="G3" s="2" t="s">
        <v>50</v>
      </c>
      <c r="K3" s="2" t="s">
        <v>32</v>
      </c>
      <c r="L3" s="2" t="s">
        <v>4</v>
      </c>
      <c r="M3" s="2" t="s">
        <v>49</v>
      </c>
      <c r="N3" s="2" t="s">
        <v>34</v>
      </c>
      <c r="O3" s="2" t="s">
        <v>35</v>
      </c>
      <c r="P3" s="2" t="s">
        <v>36</v>
      </c>
      <c r="Q3" s="2" t="s">
        <v>37</v>
      </c>
      <c r="U3" s="17" t="s">
        <v>68</v>
      </c>
      <c r="V3" s="17" t="s">
        <v>69</v>
      </c>
      <c r="W3" s="17" t="s">
        <v>71</v>
      </c>
      <c r="X3" s="17" t="s">
        <v>45</v>
      </c>
      <c r="Y3" s="17" t="s">
        <v>86</v>
      </c>
      <c r="AC3" s="17" t="s">
        <v>68</v>
      </c>
      <c r="AD3" s="17" t="s">
        <v>69</v>
      </c>
      <c r="AE3" s="17" t="s">
        <v>71</v>
      </c>
      <c r="AF3" s="17" t="s">
        <v>45</v>
      </c>
      <c r="AG3" s="17" t="s">
        <v>86</v>
      </c>
    </row>
    <row r="4" spans="1:33" x14ac:dyDescent="0.3">
      <c r="F4" s="2" t="s">
        <v>2</v>
      </c>
      <c r="G4" s="2" t="s">
        <v>2</v>
      </c>
      <c r="J4" s="2" t="s">
        <v>43</v>
      </c>
      <c r="K4" s="2" t="s">
        <v>6</v>
      </c>
      <c r="L4" s="2" t="s">
        <v>38</v>
      </c>
      <c r="M4" s="2">
        <v>5.5</v>
      </c>
      <c r="N4" s="2">
        <v>5.5</v>
      </c>
      <c r="O4" s="2">
        <v>0</v>
      </c>
      <c r="P4" s="2">
        <v>12.5</v>
      </c>
      <c r="Q4" s="2" t="s">
        <v>38</v>
      </c>
      <c r="U4" s="18" t="s">
        <v>61</v>
      </c>
      <c r="V4" s="25">
        <v>2.0435627000000001E-2</v>
      </c>
      <c r="W4" s="25">
        <v>2.4116052999999998E-2</v>
      </c>
      <c r="X4" s="25">
        <v>3.3613394999999997E-2</v>
      </c>
      <c r="Y4" s="25">
        <v>1.8701176999999999E-2</v>
      </c>
      <c r="AC4" s="18" t="s">
        <v>75</v>
      </c>
      <c r="AD4" s="18">
        <v>100</v>
      </c>
      <c r="AE4" s="18">
        <v>107.37317719944586</v>
      </c>
      <c r="AF4" s="18">
        <v>104.86483384243355</v>
      </c>
      <c r="AG4" s="18">
        <v>123.24115798634993</v>
      </c>
    </row>
    <row r="5" spans="1:33" x14ac:dyDescent="0.3">
      <c r="A5" s="3" t="s">
        <v>48</v>
      </c>
      <c r="F5" s="2" t="s">
        <v>1</v>
      </c>
      <c r="G5" s="2" t="s">
        <v>7</v>
      </c>
      <c r="J5" s="2" t="s">
        <v>44</v>
      </c>
      <c r="K5" s="2" t="s">
        <v>5</v>
      </c>
      <c r="L5" s="2">
        <v>7.9369999999999996E-3</v>
      </c>
      <c r="M5" s="2">
        <v>8</v>
      </c>
      <c r="N5" s="2">
        <v>3</v>
      </c>
      <c r="O5" s="2">
        <v>5</v>
      </c>
      <c r="P5" s="2">
        <v>0</v>
      </c>
      <c r="Q5" s="2">
        <v>3.1746000000000003E-2</v>
      </c>
      <c r="U5" s="18" t="s">
        <v>62</v>
      </c>
      <c r="V5" s="25">
        <v>1.0460818E-2</v>
      </c>
      <c r="W5" s="25">
        <v>1.513228E-2</v>
      </c>
      <c r="X5" s="25">
        <v>2.8532363000000002E-2</v>
      </c>
      <c r="Y5" s="25">
        <v>1.3470833999999999E-2</v>
      </c>
      <c r="AC5" s="18" t="s">
        <v>76</v>
      </c>
      <c r="AD5" s="18">
        <v>100</v>
      </c>
      <c r="AE5" s="18">
        <v>98.382623947112222</v>
      </c>
      <c r="AF5" s="18">
        <v>87.30613105358772</v>
      </c>
      <c r="AG5" s="18">
        <v>105.14787883894654</v>
      </c>
    </row>
    <row r="6" spans="1:33" x14ac:dyDescent="0.3">
      <c r="F6" s="2"/>
      <c r="G6" s="2"/>
      <c r="J6" s="2" t="s">
        <v>45</v>
      </c>
      <c r="K6" s="2" t="s">
        <v>5</v>
      </c>
      <c r="L6" s="2">
        <v>7.9369999999999996E-3</v>
      </c>
      <c r="M6" s="2">
        <v>8</v>
      </c>
      <c r="N6" s="2">
        <v>3</v>
      </c>
      <c r="O6" s="2">
        <v>5</v>
      </c>
      <c r="P6" s="2">
        <v>0</v>
      </c>
      <c r="Q6" s="2">
        <v>3.1746000000000003E-2</v>
      </c>
      <c r="U6" s="18" t="s">
        <v>63</v>
      </c>
      <c r="V6" s="25">
        <v>8.4021615999999993E-3</v>
      </c>
      <c r="W6" s="25">
        <v>1.0845815E-2</v>
      </c>
      <c r="X6" s="25">
        <v>1.9211912000000001E-2</v>
      </c>
      <c r="Y6" s="25">
        <v>1.1013322000000001E-2</v>
      </c>
      <c r="AC6" s="18" t="s">
        <v>77</v>
      </c>
      <c r="AD6" s="18">
        <v>100</v>
      </c>
      <c r="AE6" s="18">
        <v>103.04426228874433</v>
      </c>
      <c r="AF6" s="18">
        <v>108.95824173320871</v>
      </c>
      <c r="AG6" s="18">
        <v>188.64310668159456</v>
      </c>
    </row>
    <row r="7" spans="1:33" x14ac:dyDescent="0.3">
      <c r="A7" s="3" t="s">
        <v>10</v>
      </c>
      <c r="F7" s="2" t="s">
        <v>19</v>
      </c>
      <c r="G7" s="2"/>
      <c r="J7" s="2" t="s">
        <v>46</v>
      </c>
      <c r="K7" s="2" t="s">
        <v>6</v>
      </c>
      <c r="L7" s="2">
        <v>0.54761899999999997</v>
      </c>
      <c r="M7" s="2">
        <v>4.8</v>
      </c>
      <c r="N7" s="2">
        <v>6.2</v>
      </c>
      <c r="O7" s="2">
        <v>-1.4</v>
      </c>
      <c r="P7" s="2">
        <v>9</v>
      </c>
      <c r="Q7" s="2" t="s">
        <v>38</v>
      </c>
      <c r="U7" s="18" t="s">
        <v>64</v>
      </c>
      <c r="V7" s="25">
        <v>6.4048915E-3</v>
      </c>
      <c r="W7" s="25">
        <v>1.4490302E-2</v>
      </c>
      <c r="X7" s="25">
        <v>9.6484906999999998E-3</v>
      </c>
      <c r="Y7" s="25">
        <v>6.1237914000000001E-3</v>
      </c>
      <c r="AC7" s="18" t="s">
        <v>78</v>
      </c>
      <c r="AD7" s="18">
        <v>100</v>
      </c>
      <c r="AE7" s="18">
        <v>104.86357919825745</v>
      </c>
      <c r="AF7" s="18">
        <v>102.15078127250897</v>
      </c>
      <c r="AG7" s="18">
        <v>101.44506593039223</v>
      </c>
    </row>
    <row r="8" spans="1:33" ht="16.2" thickBot="1" x14ac:dyDescent="0.35">
      <c r="F8" s="2" t="s">
        <v>20</v>
      </c>
      <c r="G8" s="2" t="s">
        <v>21</v>
      </c>
      <c r="U8" s="18" t="s">
        <v>65</v>
      </c>
      <c r="V8" s="25">
        <v>6.8753814E-3</v>
      </c>
      <c r="W8" s="25">
        <v>2.0681072000000002E-2</v>
      </c>
      <c r="X8" s="25">
        <v>1.8050553E-2</v>
      </c>
      <c r="Y8" s="25">
        <v>7.1361866999999999E-3</v>
      </c>
      <c r="AC8" s="19" t="s">
        <v>79</v>
      </c>
      <c r="AD8" s="19">
        <v>100</v>
      </c>
      <c r="AE8" s="19">
        <v>103.75103418697167</v>
      </c>
      <c r="AF8" s="19">
        <v>98.399706121095221</v>
      </c>
      <c r="AG8" s="19">
        <v>108.81246226253235</v>
      </c>
    </row>
    <row r="9" spans="1:33" ht="16.2" thickTop="1" x14ac:dyDescent="0.3">
      <c r="A9" s="3" t="s">
        <v>11</v>
      </c>
      <c r="B9" s="3" t="s">
        <v>12</v>
      </c>
      <c r="C9" s="3" t="s">
        <v>13</v>
      </c>
      <c r="F9" s="2" t="s">
        <v>22</v>
      </c>
      <c r="G9" s="2" t="s">
        <v>23</v>
      </c>
      <c r="U9" s="18"/>
      <c r="V9" s="18"/>
      <c r="W9" s="18"/>
      <c r="X9" s="18"/>
      <c r="Y9" s="18"/>
    </row>
    <row r="10" spans="1:33" ht="16.2" thickBot="1" x14ac:dyDescent="0.35">
      <c r="F10" s="2" t="s">
        <v>24</v>
      </c>
      <c r="G10" s="2" t="s">
        <v>25</v>
      </c>
      <c r="U10" s="19"/>
      <c r="V10" s="19"/>
      <c r="W10" s="19"/>
      <c r="X10" s="19"/>
      <c r="Y10" s="19"/>
    </row>
    <row r="11" spans="1:33" ht="16.2" thickTop="1" x14ac:dyDescent="0.3">
      <c r="A11" s="3" t="s">
        <v>14</v>
      </c>
      <c r="B11" s="3" t="s">
        <v>12</v>
      </c>
      <c r="C11" s="3" t="s">
        <v>13</v>
      </c>
      <c r="F11" s="2" t="s">
        <v>26</v>
      </c>
      <c r="G11" s="2" t="s">
        <v>27</v>
      </c>
    </row>
    <row r="12" spans="1:33" x14ac:dyDescent="0.3">
      <c r="F12" s="2" t="s">
        <v>28</v>
      </c>
      <c r="G12" s="2">
        <v>0.05</v>
      </c>
    </row>
    <row r="13" spans="1:33" x14ac:dyDescent="0.3">
      <c r="F13" s="2"/>
      <c r="G13" s="2"/>
    </row>
    <row r="14" spans="1:33" x14ac:dyDescent="0.3">
      <c r="F14" s="2" t="s">
        <v>29</v>
      </c>
      <c r="G14" s="2">
        <v>4</v>
      </c>
    </row>
    <row r="15" spans="1:33" x14ac:dyDescent="0.3">
      <c r="F15" s="2" t="s">
        <v>30</v>
      </c>
      <c r="G15" s="2">
        <v>0</v>
      </c>
    </row>
    <row r="16" spans="1:33" x14ac:dyDescent="0.3">
      <c r="U16" s="40" t="s">
        <v>51</v>
      </c>
      <c r="V16" s="40"/>
      <c r="W16" s="40"/>
      <c r="X16" s="40"/>
      <c r="Y16" s="40"/>
      <c r="AC16" s="41" t="s">
        <v>80</v>
      </c>
      <c r="AD16" s="41"/>
      <c r="AE16" s="41"/>
      <c r="AF16" s="41"/>
      <c r="AG16" s="41"/>
    </row>
    <row r="17" spans="21:33" ht="16.2" thickBot="1" x14ac:dyDescent="0.35">
      <c r="U17" s="44" t="s">
        <v>89</v>
      </c>
      <c r="V17" s="44"/>
      <c r="W17" s="44"/>
      <c r="X17" s="44"/>
      <c r="Y17" s="44"/>
      <c r="AC17" s="44" t="s">
        <v>90</v>
      </c>
      <c r="AD17" s="44"/>
      <c r="AE17" s="44"/>
      <c r="AF17" s="44"/>
      <c r="AG17" s="44"/>
    </row>
    <row r="18" spans="21:33" ht="16.2" thickTop="1" x14ac:dyDescent="0.3">
      <c r="U18" s="17" t="s">
        <v>68</v>
      </c>
      <c r="V18" s="17" t="s">
        <v>69</v>
      </c>
      <c r="W18" s="17" t="s">
        <v>71</v>
      </c>
      <c r="X18" s="17" t="s">
        <v>45</v>
      </c>
      <c r="Y18" s="17" t="s">
        <v>86</v>
      </c>
      <c r="AC18" s="17" t="s">
        <v>68</v>
      </c>
      <c r="AD18" s="17" t="s">
        <v>69</v>
      </c>
      <c r="AE18" s="17" t="s">
        <v>71</v>
      </c>
      <c r="AF18" s="17" t="s">
        <v>45</v>
      </c>
      <c r="AG18" s="17" t="s">
        <v>86</v>
      </c>
    </row>
    <row r="19" spans="21:33" x14ac:dyDescent="0.3">
      <c r="U19" s="18" t="s">
        <v>61</v>
      </c>
      <c r="V19" s="18">
        <v>100</v>
      </c>
      <c r="W19" s="18">
        <f>(W4*100)/V4</f>
        <v>118.00985112910897</v>
      </c>
      <c r="X19" s="18">
        <f>(X4*100)/V4</f>
        <v>164.48428521424859</v>
      </c>
      <c r="Y19" s="18">
        <f>(Y4*100)/V4</f>
        <v>91.51261666696108</v>
      </c>
      <c r="AC19" s="18" t="s">
        <v>75</v>
      </c>
      <c r="AD19" s="18">
        <v>100</v>
      </c>
      <c r="AE19" s="18">
        <f>(AE4*100)/AD4</f>
        <v>107.37317719944585</v>
      </c>
      <c r="AF19" s="18">
        <f>(AF4*100)/AD4</f>
        <v>104.86483384243357</v>
      </c>
      <c r="AG19" s="18">
        <f>(AG4*100)/AD4</f>
        <v>123.24115798634993</v>
      </c>
    </row>
    <row r="20" spans="21:33" x14ac:dyDescent="0.3">
      <c r="U20" s="18" t="s">
        <v>62</v>
      </c>
      <c r="V20" s="18">
        <v>100</v>
      </c>
      <c r="W20" s="18">
        <f t="shared" ref="W20:W23" si="0">(W5*100)/V5</f>
        <v>144.65675628808378</v>
      </c>
      <c r="X20" s="18">
        <f t="shared" ref="X20:X23" si="1">(X5*100)/V5</f>
        <v>272.7546067621098</v>
      </c>
      <c r="Y20" s="18">
        <f t="shared" ref="Y20:Y23" si="2">(Y5*100)/V5</f>
        <v>128.77419337569967</v>
      </c>
      <c r="AC20" s="18" t="s">
        <v>76</v>
      </c>
      <c r="AD20" s="18">
        <v>100</v>
      </c>
      <c r="AE20" s="18">
        <f t="shared" ref="AE20:AE23" si="3">(AE5*100)/AD5</f>
        <v>98.382623947112222</v>
      </c>
      <c r="AF20" s="18">
        <f t="shared" ref="AF20:AF23" si="4">(AF5*100)/AD5</f>
        <v>87.30613105358772</v>
      </c>
      <c r="AG20" s="18">
        <f t="shared" ref="AG20:AG23" si="5">(AG5*100)/AD5</f>
        <v>105.14787883894654</v>
      </c>
    </row>
    <row r="21" spans="21:33" x14ac:dyDescent="0.3">
      <c r="U21" s="18" t="s">
        <v>63</v>
      </c>
      <c r="V21" s="18">
        <v>100.00000000000001</v>
      </c>
      <c r="W21" s="18">
        <f t="shared" si="0"/>
        <v>129.08362771789587</v>
      </c>
      <c r="X21" s="18">
        <f t="shared" si="1"/>
        <v>228.65439769689746</v>
      </c>
      <c r="Y21" s="18">
        <f t="shared" si="2"/>
        <v>131.07724564592999</v>
      </c>
      <c r="AC21" s="18" t="s">
        <v>77</v>
      </c>
      <c r="AD21" s="18">
        <v>100</v>
      </c>
      <c r="AE21" s="18">
        <f t="shared" si="3"/>
        <v>103.04426228874433</v>
      </c>
      <c r="AF21" s="18">
        <f t="shared" si="4"/>
        <v>108.95824173320871</v>
      </c>
      <c r="AG21" s="18">
        <f t="shared" si="5"/>
        <v>188.64310668159453</v>
      </c>
    </row>
    <row r="22" spans="21:33" x14ac:dyDescent="0.3">
      <c r="U22" s="18" t="s">
        <v>64</v>
      </c>
      <c r="V22" s="18">
        <v>100</v>
      </c>
      <c r="W22" s="18">
        <f t="shared" si="0"/>
        <v>226.238055711014</v>
      </c>
      <c r="X22" s="18">
        <f t="shared" si="1"/>
        <v>150.6425315713779</v>
      </c>
      <c r="Y22" s="18">
        <f t="shared" si="2"/>
        <v>95.611165310138361</v>
      </c>
      <c r="AC22" s="18" t="s">
        <v>78</v>
      </c>
      <c r="AD22" s="18">
        <v>100</v>
      </c>
      <c r="AE22" s="18">
        <f t="shared" si="3"/>
        <v>104.86357919825745</v>
      </c>
      <c r="AF22" s="18">
        <f t="shared" si="4"/>
        <v>102.15078127250895</v>
      </c>
      <c r="AG22" s="18">
        <f t="shared" si="5"/>
        <v>101.44506593039223</v>
      </c>
    </row>
    <row r="23" spans="21:33" ht="16.2" thickBot="1" x14ac:dyDescent="0.35">
      <c r="U23" s="18" t="s">
        <v>65</v>
      </c>
      <c r="V23" s="18">
        <v>100</v>
      </c>
      <c r="W23" s="18">
        <f t="shared" si="0"/>
        <v>300.79890549780993</v>
      </c>
      <c r="X23" s="18">
        <f t="shared" si="1"/>
        <v>262.53893347647596</v>
      </c>
      <c r="Y23" s="18">
        <f t="shared" si="2"/>
        <v>103.79332119669753</v>
      </c>
      <c r="AC23" s="19" t="s">
        <v>79</v>
      </c>
      <c r="AD23" s="19">
        <v>100</v>
      </c>
      <c r="AE23" s="19">
        <f t="shared" si="3"/>
        <v>103.75103418697167</v>
      </c>
      <c r="AF23" s="19">
        <f t="shared" si="4"/>
        <v>98.399706121095221</v>
      </c>
      <c r="AG23" s="19">
        <f t="shared" si="5"/>
        <v>108.81246226253235</v>
      </c>
    </row>
    <row r="24" spans="21:33" ht="16.2" thickTop="1" x14ac:dyDescent="0.3">
      <c r="U24" s="18"/>
      <c r="V24" s="18"/>
      <c r="W24" s="18"/>
      <c r="X24" s="18"/>
      <c r="Y24" s="18"/>
    </row>
    <row r="25" spans="21:33" ht="16.2" thickBot="1" x14ac:dyDescent="0.35">
      <c r="U25" s="19"/>
      <c r="V25" s="19"/>
      <c r="W25" s="19"/>
      <c r="X25" s="19"/>
      <c r="Y25" s="19"/>
    </row>
    <row r="26" spans="21:33" ht="16.2" thickTop="1" x14ac:dyDescent="0.3"/>
  </sheetData>
  <mergeCells count="10">
    <mergeCell ref="U16:Y16"/>
    <mergeCell ref="AC16:AG16"/>
    <mergeCell ref="U17:Y17"/>
    <mergeCell ref="AC17:AG17"/>
    <mergeCell ref="F1:G1"/>
    <mergeCell ref="J1:Q1"/>
    <mergeCell ref="U1:Y1"/>
    <mergeCell ref="U2:Y2"/>
    <mergeCell ref="AC1:AG1"/>
    <mergeCell ref="AC2:AG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CAB06-A60D-4241-8BC9-07D10F2CDD26}">
  <dimension ref="A1:O25"/>
  <sheetViews>
    <sheetView tabSelected="1" topLeftCell="B1" zoomScale="90" zoomScaleNormal="90" workbookViewId="0">
      <selection activeCell="L30" sqref="L30"/>
    </sheetView>
  </sheetViews>
  <sheetFormatPr defaultRowHeight="14.4" x14ac:dyDescent="0.3"/>
  <cols>
    <col min="1" max="1" width="15.109375" customWidth="1"/>
    <col min="2" max="2" width="20.109375" customWidth="1"/>
    <col min="3" max="3" width="20.5546875" customWidth="1"/>
    <col min="4" max="4" width="21.33203125" customWidth="1"/>
    <col min="6" max="6" width="20" customWidth="1"/>
    <col min="7" max="7" width="23.77734375" customWidth="1"/>
    <col min="8" max="8" width="22.21875" customWidth="1"/>
    <col min="10" max="10" width="38.33203125" customWidth="1"/>
    <col min="11" max="11" width="24.88671875" customWidth="1"/>
    <col min="14" max="14" width="37.6640625" customWidth="1"/>
    <col min="15" max="15" width="23.33203125" customWidth="1"/>
  </cols>
  <sheetData>
    <row r="1" spans="1:15" ht="16.8" thickTop="1" thickBot="1" x14ac:dyDescent="0.35">
      <c r="A1" s="46" t="s">
        <v>51</v>
      </c>
      <c r="B1" s="46"/>
      <c r="C1" s="46"/>
      <c r="D1" s="46"/>
      <c r="E1" s="32"/>
      <c r="F1" s="41" t="s">
        <v>80</v>
      </c>
      <c r="G1" s="41"/>
      <c r="H1" s="41"/>
      <c r="J1" s="47" t="s">
        <v>99</v>
      </c>
      <c r="K1" s="48"/>
      <c r="N1" s="47" t="s">
        <v>92</v>
      </c>
      <c r="O1" s="48"/>
    </row>
    <row r="2" spans="1:15" ht="16.8" thickTop="1" thickBot="1" x14ac:dyDescent="0.35">
      <c r="A2" s="31"/>
      <c r="B2" s="31" t="s">
        <v>99</v>
      </c>
      <c r="C2" s="31" t="s">
        <v>91</v>
      </c>
      <c r="D2" s="31" t="s">
        <v>92</v>
      </c>
      <c r="F2" s="20" t="s">
        <v>68</v>
      </c>
      <c r="G2" s="31" t="s">
        <v>99</v>
      </c>
      <c r="H2" s="31" t="s">
        <v>92</v>
      </c>
      <c r="J2" s="33" t="s">
        <v>7</v>
      </c>
      <c r="K2" s="34" t="s">
        <v>100</v>
      </c>
      <c r="N2" s="33" t="s">
        <v>7</v>
      </c>
      <c r="O2" s="34" t="s">
        <v>100</v>
      </c>
    </row>
    <row r="3" spans="1:15" ht="16.2" thickTop="1" x14ac:dyDescent="0.3">
      <c r="A3" s="29" t="s">
        <v>54</v>
      </c>
      <c r="B3" s="29">
        <v>19.970420000000001</v>
      </c>
      <c r="C3" s="29">
        <v>0.46992013200000005</v>
      </c>
      <c r="D3" s="29">
        <f t="shared" ref="D3:D14" si="0">B3/C3</f>
        <v>42.497476996793146</v>
      </c>
      <c r="F3" s="18" t="s">
        <v>75</v>
      </c>
      <c r="G3" s="18">
        <v>0</v>
      </c>
      <c r="H3" s="18">
        <v>0</v>
      </c>
      <c r="J3" s="35" t="s">
        <v>2</v>
      </c>
      <c r="K3" s="36" t="s">
        <v>2</v>
      </c>
      <c r="N3" s="35" t="s">
        <v>2</v>
      </c>
      <c r="O3" s="36" t="s">
        <v>2</v>
      </c>
    </row>
    <row r="4" spans="1:15" ht="15.6" x14ac:dyDescent="0.3">
      <c r="A4" s="29" t="s">
        <v>55</v>
      </c>
      <c r="B4" s="29">
        <v>12.067299999999999</v>
      </c>
      <c r="C4" s="29">
        <v>0.67745179000000011</v>
      </c>
      <c r="D4" s="29">
        <f t="shared" si="0"/>
        <v>17.81278044892316</v>
      </c>
      <c r="F4" s="18" t="s">
        <v>76</v>
      </c>
      <c r="G4" s="18">
        <v>0</v>
      </c>
      <c r="H4" s="18">
        <v>0</v>
      </c>
      <c r="J4" s="35" t="s">
        <v>122</v>
      </c>
      <c r="K4" s="36" t="s">
        <v>101</v>
      </c>
      <c r="N4" s="35" t="s">
        <v>122</v>
      </c>
      <c r="O4" s="36" t="s">
        <v>101</v>
      </c>
    </row>
    <row r="5" spans="1:15" ht="15.6" x14ac:dyDescent="0.3">
      <c r="A5" s="29" t="s">
        <v>56</v>
      </c>
      <c r="B5" s="29">
        <v>5.62</v>
      </c>
      <c r="C5" s="29">
        <v>0.60735964200000003</v>
      </c>
      <c r="D5" s="29">
        <f t="shared" si="0"/>
        <v>9.2531666764911584</v>
      </c>
      <c r="F5" s="18" t="s">
        <v>77</v>
      </c>
      <c r="G5" s="18">
        <v>0</v>
      </c>
      <c r="H5" s="18">
        <v>0</v>
      </c>
      <c r="J5" s="35"/>
      <c r="K5" s="36"/>
      <c r="N5" s="35"/>
      <c r="O5" s="36"/>
    </row>
    <row r="6" spans="1:15" ht="15.6" x14ac:dyDescent="0.3">
      <c r="A6" s="29" t="s">
        <v>57</v>
      </c>
      <c r="B6" s="29">
        <v>9.0179983999999997</v>
      </c>
      <c r="C6" s="29">
        <v>0.54988311400000001</v>
      </c>
      <c r="D6" s="29">
        <f t="shared" si="0"/>
        <v>16.39984602254944</v>
      </c>
      <c r="F6" s="18" t="s">
        <v>78</v>
      </c>
      <c r="G6" s="18">
        <v>0</v>
      </c>
      <c r="H6" s="18">
        <v>0</v>
      </c>
      <c r="J6" s="35" t="s">
        <v>102</v>
      </c>
      <c r="K6" s="36"/>
      <c r="N6" s="35" t="s">
        <v>123</v>
      </c>
      <c r="O6" s="36"/>
    </row>
    <row r="7" spans="1:15" ht="16.2" thickBot="1" x14ac:dyDescent="0.35">
      <c r="A7" s="29" t="s">
        <v>58</v>
      </c>
      <c r="B7" s="29">
        <v>11.05</v>
      </c>
      <c r="C7" s="29">
        <v>0.57423486800000001</v>
      </c>
      <c r="D7" s="29">
        <f t="shared" si="0"/>
        <v>19.242997274766672</v>
      </c>
      <c r="F7" s="19" t="s">
        <v>79</v>
      </c>
      <c r="G7" s="19">
        <v>0</v>
      </c>
      <c r="H7" s="19">
        <v>0</v>
      </c>
      <c r="J7" s="35" t="s">
        <v>4</v>
      </c>
      <c r="K7" s="36" t="s">
        <v>103</v>
      </c>
      <c r="N7" s="35" t="s">
        <v>4</v>
      </c>
      <c r="O7" s="36">
        <v>2.5000000000000001E-3</v>
      </c>
    </row>
    <row r="8" spans="1:15" ht="16.2" thickTop="1" x14ac:dyDescent="0.3">
      <c r="A8" s="29" t="s">
        <v>59</v>
      </c>
      <c r="B8" s="29">
        <v>8.8437000000000001</v>
      </c>
      <c r="C8" s="29">
        <v>0.44184868599999993</v>
      </c>
      <c r="D8" s="29">
        <f t="shared" si="0"/>
        <v>20.0152230395</v>
      </c>
      <c r="J8" s="35" t="s">
        <v>104</v>
      </c>
      <c r="K8" s="36" t="s">
        <v>105</v>
      </c>
      <c r="N8" s="35" t="s">
        <v>104</v>
      </c>
      <c r="O8" s="36" t="s">
        <v>124</v>
      </c>
    </row>
    <row r="9" spans="1:15" ht="15.6" x14ac:dyDescent="0.3">
      <c r="A9" s="29" t="s">
        <v>60</v>
      </c>
      <c r="B9" s="29">
        <v>3.2130032000000002</v>
      </c>
      <c r="C9" s="29">
        <v>0.72039817400000006</v>
      </c>
      <c r="D9" s="29">
        <f t="shared" si="0"/>
        <v>4.4600379567314112</v>
      </c>
      <c r="J9" s="35" t="s">
        <v>106</v>
      </c>
      <c r="K9" s="36" t="s">
        <v>5</v>
      </c>
      <c r="N9" s="35" t="s">
        <v>106</v>
      </c>
      <c r="O9" s="36" t="s">
        <v>5</v>
      </c>
    </row>
    <row r="10" spans="1:15" ht="15.6" x14ac:dyDescent="0.3">
      <c r="A10" s="29" t="s">
        <v>61</v>
      </c>
      <c r="B10" s="29">
        <v>8.9700000000000006</v>
      </c>
      <c r="C10" s="29">
        <v>0.59571063400000002</v>
      </c>
      <c r="D10" s="29">
        <f t="shared" si="0"/>
        <v>15.057646259845011</v>
      </c>
      <c r="J10" s="35" t="s">
        <v>107</v>
      </c>
      <c r="K10" s="36" t="s">
        <v>108</v>
      </c>
      <c r="N10" s="35" t="s">
        <v>107</v>
      </c>
      <c r="O10" s="36" t="s">
        <v>108</v>
      </c>
    </row>
    <row r="11" spans="1:15" ht="15.6" x14ac:dyDescent="0.3">
      <c r="A11" s="29" t="s">
        <v>62</v>
      </c>
      <c r="B11" s="29">
        <v>7.3930990000000003</v>
      </c>
      <c r="C11" s="29">
        <v>0.56758690999999994</v>
      </c>
      <c r="D11" s="29">
        <f t="shared" si="0"/>
        <v>13.025492430753911</v>
      </c>
      <c r="J11" s="35" t="s">
        <v>109</v>
      </c>
      <c r="K11" s="36" t="s">
        <v>110</v>
      </c>
      <c r="N11" s="35" t="s">
        <v>125</v>
      </c>
      <c r="O11" s="36" t="s">
        <v>126</v>
      </c>
    </row>
    <row r="12" spans="1:15" ht="15.6" x14ac:dyDescent="0.3">
      <c r="A12" s="29" t="s">
        <v>63</v>
      </c>
      <c r="B12" s="29">
        <v>2.0299999999999998</v>
      </c>
      <c r="C12" s="29">
        <v>0.51489826999999999</v>
      </c>
      <c r="D12" s="29">
        <f t="shared" si="0"/>
        <v>3.9425263557401347</v>
      </c>
      <c r="J12" s="35"/>
      <c r="K12" s="36"/>
      <c r="N12" s="35"/>
      <c r="O12" s="36"/>
    </row>
    <row r="13" spans="1:15" ht="15.6" x14ac:dyDescent="0.3">
      <c r="A13" s="29" t="s">
        <v>64</v>
      </c>
      <c r="B13" s="29">
        <v>12.12</v>
      </c>
      <c r="C13" s="29">
        <v>0.77654231600000012</v>
      </c>
      <c r="D13" s="29">
        <f t="shared" si="0"/>
        <v>15.607649126490097</v>
      </c>
      <c r="J13" s="35" t="s">
        <v>111</v>
      </c>
      <c r="K13" s="36"/>
      <c r="N13" s="35" t="s">
        <v>111</v>
      </c>
      <c r="O13" s="36"/>
    </row>
    <row r="14" spans="1:15" ht="16.2" thickBot="1" x14ac:dyDescent="0.35">
      <c r="A14" s="30" t="s">
        <v>65</v>
      </c>
      <c r="B14" s="30">
        <v>11.81</v>
      </c>
      <c r="C14" s="30">
        <v>0.67217857400000003</v>
      </c>
      <c r="D14" s="30">
        <f t="shared" si="0"/>
        <v>17.56973586605276</v>
      </c>
      <c r="J14" s="35" t="s">
        <v>112</v>
      </c>
      <c r="K14" s="36">
        <v>9.3420000000000005</v>
      </c>
      <c r="N14" s="35" t="s">
        <v>112</v>
      </c>
      <c r="O14" s="36">
        <v>16.239999999999998</v>
      </c>
    </row>
    <row r="15" spans="1:15" ht="16.2" thickTop="1" x14ac:dyDescent="0.3">
      <c r="A15" s="3"/>
      <c r="B15" s="3"/>
      <c r="C15" s="3"/>
      <c r="D15" s="3"/>
      <c r="J15" s="35" t="s">
        <v>113</v>
      </c>
      <c r="K15" s="36">
        <v>0</v>
      </c>
      <c r="N15" s="35" t="s">
        <v>113</v>
      </c>
      <c r="O15" s="36">
        <v>0</v>
      </c>
    </row>
    <row r="16" spans="1:15" ht="15.6" x14ac:dyDescent="0.3">
      <c r="A16" s="3" t="s">
        <v>93</v>
      </c>
      <c r="B16" s="3">
        <f>AVERAGE(B3:B14)</f>
        <v>9.3421267166666677</v>
      </c>
      <c r="C16" s="3"/>
      <c r="D16" s="3">
        <f t="shared" ref="D16" si="1">AVERAGE(D3:D14)</f>
        <v>16.240381537886407</v>
      </c>
      <c r="J16" s="35" t="s">
        <v>114</v>
      </c>
      <c r="K16" s="36" t="s">
        <v>115</v>
      </c>
      <c r="N16" s="35" t="s">
        <v>114</v>
      </c>
      <c r="O16" s="36" t="s">
        <v>127</v>
      </c>
    </row>
    <row r="17" spans="1:15" ht="15.6" x14ac:dyDescent="0.3">
      <c r="A17" s="3" t="s">
        <v>94</v>
      </c>
      <c r="B17" s="3">
        <f>_xlfn.STDEV.S(B3:B14)</f>
        <v>4.7318000841763856</v>
      </c>
      <c r="C17" s="3"/>
      <c r="D17" s="3">
        <f t="shared" ref="D17" si="2">_xlfn.STDEV.S(D3:D14)</f>
        <v>9.8531715025940105</v>
      </c>
      <c r="J17" s="35" t="s">
        <v>116</v>
      </c>
      <c r="K17" s="36" t="s">
        <v>117</v>
      </c>
      <c r="N17" s="35" t="s">
        <v>116</v>
      </c>
      <c r="O17" s="36" t="s">
        <v>128</v>
      </c>
    </row>
    <row r="18" spans="1:15" ht="15.6" x14ac:dyDescent="0.3">
      <c r="A18" s="3" t="s">
        <v>95</v>
      </c>
      <c r="B18" s="3">
        <v>3.008</v>
      </c>
      <c r="C18" s="3"/>
      <c r="D18" s="3">
        <v>6.2603</v>
      </c>
      <c r="J18" s="35" t="s">
        <v>118</v>
      </c>
      <c r="K18" s="36">
        <v>0.80959999999999999</v>
      </c>
      <c r="N18" s="35" t="s">
        <v>118</v>
      </c>
      <c r="O18" s="36">
        <v>0.4657</v>
      </c>
    </row>
    <row r="19" spans="1:15" ht="15.6" x14ac:dyDescent="0.3">
      <c r="A19" s="3" t="s">
        <v>96</v>
      </c>
      <c r="B19" s="3">
        <f>B16-B18</f>
        <v>6.3341267166666677</v>
      </c>
      <c r="C19" s="3"/>
      <c r="D19" s="3">
        <f>D16-D18</f>
        <v>9.9800815378864058</v>
      </c>
      <c r="J19" s="35"/>
      <c r="K19" s="36"/>
      <c r="L19" s="49"/>
      <c r="M19" s="49"/>
      <c r="N19" s="35"/>
      <c r="O19" s="36"/>
    </row>
    <row r="20" spans="1:15" ht="15.6" x14ac:dyDescent="0.3">
      <c r="A20" s="3" t="s">
        <v>97</v>
      </c>
      <c r="B20" s="3">
        <f>B16+B18</f>
        <v>12.350126716666669</v>
      </c>
      <c r="C20" s="3"/>
      <c r="D20" s="3">
        <f>D16+D18</f>
        <v>22.500681537886408</v>
      </c>
      <c r="J20" s="35" t="s">
        <v>119</v>
      </c>
      <c r="K20" s="36"/>
      <c r="L20" s="49"/>
      <c r="M20" s="49"/>
      <c r="N20" s="35" t="s">
        <v>119</v>
      </c>
      <c r="O20" s="36"/>
    </row>
    <row r="21" spans="1:15" ht="15.6" x14ac:dyDescent="0.3">
      <c r="A21" s="3" t="s">
        <v>98</v>
      </c>
      <c r="B21" s="3">
        <f>COUNT(B3:B14)</f>
        <v>12</v>
      </c>
      <c r="C21" s="3"/>
      <c r="D21" s="3">
        <f t="shared" ref="D21" si="3">COUNT(D3:D14)</f>
        <v>12</v>
      </c>
      <c r="J21" s="35" t="s">
        <v>120</v>
      </c>
      <c r="K21" s="36">
        <v>12</v>
      </c>
      <c r="L21" s="49"/>
      <c r="M21" s="49"/>
      <c r="N21" s="35" t="s">
        <v>120</v>
      </c>
      <c r="O21" s="36">
        <v>12</v>
      </c>
    </row>
    <row r="22" spans="1:15" ht="15" thickBot="1" x14ac:dyDescent="0.35">
      <c r="J22" s="37" t="s">
        <v>121</v>
      </c>
      <c r="K22" s="38">
        <v>5</v>
      </c>
      <c r="L22" s="49"/>
      <c r="M22" s="49"/>
      <c r="N22" s="37" t="s">
        <v>121</v>
      </c>
      <c r="O22" s="38">
        <v>5</v>
      </c>
    </row>
    <row r="23" spans="1:15" ht="15" thickTop="1" x14ac:dyDescent="0.3">
      <c r="J23" s="50"/>
      <c r="K23" s="50"/>
      <c r="L23" s="49"/>
      <c r="M23" s="49"/>
      <c r="N23" s="50"/>
      <c r="O23" s="50"/>
    </row>
    <row r="24" spans="1:15" x14ac:dyDescent="0.3">
      <c r="J24" s="50"/>
      <c r="K24" s="50"/>
      <c r="L24" s="49"/>
      <c r="M24" s="49"/>
      <c r="N24" s="50"/>
      <c r="O24" s="50"/>
    </row>
    <row r="25" spans="1:15" x14ac:dyDescent="0.3">
      <c r="J25" s="50"/>
      <c r="K25" s="50"/>
      <c r="L25" s="49"/>
      <c r="M25" s="49"/>
      <c r="N25" s="50"/>
      <c r="O25" s="50"/>
    </row>
  </sheetData>
  <mergeCells count="4">
    <mergeCell ref="A1:D1"/>
    <mergeCell ref="F1:H1"/>
    <mergeCell ref="J1:K1"/>
    <mergeCell ref="N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SAP</vt:lpstr>
      <vt:lpstr>HR</vt:lpstr>
      <vt:lpstr>DIA activity (AUC)</vt:lpstr>
      <vt:lpstr>MP Activity (AUC)</vt:lpstr>
      <vt:lpstr>Abd activity (AUC)</vt:lpstr>
      <vt:lpstr>apnea duration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Melo</dc:creator>
  <cp:lastModifiedBy>Mariana Melo</cp:lastModifiedBy>
  <dcterms:created xsi:type="dcterms:W3CDTF">2022-09-30T05:07:56Z</dcterms:created>
  <dcterms:modified xsi:type="dcterms:W3CDTF">2022-11-22T04:11:52Z</dcterms:modified>
</cp:coreProperties>
</file>