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melbcloud-my.sharepoint.com/personal/mariana_del_unimelb_edu_au/Documents/Desktop/POST DOC/Paper PreBotC--Facial/Manuscript/SUBMISSION/Statistics and data/Statistics spreadsheet/"/>
    </mc:Choice>
  </mc:AlternateContent>
  <xr:revisionPtr revIDLastSave="751" documentId="8_{F00788A0-6402-4DA7-A287-A14D6BD3449C}" xr6:coauthVersionLast="47" xr6:coauthVersionMax="47" xr10:uidLastSave="{82EBF183-C3D4-457D-B90D-529FAF02A3A8}"/>
  <bookViews>
    <workbookView xWindow="28680" yWindow="-120" windowWidth="29040" windowHeight="15720" firstSheet="4" activeTab="9" xr2:uid="{F83C988D-311A-41EF-802B-6DB0EBC90DB3}"/>
  </bookViews>
  <sheets>
    <sheet name="fR - mix vs control" sheetId="8" r:id="rId1"/>
    <sheet name="DIA activity (AUC) mix vs contr" sheetId="6" r:id="rId2"/>
    <sheet name="HR - mix vs control" sheetId="4" r:id="rId3"/>
    <sheet name="MP Activity (AUC) mix vs contro" sheetId="5" r:id="rId4"/>
    <sheet name="apnea duration" sheetId="14" r:id="rId5"/>
    <sheet name="fR preBotC to 7n" sheetId="9" r:id="rId6"/>
    <sheet name="DIA activity- preBotC to 7n" sheetId="13" r:id="rId7"/>
    <sheet name="HR preBotC to 7n" sheetId="11" r:id="rId8"/>
    <sheet name="MP activity- preBotC to 7n" sheetId="12" r:id="rId9"/>
    <sheet name="apnea duration preBotC to 7n" sheetId="1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5" l="1"/>
  <c r="D11" i="15"/>
  <c r="B11" i="15"/>
  <c r="D10" i="15"/>
  <c r="B10" i="15"/>
  <c r="D15" i="15"/>
  <c r="Y19" i="13" l="1"/>
  <c r="Y20" i="13"/>
  <c r="X19" i="13"/>
  <c r="X20" i="13"/>
  <c r="W19" i="13"/>
  <c r="W20" i="13"/>
  <c r="Y18" i="13"/>
  <c r="X18" i="13"/>
  <c r="W18" i="13"/>
  <c r="Y17" i="13"/>
  <c r="X17" i="13"/>
  <c r="W17" i="13"/>
  <c r="Y16" i="13"/>
  <c r="X16" i="13"/>
  <c r="W16" i="13"/>
  <c r="AS17" i="11" l="1"/>
  <c r="AR17" i="11"/>
  <c r="AQ17" i="11"/>
  <c r="AP17" i="11"/>
  <c r="AS16" i="11"/>
  <c r="AR16" i="11"/>
  <c r="AQ16" i="11"/>
  <c r="AP16" i="11"/>
  <c r="AS15" i="11"/>
  <c r="AR15" i="11"/>
  <c r="AQ15" i="11"/>
  <c r="AP15" i="11"/>
  <c r="AS5" i="11"/>
  <c r="AS6" i="11"/>
  <c r="AS7" i="11"/>
  <c r="AS8" i="11"/>
  <c r="AR5" i="11"/>
  <c r="AR6" i="11"/>
  <c r="AR7" i="11"/>
  <c r="AR8" i="11"/>
  <c r="AQ5" i="11"/>
  <c r="AQ6" i="11"/>
  <c r="AQ7" i="11"/>
  <c r="AQ8" i="11"/>
  <c r="AQ4" i="11"/>
  <c r="AR4" i="11"/>
  <c r="AS4" i="11"/>
  <c r="AP5" i="11"/>
  <c r="AP6" i="11"/>
  <c r="AP7" i="11"/>
  <c r="AP8" i="11"/>
  <c r="AP4" i="11"/>
  <c r="AV17" i="9"/>
  <c r="AU17" i="9"/>
  <c r="AT17" i="9"/>
  <c r="AS17" i="9"/>
  <c r="AV16" i="9"/>
  <c r="AU16" i="9"/>
  <c r="AT16" i="9"/>
  <c r="AS16" i="9"/>
  <c r="AV15" i="9"/>
  <c r="AU15" i="9"/>
  <c r="AT15" i="9"/>
  <c r="AS15" i="9"/>
  <c r="AV5" i="9"/>
  <c r="AV6" i="9"/>
  <c r="AV7" i="9"/>
  <c r="AV8" i="9"/>
  <c r="AU5" i="9"/>
  <c r="AU6" i="9"/>
  <c r="AU7" i="9"/>
  <c r="AU8" i="9"/>
  <c r="AT5" i="9"/>
  <c r="AT6" i="9"/>
  <c r="AT7" i="9"/>
  <c r="AT8" i="9"/>
  <c r="AT4" i="9"/>
  <c r="AU4" i="9"/>
  <c r="AV4" i="9"/>
  <c r="AS5" i="9"/>
  <c r="AS6" i="9"/>
  <c r="AS7" i="9"/>
  <c r="AS8" i="9"/>
  <c r="AS4" i="9"/>
  <c r="AH18" i="13"/>
  <c r="AG18" i="13"/>
  <c r="AF18" i="13"/>
  <c r="AH17" i="13"/>
  <c r="AG17" i="13"/>
  <c r="AF17" i="13"/>
  <c r="AH16" i="13"/>
  <c r="AG16" i="13"/>
  <c r="AF16" i="13"/>
  <c r="AG20" i="12"/>
  <c r="AF20" i="12"/>
  <c r="AE20" i="12"/>
  <c r="AG19" i="12"/>
  <c r="AF19" i="12"/>
  <c r="AE19" i="12"/>
  <c r="AG18" i="12"/>
  <c r="AF18" i="12"/>
  <c r="AE18" i="12"/>
  <c r="D4" i="14"/>
  <c r="D15" i="14" s="1"/>
  <c r="D5" i="14"/>
  <c r="D6" i="14"/>
  <c r="D7" i="14"/>
  <c r="D3" i="14"/>
  <c r="D11" i="14" s="1"/>
  <c r="B15" i="14"/>
  <c r="B11" i="14"/>
  <c r="D10" i="14"/>
  <c r="B10" i="14"/>
  <c r="AS16" i="4" l="1"/>
  <c r="AS17" i="4"/>
  <c r="AR16" i="4"/>
  <c r="AR17" i="4"/>
  <c r="AQ16" i="4"/>
  <c r="AQ17" i="4"/>
  <c r="AQ15" i="4"/>
  <c r="AR15" i="4"/>
  <c r="AS15" i="4"/>
  <c r="AP16" i="4"/>
  <c r="AP17" i="4"/>
  <c r="AP15" i="4"/>
  <c r="AS5" i="4"/>
  <c r="AS6" i="4"/>
  <c r="AS7" i="4"/>
  <c r="AS8" i="4"/>
  <c r="AR5" i="4"/>
  <c r="AR6" i="4"/>
  <c r="AR7" i="4"/>
  <c r="AR8" i="4"/>
  <c r="AQ5" i="4"/>
  <c r="AQ6" i="4"/>
  <c r="AQ7" i="4"/>
  <c r="AQ8" i="4"/>
  <c r="AQ4" i="4"/>
  <c r="AR4" i="4"/>
  <c r="AS4" i="4"/>
  <c r="AP5" i="4"/>
  <c r="AP6" i="4"/>
  <c r="AP7" i="4"/>
  <c r="AP8" i="4"/>
  <c r="AP4" i="4"/>
  <c r="AG19" i="5"/>
  <c r="AG20" i="5"/>
  <c r="AF19" i="5"/>
  <c r="AF20" i="5"/>
  <c r="AF18" i="5"/>
  <c r="AG18" i="5"/>
  <c r="AE19" i="5"/>
  <c r="AE20" i="5"/>
  <c r="AE18" i="5"/>
  <c r="Y19" i="5"/>
  <c r="Y20" i="5"/>
  <c r="Y21" i="5"/>
  <c r="Y22" i="5"/>
  <c r="X19" i="5"/>
  <c r="X20" i="5"/>
  <c r="X21" i="5"/>
  <c r="X22" i="5"/>
  <c r="X18" i="5"/>
  <c r="Y18" i="5"/>
  <c r="W19" i="5"/>
  <c r="W20" i="5"/>
  <c r="W21" i="5"/>
  <c r="W22" i="5"/>
  <c r="W18" i="5"/>
  <c r="Y19" i="6"/>
  <c r="Y20" i="6"/>
  <c r="X19" i="6"/>
  <c r="X20" i="6"/>
  <c r="W19" i="6"/>
  <c r="W20" i="6"/>
  <c r="Y18" i="6"/>
  <c r="X18" i="6"/>
  <c r="W18" i="6"/>
  <c r="Y17" i="6"/>
  <c r="X17" i="6"/>
  <c r="W17" i="6"/>
  <c r="Y16" i="6"/>
  <c r="X16" i="6"/>
  <c r="W16" i="6"/>
  <c r="AF17" i="6" l="1"/>
  <c r="AF18" i="6"/>
  <c r="AF16" i="6"/>
  <c r="AE16" i="6"/>
  <c r="AE17" i="6"/>
  <c r="AE18" i="6"/>
  <c r="AD17" i="6"/>
  <c r="AD18" i="6"/>
  <c r="AD16" i="6"/>
  <c r="AW18" i="8"/>
  <c r="AW19" i="8"/>
  <c r="AV18" i="8"/>
  <c r="AV19" i="8"/>
  <c r="AU18" i="8"/>
  <c r="AU19" i="8"/>
  <c r="AV17" i="8"/>
  <c r="AU17" i="8"/>
  <c r="AW17" i="8"/>
  <c r="AT18" i="8"/>
  <c r="AT19" i="8"/>
  <c r="AT17" i="8"/>
  <c r="AW5" i="8"/>
  <c r="AW6" i="8"/>
  <c r="AW7" i="8"/>
  <c r="AW8" i="8"/>
  <c r="AV5" i="8"/>
  <c r="AV6" i="8"/>
  <c r="AV7" i="8"/>
  <c r="AV8" i="8"/>
  <c r="AU5" i="8"/>
  <c r="AU6" i="8"/>
  <c r="AU7" i="8"/>
  <c r="AU8" i="8"/>
  <c r="AU4" i="8"/>
  <c r="AV4" i="8"/>
  <c r="AW4" i="8"/>
  <c r="AT5" i="8"/>
  <c r="AT6" i="8"/>
  <c r="AT7" i="8"/>
  <c r="AT8" i="8"/>
  <c r="AT4" i="8"/>
</calcChain>
</file>

<file path=xl/sharedStrings.xml><?xml version="1.0" encoding="utf-8"?>
<sst xmlns="http://schemas.openxmlformats.org/spreadsheetml/2006/main" count="1132" uniqueCount="185">
  <si>
    <t>Table Analyzed</t>
  </si>
  <si>
    <t>Column B</t>
  </si>
  <si>
    <t>vs.</t>
  </si>
  <si>
    <t>Column A</t>
  </si>
  <si>
    <t>Unpaired t test</t>
  </si>
  <si>
    <t>P value</t>
  </si>
  <si>
    <t>&lt;0.0001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</si>
  <si>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</si>
  <si>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</si>
  <si>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</si>
  <si>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</si>
  <si>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</si>
  <si>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</si>
  <si>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t, df</t>
  </si>
  <si>
    <t>How big is the difference?</t>
  </si>
  <si>
    <t>Mean of column A</t>
  </si>
  <si>
    <t>Mean of column B</t>
  </si>
  <si>
    <t>Difference between means (B - A) ± SEM</t>
  </si>
  <si>
    <t>95% confidence interval</t>
  </si>
  <si>
    <t>R squared (eta squared)</t>
  </si>
  <si>
    <t>ns</t>
  </si>
  <si>
    <t>No</t>
  </si>
  <si>
    <t>Data analyzed</t>
  </si>
  <si>
    <t>Sample size, column A</t>
  </si>
  <si>
    <t>Sample size, column B</t>
  </si>
  <si>
    <t>control</t>
  </si>
  <si>
    <t>Data source: Data 1 in Notebook2</t>
  </si>
  <si>
    <t>General Linear Model</t>
  </si>
  <si>
    <t xml:space="preserve">Dependent Variable: data </t>
  </si>
  <si>
    <t>Normality Test:</t>
  </si>
  <si>
    <t>Failed</t>
  </si>
  <si>
    <t>(P &lt; 0.050)</t>
  </si>
  <si>
    <t>Equal Variance Test:</t>
  </si>
  <si>
    <t>Passed</t>
  </si>
  <si>
    <t>Two Way Analysis of Variance SigmaPlot v11</t>
  </si>
  <si>
    <t>Test details</t>
  </si>
  <si>
    <t>Test name</t>
  </si>
  <si>
    <t>Mann-Whitney test</t>
  </si>
  <si>
    <t>Comparison for each test</t>
  </si>
  <si>
    <t>Compare ranks</t>
  </si>
  <si>
    <t>Multiple comparisons</t>
  </si>
  <si>
    <t>Set P value threshold</t>
  </si>
  <si>
    <t>Method</t>
  </si>
  <si>
    <t>Bonferroni-Dunn method</t>
  </si>
  <si>
    <t>Alpha</t>
  </si>
  <si>
    <t>Number of tests performed</t>
  </si>
  <si>
    <t>Number of rows omitted</t>
  </si>
  <si>
    <t>Analysis Summary</t>
  </si>
  <si>
    <t>Below threshold?</t>
  </si>
  <si>
    <t>Mean rank of GtACR2</t>
  </si>
  <si>
    <t>Mean rank of control</t>
  </si>
  <si>
    <t>Mean rank diff.</t>
  </si>
  <si>
    <t>Mann-Whitney U</t>
  </si>
  <si>
    <t>Adjusted P Value</t>
  </si>
  <si>
    <t>&gt;0.999999</t>
  </si>
  <si>
    <t>Mann-Whitney Analysis</t>
  </si>
  <si>
    <t>P1</t>
  </si>
  <si>
    <t>P2</t>
  </si>
  <si>
    <t>time</t>
  </si>
  <si>
    <t>HR</t>
  </si>
  <si>
    <t>rats</t>
  </si>
  <si>
    <t xml:space="preserve">P1 </t>
  </si>
  <si>
    <t>AUC DIA</t>
  </si>
  <si>
    <t>DATA control</t>
  </si>
  <si>
    <t>AUC MP</t>
  </si>
  <si>
    <t>Two Way Analysis of Variance</t>
  </si>
  <si>
    <t>Data source: Data 1 in Notebook1</t>
  </si>
  <si>
    <t>preBotC to 7n</t>
  </si>
  <si>
    <t>DATA preBotC to 7n</t>
  </si>
  <si>
    <t>Mean rank of preotC to 7n</t>
  </si>
  <si>
    <t>off</t>
  </si>
  <si>
    <t>off 2</t>
  </si>
  <si>
    <t>MP data</t>
  </si>
  <si>
    <t>DIA data</t>
  </si>
  <si>
    <t>20210715A</t>
  </si>
  <si>
    <t>20210715C</t>
  </si>
  <si>
    <t>20210715D</t>
  </si>
  <si>
    <t>20210713A</t>
  </si>
  <si>
    <t>20210713B</t>
  </si>
  <si>
    <t>DATA mix Dio-GtACR2+cre</t>
  </si>
  <si>
    <t>fR</t>
  </si>
  <si>
    <t>DIA amplitude</t>
  </si>
  <si>
    <t>20210917B</t>
  </si>
  <si>
    <t>20210917C</t>
  </si>
  <si>
    <t>20210917D</t>
  </si>
  <si>
    <t>(P = 0.617)</t>
  </si>
  <si>
    <t>50 HZ mix</t>
  </si>
  <si>
    <t>MP activity</t>
  </si>
  <si>
    <t>Data source: Data 1 in MP activity- sigma</t>
  </si>
  <si>
    <t>(P = 0.326)</t>
  </si>
  <si>
    <t>off2</t>
  </si>
  <si>
    <t>DIA activity</t>
  </si>
  <si>
    <t>20210716A</t>
  </si>
  <si>
    <t>20210716B</t>
  </si>
  <si>
    <t>20210716C</t>
  </si>
  <si>
    <t>20210714A</t>
  </si>
  <si>
    <t>20210714B</t>
  </si>
  <si>
    <t>(P = 0.805)</t>
  </si>
  <si>
    <t>(P = 0.633)</t>
  </si>
  <si>
    <t>p1</t>
  </si>
  <si>
    <t>p2</t>
  </si>
  <si>
    <t>fR GtACr2-GFP</t>
  </si>
  <si>
    <t>basal</t>
  </si>
  <si>
    <t>HR GtACr2-GFP</t>
  </si>
  <si>
    <t>HR control</t>
  </si>
  <si>
    <t>fR control</t>
  </si>
  <si>
    <t>recovery</t>
  </si>
  <si>
    <t>Mean rank of 50 HZ mix</t>
  </si>
  <si>
    <t>Data source: Data 1 in HR - normality test</t>
  </si>
  <si>
    <t>(P = 0.232)</t>
  </si>
  <si>
    <t>DATA GtACr2-GFP</t>
  </si>
  <si>
    <t>apnea duration</t>
  </si>
  <si>
    <t>missed res cycles</t>
  </si>
  <si>
    <t>1 resp cycle</t>
  </si>
  <si>
    <t>Unpaired t test with Welch's correction</t>
  </si>
  <si>
    <t>Welch-corrected t, df</t>
  </si>
  <si>
    <t>average</t>
  </si>
  <si>
    <t>SD</t>
  </si>
  <si>
    <t>confidence 95%</t>
  </si>
  <si>
    <t>bottom limit</t>
  </si>
  <si>
    <t>upper limit</t>
  </si>
  <si>
    <t>n</t>
  </si>
  <si>
    <t>GtACR2+CRE</t>
  </si>
  <si>
    <t>t=12.27, df=6</t>
  </si>
  <si>
    <t>-10.28 ± 0.8375</t>
  </si>
  <si>
    <t>-12.33 to -8.227</t>
  </si>
  <si>
    <t>***</t>
  </si>
  <si>
    <t>t=7.313, df=6</t>
  </si>
  <si>
    <t>-11.36 ± 1.553</t>
  </si>
  <si>
    <t>-15.16 to -7.556</t>
  </si>
  <si>
    <t>missed resp cycles</t>
  </si>
  <si>
    <t>fR preBotC--7n</t>
  </si>
  <si>
    <t>20210914A</t>
  </si>
  <si>
    <t>20210914B</t>
  </si>
  <si>
    <t>HR preBotC--7n</t>
  </si>
  <si>
    <t>Data source: Data 1 in fR - normality test</t>
  </si>
  <si>
    <t>(P = 0.265)</t>
  </si>
  <si>
    <t>Mean rank of preBotC to 7n</t>
  </si>
  <si>
    <t>t=1.000, df=4.000</t>
  </si>
  <si>
    <t>-0.7250 ± 0.7250</t>
  </si>
  <si>
    <t>-2.738 to 1.288</t>
  </si>
  <si>
    <t>-0.7520 ± 0.7520</t>
  </si>
  <si>
    <t>-2.840 to 1.336</t>
  </si>
  <si>
    <t>Statistics - only P1 period</t>
  </si>
  <si>
    <t>Test execution ended by user request, Rank Sum Test begun</t>
  </si>
  <si>
    <t>Mann-Whitney Rank Sum Test</t>
  </si>
  <si>
    <t>Thursday, November 24, 2022, 9:45:18 AM</t>
  </si>
  <si>
    <t>Data source: Data 1 in Notebook3</t>
  </si>
  <si>
    <t>Group</t>
  </si>
  <si>
    <t xml:space="preserve">N </t>
  </si>
  <si>
    <t>Missing</t>
  </si>
  <si>
    <t xml:space="preserve"> Median </t>
  </si>
  <si>
    <t>mix GtAR2+cre</t>
  </si>
  <si>
    <t>Mann-Whitney U Statistic= 0.000</t>
  </si>
  <si>
    <t>T = 21.000  n(small)= 3  n(big)= 5  P(est.)= 0.017  P(exact)= 0.036</t>
  </si>
  <si>
    <t>Thursday, November 24, 2022, 9:48:02 AM</t>
  </si>
  <si>
    <t>Data source: Data 1 in DIA - only P1 period</t>
  </si>
  <si>
    <t>T = 21.000  n(small)= 3  n(big)= 5  P(est.)= 0.037  P(exact)= 0.036</t>
  </si>
  <si>
    <t>(P = 0.690)</t>
  </si>
  <si>
    <t>(P = 0.128)</t>
  </si>
  <si>
    <t xml:space="preserve">Group Name </t>
  </si>
  <si>
    <t>Mean</t>
  </si>
  <si>
    <t>Std Dev</t>
  </si>
  <si>
    <t>SEM</t>
  </si>
  <si>
    <t>Difference</t>
  </si>
  <si>
    <t>t = 1.161  with 6 degrees of freedom. (P = 0.290)</t>
  </si>
  <si>
    <t>95 percent confidence interval for difference of means: -6.318 to 17.728</t>
  </si>
  <si>
    <t>(P = 0.420)</t>
  </si>
  <si>
    <t>(P = 0.269)</t>
  </si>
  <si>
    <t>t = 1.554  with 6 degrees of freedom. (P = 0.171)</t>
  </si>
  <si>
    <t>95 percent confidence interval for difference of means: -4.113 to 18.416</t>
  </si>
  <si>
    <t>Thursday, November 24, 2022, 9:53:46 AM</t>
  </si>
  <si>
    <t>Data source: Data 1 in MP - only P1 period</t>
  </si>
  <si>
    <t>Mann-Whitney U Statistic= 4.000</t>
  </si>
  <si>
    <t>T = 17.000  n(small)= 3  n(big)= 5  P(est.)= 0.371  P(exact)= 0.393</t>
  </si>
  <si>
    <t>Thursday, November 24, 2022, 9:54:55 AM</t>
  </si>
  <si>
    <t>Data source: Data 1 in fR - only P1 period</t>
  </si>
  <si>
    <t>(P = 0.479)</t>
  </si>
  <si>
    <t>Thursday, November 24, 2022, 9:56:20 AM</t>
  </si>
  <si>
    <t>Data source: Data 1 in HR - only P1 period</t>
  </si>
  <si>
    <t>Mann-Whitney U Statistic= 6.000</t>
  </si>
  <si>
    <t>T = 15.000  n(small)= 3  n(big)= 5  P(est.)= 0.766  P(exact)= 0.78</t>
  </si>
  <si>
    <t>ormality Test:</t>
  </si>
  <si>
    <t>Thursday, November 24, 2022, 9:57:27 AM</t>
  </si>
  <si>
    <t>T = 10.000  n(small)= 3  n(big)= 5  P(est.)= 0.371  P(exact)= 0.393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</si>
</sst>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4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7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wrapText="1"/>
    </xf>
    <xf numFmtId="0" fontId="4" fillId="0" borderId="2" xfId="0" applyFont="1" applyBorder="1"/>
    <xf numFmtId="0" fontId="4" fillId="0" borderId="0" xfId="0" applyFont="1"/>
    <xf numFmtId="0" fontId="5" fillId="0" borderId="9" xfId="0" applyFont="1" applyBorder="1" applyAlignment="1">
      <alignment horizontal="center"/>
    </xf>
    <xf numFmtId="0" fontId="6" fillId="0" borderId="0" xfId="0" applyFont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7" xfId="0" applyFont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6" fillId="9" borderId="1" xfId="0" applyFont="1" applyFill="1" applyBorder="1" applyAlignment="1">
      <alignment horizontal="center"/>
    </xf>
    <xf numFmtId="9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C620B-1903-45E7-B930-7E89493A29FA}">
  <dimension ref="A1:AW180"/>
  <sheetViews>
    <sheetView zoomScale="70" zoomScaleNormal="70" workbookViewId="0">
      <selection activeCell="G21" sqref="G21:N21"/>
    </sheetView>
  </sheetViews>
  <sheetFormatPr defaultRowHeight="15" x14ac:dyDescent="0.25"/>
  <cols>
    <col min="1" max="1" width="34" style="2" customWidth="1"/>
    <col min="2" max="2" width="26.6640625" style="2" customWidth="1"/>
    <col min="3" max="3" width="14.88671875" style="2" customWidth="1"/>
    <col min="4" max="6" width="8.88671875" style="2"/>
    <col min="7" max="7" width="26.109375" style="2" customWidth="1"/>
    <col min="8" max="8" width="20.33203125" style="2" customWidth="1"/>
    <col min="9" max="9" width="19.88671875" style="2" customWidth="1"/>
    <col min="10" max="10" width="14.44140625" style="2" customWidth="1"/>
    <col min="11" max="11" width="8.88671875" style="2"/>
    <col min="12" max="12" width="19.6640625" style="2" customWidth="1"/>
    <col min="13" max="13" width="13.21875" style="2" customWidth="1"/>
    <col min="14" max="14" width="22.77734375" style="2" customWidth="1"/>
    <col min="15" max="15" width="28.33203125" style="2" customWidth="1"/>
    <col min="16" max="16" width="15.44140625" style="2" customWidth="1"/>
    <col min="17" max="17" width="11.5546875" style="2" customWidth="1"/>
    <col min="18" max="18" width="17.33203125" style="2" customWidth="1"/>
    <col min="19" max="22" width="8.88671875" style="2"/>
    <col min="23" max="23" width="21.6640625" style="2" customWidth="1"/>
    <col min="24" max="24" width="19" style="2" customWidth="1"/>
    <col min="25" max="25" width="14.21875" style="2" customWidth="1"/>
    <col min="26" max="27" width="14.77734375" style="2" customWidth="1"/>
    <col min="28" max="38" width="8.88671875" style="2"/>
    <col min="39" max="39" width="15.109375" style="2" customWidth="1"/>
    <col min="40" max="40" width="14.77734375" style="2" customWidth="1"/>
    <col min="41" max="41" width="14.88671875" style="2" customWidth="1"/>
    <col min="42" max="42" width="15.109375" style="2" customWidth="1"/>
    <col min="43" max="43" width="16.109375" style="2" customWidth="1"/>
    <col min="44" max="44" width="8.88671875" style="2"/>
    <col min="45" max="45" width="15.44140625" style="2" customWidth="1"/>
    <col min="46" max="46" width="16.5546875" style="2" customWidth="1"/>
    <col min="47" max="47" width="16.21875" style="2" customWidth="1"/>
    <col min="48" max="48" width="16.109375" style="2" customWidth="1"/>
    <col min="49" max="49" width="18.21875" style="2" customWidth="1"/>
    <col min="50" max="16384" width="8.88671875" style="2"/>
  </cols>
  <sheetData>
    <row r="1" spans="1:49" s="10" customFormat="1" ht="15.6" x14ac:dyDescent="0.3">
      <c r="A1" s="56" t="s">
        <v>34</v>
      </c>
      <c r="B1" s="56"/>
      <c r="C1" s="56"/>
      <c r="D1" s="9"/>
      <c r="E1" s="9"/>
      <c r="F1" s="9"/>
      <c r="G1" s="56" t="s">
        <v>47</v>
      </c>
      <c r="H1" s="56"/>
      <c r="I1" s="2"/>
      <c r="J1" s="2"/>
      <c r="K1" s="56" t="s">
        <v>55</v>
      </c>
      <c r="L1" s="56"/>
      <c r="M1" s="56"/>
      <c r="N1" s="56"/>
      <c r="O1" s="56"/>
      <c r="P1" s="56"/>
      <c r="Q1" s="56"/>
      <c r="R1" s="56"/>
      <c r="V1" s="53" t="s">
        <v>79</v>
      </c>
      <c r="W1" s="53"/>
      <c r="X1" s="53"/>
      <c r="Y1" s="53"/>
      <c r="Z1" s="53"/>
      <c r="AA1" s="53"/>
      <c r="AE1" s="51" t="s">
        <v>63</v>
      </c>
      <c r="AF1" s="51"/>
      <c r="AG1" s="51"/>
      <c r="AH1" s="51"/>
      <c r="AM1" s="53" t="s">
        <v>101</v>
      </c>
      <c r="AN1" s="53"/>
      <c r="AO1" s="53"/>
      <c r="AP1" s="53"/>
      <c r="AQ1" s="53"/>
      <c r="AR1"/>
      <c r="AS1" s="53" t="s">
        <v>101</v>
      </c>
      <c r="AT1" s="53"/>
      <c r="AU1" s="53"/>
      <c r="AV1" s="53"/>
      <c r="AW1" s="53"/>
    </row>
    <row r="2" spans="1:49" ht="16.2" thickBot="1" x14ac:dyDescent="0.35">
      <c r="H2" s="1"/>
      <c r="I2" s="1"/>
      <c r="J2" s="1"/>
      <c r="O2" s="1"/>
      <c r="P2" s="1"/>
      <c r="V2" s="54" t="s">
        <v>80</v>
      </c>
      <c r="W2" s="54"/>
      <c r="X2" s="54"/>
      <c r="Y2" s="54"/>
      <c r="Z2" s="54"/>
      <c r="AA2" s="54"/>
      <c r="AE2" s="55" t="s">
        <v>80</v>
      </c>
      <c r="AF2" s="55"/>
      <c r="AG2" s="55"/>
      <c r="AH2" s="55"/>
      <c r="AM2" s="52"/>
      <c r="AN2" s="52"/>
      <c r="AO2" s="52"/>
      <c r="AP2" s="52"/>
      <c r="AQ2" s="52"/>
      <c r="AR2"/>
      <c r="AS2" s="52"/>
      <c r="AT2" s="52"/>
      <c r="AU2" s="52"/>
      <c r="AV2" s="52"/>
      <c r="AW2" s="52"/>
    </row>
    <row r="3" spans="1:49" ht="16.8" thickTop="1" thickBot="1" x14ac:dyDescent="0.35">
      <c r="A3" s="2" t="s">
        <v>65</v>
      </c>
      <c r="G3" s="16" t="s">
        <v>0</v>
      </c>
      <c r="H3" s="16" t="s">
        <v>80</v>
      </c>
      <c r="I3" s="1"/>
      <c r="J3" s="1"/>
      <c r="L3" s="16" t="s">
        <v>48</v>
      </c>
      <c r="M3" s="16" t="s">
        <v>5</v>
      </c>
      <c r="N3" s="16" t="s">
        <v>107</v>
      </c>
      <c r="O3" s="16" t="s">
        <v>50</v>
      </c>
      <c r="P3" s="16" t="s">
        <v>51</v>
      </c>
      <c r="Q3" s="16" t="s">
        <v>52</v>
      </c>
      <c r="R3" s="16" t="s">
        <v>53</v>
      </c>
      <c r="V3" s="2" t="s">
        <v>58</v>
      </c>
      <c r="W3" s="2" t="s">
        <v>74</v>
      </c>
      <c r="X3" s="2" t="s">
        <v>75</v>
      </c>
      <c r="Y3" s="2" t="s">
        <v>76</v>
      </c>
      <c r="Z3" s="2" t="s">
        <v>77</v>
      </c>
      <c r="AA3" s="2" t="s">
        <v>78</v>
      </c>
      <c r="AE3" s="2" t="s">
        <v>58</v>
      </c>
      <c r="AF3" s="2" t="s">
        <v>82</v>
      </c>
      <c r="AG3" s="2" t="s">
        <v>83</v>
      </c>
      <c r="AH3" s="2" t="s">
        <v>84</v>
      </c>
      <c r="AM3" s="29" t="s">
        <v>60</v>
      </c>
      <c r="AN3" s="29" t="s">
        <v>102</v>
      </c>
      <c r="AO3" s="29" t="s">
        <v>61</v>
      </c>
      <c r="AP3" s="29" t="s">
        <v>57</v>
      </c>
      <c r="AQ3" s="29" t="s">
        <v>106</v>
      </c>
      <c r="AR3"/>
      <c r="AS3" s="29" t="s">
        <v>60</v>
      </c>
      <c r="AT3" s="29" t="s">
        <v>102</v>
      </c>
      <c r="AU3" s="29" t="s">
        <v>61</v>
      </c>
      <c r="AV3" s="29" t="s">
        <v>57</v>
      </c>
      <c r="AW3" s="29" t="s">
        <v>106</v>
      </c>
    </row>
    <row r="4" spans="1:49" ht="15" customHeight="1" thickTop="1" x14ac:dyDescent="0.3">
      <c r="G4" s="16"/>
      <c r="H4" s="16"/>
      <c r="I4" s="1"/>
      <c r="J4" s="1"/>
      <c r="K4" s="16" t="s">
        <v>70</v>
      </c>
      <c r="L4" s="16" t="s">
        <v>21</v>
      </c>
      <c r="M4" s="16" t="s">
        <v>54</v>
      </c>
      <c r="N4" s="16">
        <v>4.5</v>
      </c>
      <c r="O4" s="16">
        <v>4.5</v>
      </c>
      <c r="P4" s="16">
        <v>0</v>
      </c>
      <c r="Q4" s="16">
        <v>7.5</v>
      </c>
      <c r="R4" s="16" t="s">
        <v>54</v>
      </c>
      <c r="S4" s="38"/>
      <c r="T4" s="38"/>
      <c r="V4" s="22">
        <v>0</v>
      </c>
      <c r="W4" s="22">
        <v>55.078139999999998</v>
      </c>
      <c r="X4" s="22">
        <v>63.788086</v>
      </c>
      <c r="Y4" s="22">
        <v>62.623837000000002</v>
      </c>
      <c r="Z4" s="22">
        <v>74.657600000000002</v>
      </c>
      <c r="AA4" s="22">
        <v>73.807609999999997</v>
      </c>
      <c r="AE4" s="13">
        <v>0</v>
      </c>
      <c r="AF4" s="13">
        <v>55.241863000000002</v>
      </c>
      <c r="AG4" s="13">
        <v>82.426986999999997</v>
      </c>
      <c r="AH4" s="13">
        <v>47.324696000000003</v>
      </c>
      <c r="AM4" s="30" t="s">
        <v>74</v>
      </c>
      <c r="AN4" s="30">
        <v>55.401983000000001</v>
      </c>
      <c r="AO4" s="30">
        <v>0</v>
      </c>
      <c r="AP4" s="30">
        <v>59.926684999999999</v>
      </c>
      <c r="AQ4" s="30">
        <v>79.460075000000003</v>
      </c>
      <c r="AR4"/>
      <c r="AS4" s="30" t="s">
        <v>74</v>
      </c>
      <c r="AT4" s="32">
        <f>(AN4*100)/$AN4</f>
        <v>100</v>
      </c>
      <c r="AU4" s="32">
        <f t="shared" ref="AU4:AW8" si="0">(AO4*100)/$AN4</f>
        <v>0</v>
      </c>
      <c r="AV4" s="32">
        <f t="shared" si="0"/>
        <v>108.16703979711339</v>
      </c>
      <c r="AW4" s="32">
        <f t="shared" si="0"/>
        <v>143.42460449475249</v>
      </c>
    </row>
    <row r="5" spans="1:49" ht="15.6" x14ac:dyDescent="0.3">
      <c r="A5" s="2" t="s">
        <v>66</v>
      </c>
      <c r="G5" s="16" t="s">
        <v>3</v>
      </c>
      <c r="H5" s="16" t="s">
        <v>86</v>
      </c>
      <c r="I5" s="39"/>
      <c r="J5" s="1"/>
      <c r="K5" s="16" t="s">
        <v>56</v>
      </c>
      <c r="L5" s="16" t="s">
        <v>21</v>
      </c>
      <c r="M5" s="16">
        <v>1.7857000000000001E-2</v>
      </c>
      <c r="N5" s="16">
        <v>3</v>
      </c>
      <c r="O5" s="16">
        <v>7</v>
      </c>
      <c r="P5" s="16">
        <v>-4</v>
      </c>
      <c r="Q5" s="16">
        <v>0</v>
      </c>
      <c r="R5" s="16">
        <v>7.1429000000000006E-2</v>
      </c>
      <c r="S5" s="38"/>
      <c r="T5" s="38"/>
      <c r="V5" s="22">
        <v>1</v>
      </c>
      <c r="W5" s="22">
        <v>54.798152999999999</v>
      </c>
      <c r="X5" s="22">
        <v>60.276096000000003</v>
      </c>
      <c r="Y5" s="22">
        <v>61.325767999999997</v>
      </c>
      <c r="Z5" s="22">
        <v>73.632996000000006</v>
      </c>
      <c r="AA5" s="22">
        <v>73.869986999999995</v>
      </c>
      <c r="AE5" s="13">
        <v>1</v>
      </c>
      <c r="AF5" s="13">
        <v>57.430774999999997</v>
      </c>
      <c r="AG5" s="13">
        <v>85.594848999999996</v>
      </c>
      <c r="AH5" s="13">
        <v>49.356693</v>
      </c>
      <c r="AM5" s="30" t="s">
        <v>75</v>
      </c>
      <c r="AN5" s="30">
        <v>63.277863000000004</v>
      </c>
      <c r="AO5" s="30">
        <v>0</v>
      </c>
      <c r="AP5" s="30">
        <v>51.142615999999997</v>
      </c>
      <c r="AQ5" s="30">
        <v>85.997434999999996</v>
      </c>
      <c r="AR5"/>
      <c r="AS5" s="30" t="s">
        <v>75</v>
      </c>
      <c r="AT5" s="30">
        <f t="shared" ref="AT5:AT8" si="1">(AN5*100)/$AN5</f>
        <v>100</v>
      </c>
      <c r="AU5" s="30">
        <f t="shared" si="0"/>
        <v>0</v>
      </c>
      <c r="AV5" s="30">
        <f t="shared" si="0"/>
        <v>80.822286934689927</v>
      </c>
      <c r="AW5" s="30">
        <f t="shared" si="0"/>
        <v>135.90445524369241</v>
      </c>
    </row>
    <row r="6" spans="1:49" ht="15" customHeight="1" x14ac:dyDescent="0.3">
      <c r="G6" s="16" t="s">
        <v>2</v>
      </c>
      <c r="H6" s="16" t="s">
        <v>2</v>
      </c>
      <c r="I6" s="40"/>
      <c r="J6" s="1"/>
      <c r="K6" s="16" t="s">
        <v>57</v>
      </c>
      <c r="L6" s="16" t="s">
        <v>21</v>
      </c>
      <c r="M6" s="16">
        <v>0.78571400000000002</v>
      </c>
      <c r="N6" s="16">
        <v>4.2</v>
      </c>
      <c r="O6" s="16">
        <v>5</v>
      </c>
      <c r="P6" s="16">
        <v>-0.8</v>
      </c>
      <c r="Q6" s="16">
        <v>6</v>
      </c>
      <c r="R6" s="16" t="s">
        <v>54</v>
      </c>
      <c r="S6" s="38"/>
      <c r="T6" s="38"/>
      <c r="V6" s="22">
        <v>2</v>
      </c>
      <c r="W6" s="22">
        <v>54.877079000000002</v>
      </c>
      <c r="X6" s="22">
        <v>61.254162000000001</v>
      </c>
      <c r="Y6" s="22">
        <v>61.227074000000002</v>
      </c>
      <c r="Z6" s="22">
        <v>79.602538999999993</v>
      </c>
      <c r="AA6" s="22">
        <v>70.218863999999996</v>
      </c>
      <c r="AE6" s="13">
        <v>2</v>
      </c>
      <c r="AF6" s="13">
        <v>57.697414000000002</v>
      </c>
      <c r="AG6" s="13">
        <v>84.463875000000002</v>
      </c>
      <c r="AH6" s="13">
        <v>48.283562000000003</v>
      </c>
      <c r="AM6" s="30" t="s">
        <v>76</v>
      </c>
      <c r="AN6" s="30">
        <v>60.827156000000002</v>
      </c>
      <c r="AO6" s="30">
        <v>0</v>
      </c>
      <c r="AP6" s="30">
        <v>62.010798000000001</v>
      </c>
      <c r="AQ6" s="30">
        <v>74.993004999999997</v>
      </c>
      <c r="AR6"/>
      <c r="AS6" s="30" t="s">
        <v>76</v>
      </c>
      <c r="AT6" s="30">
        <f t="shared" si="1"/>
        <v>100</v>
      </c>
      <c r="AU6" s="30">
        <f t="shared" si="0"/>
        <v>0</v>
      </c>
      <c r="AV6" s="30">
        <f t="shared" si="0"/>
        <v>101.94591047459132</v>
      </c>
      <c r="AW6" s="30">
        <f t="shared" si="0"/>
        <v>123.28869197829994</v>
      </c>
    </row>
    <row r="7" spans="1:49" ht="15.6" x14ac:dyDescent="0.3">
      <c r="A7" s="2" t="s">
        <v>27</v>
      </c>
      <c r="G7" s="16" t="s">
        <v>1</v>
      </c>
      <c r="H7" s="16" t="s">
        <v>25</v>
      </c>
      <c r="I7" s="40"/>
      <c r="J7" s="1"/>
      <c r="K7" s="16" t="s">
        <v>71</v>
      </c>
      <c r="L7" s="16" t="s">
        <v>21</v>
      </c>
      <c r="M7" s="16">
        <v>3.5714000000000003E-2</v>
      </c>
      <c r="N7" s="16">
        <v>6</v>
      </c>
      <c r="O7" s="16">
        <v>2</v>
      </c>
      <c r="P7" s="16">
        <v>4</v>
      </c>
      <c r="Q7" s="16">
        <v>0</v>
      </c>
      <c r="R7" s="16">
        <v>0.14285700000000001</v>
      </c>
      <c r="S7" s="38"/>
      <c r="T7" s="38"/>
      <c r="V7" s="22">
        <v>3</v>
      </c>
      <c r="W7" s="22">
        <v>51.053775999999999</v>
      </c>
      <c r="X7" s="22">
        <v>63.668610000000001</v>
      </c>
      <c r="Y7" s="22">
        <v>58.931694</v>
      </c>
      <c r="Z7" s="22">
        <v>72.974845999999999</v>
      </c>
      <c r="AA7" s="22">
        <v>74.432213000000004</v>
      </c>
      <c r="AE7" s="13">
        <v>3</v>
      </c>
      <c r="AF7" s="13">
        <v>50.664574000000002</v>
      </c>
      <c r="AG7" s="13">
        <v>77.219138999999998</v>
      </c>
      <c r="AH7" s="13">
        <v>47.627769000000001</v>
      </c>
      <c r="AM7" s="30" t="s">
        <v>77</v>
      </c>
      <c r="AN7" s="30">
        <v>77.205594000000005</v>
      </c>
      <c r="AO7" s="30">
        <v>0</v>
      </c>
      <c r="AP7" s="30">
        <v>57.836134999999999</v>
      </c>
      <c r="AQ7" s="30">
        <v>92.938278999999994</v>
      </c>
      <c r="AR7"/>
      <c r="AS7" s="30" t="s">
        <v>77</v>
      </c>
      <c r="AT7" s="30">
        <f t="shared" si="1"/>
        <v>100</v>
      </c>
      <c r="AU7" s="30">
        <f t="shared" si="0"/>
        <v>0</v>
      </c>
      <c r="AV7" s="30">
        <f t="shared" si="0"/>
        <v>74.911845118373151</v>
      </c>
      <c r="AW7" s="30">
        <f t="shared" si="0"/>
        <v>120.3776490599891</v>
      </c>
    </row>
    <row r="8" spans="1:49" ht="16.2" thickBot="1" x14ac:dyDescent="0.35">
      <c r="G8" s="16"/>
      <c r="H8" s="16"/>
      <c r="I8" s="1"/>
      <c r="J8" s="1"/>
      <c r="K8" s="38"/>
      <c r="L8" s="38"/>
      <c r="M8" s="38"/>
      <c r="N8" s="38"/>
      <c r="O8" s="1"/>
      <c r="P8" s="1"/>
      <c r="V8" s="22">
        <v>4</v>
      </c>
      <c r="W8" s="22">
        <v>58.51437</v>
      </c>
      <c r="X8" s="22">
        <v>60.487800999999997</v>
      </c>
      <c r="Y8" s="22">
        <v>61.355778000000001</v>
      </c>
      <c r="Z8" s="22">
        <v>81.232574</v>
      </c>
      <c r="AA8" s="22">
        <v>73.620590000000007</v>
      </c>
      <c r="AE8" s="13">
        <v>4</v>
      </c>
      <c r="AF8" s="13">
        <v>51.453972</v>
      </c>
      <c r="AG8" s="13">
        <v>86.102806000000001</v>
      </c>
      <c r="AH8" s="13">
        <v>48.842990999999998</v>
      </c>
      <c r="AM8" s="31" t="s">
        <v>78</v>
      </c>
      <c r="AN8" s="31">
        <v>72.779449</v>
      </c>
      <c r="AO8" s="31">
        <v>0</v>
      </c>
      <c r="AP8" s="31">
        <v>66.036463999999995</v>
      </c>
      <c r="AQ8" s="31">
        <v>98.595505000000003</v>
      </c>
      <c r="AR8"/>
      <c r="AS8" s="31" t="s">
        <v>78</v>
      </c>
      <c r="AT8" s="31">
        <f t="shared" si="1"/>
        <v>100</v>
      </c>
      <c r="AU8" s="31">
        <f t="shared" si="0"/>
        <v>0</v>
      </c>
      <c r="AV8" s="31">
        <f t="shared" si="0"/>
        <v>90.735042525534922</v>
      </c>
      <c r="AW8" s="31">
        <f t="shared" si="0"/>
        <v>135.47162881103981</v>
      </c>
    </row>
    <row r="9" spans="1:49" ht="16.2" thickTop="1" x14ac:dyDescent="0.3">
      <c r="A9" s="2" t="s">
        <v>28</v>
      </c>
      <c r="G9" s="16" t="s">
        <v>35</v>
      </c>
      <c r="H9" s="16"/>
      <c r="I9" s="1"/>
      <c r="J9" s="1"/>
      <c r="O9" s="1"/>
      <c r="P9" s="1"/>
      <c r="V9" s="22">
        <v>5</v>
      </c>
      <c r="W9" s="22">
        <v>57.091301000000001</v>
      </c>
      <c r="X9" s="22">
        <v>63.452015000000003</v>
      </c>
      <c r="Y9" s="22">
        <v>60.747154000000002</v>
      </c>
      <c r="Z9" s="22">
        <v>73.955062999999996</v>
      </c>
      <c r="AA9" s="22">
        <v>73.913689000000005</v>
      </c>
      <c r="AE9" s="13">
        <v>5</v>
      </c>
      <c r="AF9" s="13">
        <v>55.887363000000001</v>
      </c>
      <c r="AG9" s="13">
        <v>84.471176</v>
      </c>
      <c r="AH9" s="13">
        <v>48.187373999999998</v>
      </c>
      <c r="AM9"/>
      <c r="AN9"/>
      <c r="AO9"/>
      <c r="AP9"/>
      <c r="AQ9"/>
      <c r="AR9"/>
      <c r="AS9"/>
      <c r="AT9"/>
      <c r="AU9"/>
      <c r="AV9"/>
      <c r="AW9"/>
    </row>
    <row r="10" spans="1:49" ht="15.6" x14ac:dyDescent="0.3">
      <c r="G10" s="16" t="s">
        <v>36</v>
      </c>
      <c r="H10" s="16" t="s">
        <v>37</v>
      </c>
      <c r="I10" s="1"/>
      <c r="J10" s="1"/>
      <c r="O10" s="1"/>
      <c r="P10" s="1"/>
      <c r="V10" s="22">
        <v>6</v>
      </c>
      <c r="W10" s="22">
        <v>53.234585000000003</v>
      </c>
      <c r="X10" s="22">
        <v>58.965125999999998</v>
      </c>
      <c r="Y10" s="22">
        <v>62.499374000000003</v>
      </c>
      <c r="Z10" s="22">
        <v>75.211044000000001</v>
      </c>
      <c r="AA10" s="22">
        <v>72.516829999999999</v>
      </c>
      <c r="AE10" s="13">
        <v>6</v>
      </c>
      <c r="AF10" s="13">
        <v>57.520614999999999</v>
      </c>
      <c r="AG10" s="13">
        <v>76.971283</v>
      </c>
      <c r="AH10" s="13">
        <v>46.428764000000001</v>
      </c>
      <c r="AM10"/>
      <c r="AN10"/>
      <c r="AO10"/>
      <c r="AP10"/>
      <c r="AQ10"/>
      <c r="AR10"/>
      <c r="AS10"/>
      <c r="AT10"/>
      <c r="AU10"/>
      <c r="AV10"/>
      <c r="AW10"/>
    </row>
    <row r="11" spans="1:49" ht="15.6" x14ac:dyDescent="0.3">
      <c r="A11" s="2" t="s">
        <v>29</v>
      </c>
      <c r="B11" s="2" t="s">
        <v>30</v>
      </c>
      <c r="C11" s="2" t="s">
        <v>31</v>
      </c>
      <c r="G11" s="16" t="s">
        <v>38</v>
      </c>
      <c r="H11" s="16" t="s">
        <v>39</v>
      </c>
      <c r="I11" s="1"/>
      <c r="J11" s="1"/>
      <c r="O11" s="1"/>
      <c r="P11" s="1"/>
      <c r="V11" s="22">
        <v>7</v>
      </c>
      <c r="W11" s="22">
        <v>54.654437999999999</v>
      </c>
      <c r="X11" s="22">
        <v>60.001441999999997</v>
      </c>
      <c r="Y11" s="22">
        <v>58.551814999999998</v>
      </c>
      <c r="Z11" s="22">
        <v>75.938407999999995</v>
      </c>
      <c r="AA11" s="22">
        <v>74.403473000000005</v>
      </c>
      <c r="AE11" s="13">
        <v>7</v>
      </c>
      <c r="AF11" s="13">
        <v>67.221824999999995</v>
      </c>
      <c r="AG11" s="13">
        <v>83.436508000000003</v>
      </c>
      <c r="AH11" s="13">
        <v>46.202075999999998</v>
      </c>
      <c r="AM11"/>
      <c r="AN11"/>
      <c r="AO11"/>
      <c r="AP11"/>
      <c r="AQ11"/>
      <c r="AR11"/>
      <c r="AS11"/>
      <c r="AT11"/>
      <c r="AU11"/>
      <c r="AV11"/>
      <c r="AW11"/>
    </row>
    <row r="12" spans="1:49" ht="15.6" x14ac:dyDescent="0.3">
      <c r="G12" s="16" t="s">
        <v>40</v>
      </c>
      <c r="H12" s="16" t="s">
        <v>41</v>
      </c>
      <c r="I12" s="1"/>
      <c r="J12" s="1"/>
      <c r="O12" s="1"/>
      <c r="P12" s="1"/>
      <c r="V12" s="22">
        <v>8</v>
      </c>
      <c r="W12" s="22">
        <v>52.955727000000003</v>
      </c>
      <c r="X12" s="22">
        <v>56.627589999999998</v>
      </c>
      <c r="Y12" s="22">
        <v>61.014294</v>
      </c>
      <c r="Z12" s="22">
        <v>76.505797999999999</v>
      </c>
      <c r="AA12" s="22">
        <v>77.079825999999997</v>
      </c>
      <c r="AE12" s="13">
        <v>8</v>
      </c>
      <c r="AF12" s="13">
        <v>54.446178000000003</v>
      </c>
      <c r="AG12" s="13">
        <v>80.483772000000002</v>
      </c>
      <c r="AH12" s="13">
        <v>48.449978000000002</v>
      </c>
    </row>
    <row r="13" spans="1:49" ht="15.6" x14ac:dyDescent="0.3">
      <c r="A13" s="2" t="s">
        <v>32</v>
      </c>
      <c r="B13" s="2" t="s">
        <v>30</v>
      </c>
      <c r="C13" s="2" t="s">
        <v>31</v>
      </c>
      <c r="G13" s="16" t="s">
        <v>42</v>
      </c>
      <c r="H13" s="16" t="s">
        <v>43</v>
      </c>
      <c r="I13" s="1"/>
      <c r="J13" s="1"/>
      <c r="O13" s="1"/>
      <c r="P13" s="1"/>
      <c r="V13" s="22">
        <v>9</v>
      </c>
      <c r="W13" s="22">
        <v>57.855122000000001</v>
      </c>
      <c r="X13" s="22">
        <v>63.109645999999998</v>
      </c>
      <c r="Y13" s="22">
        <v>60.609974000000001</v>
      </c>
      <c r="Z13" s="22">
        <v>71.874336</v>
      </c>
      <c r="AA13" s="22">
        <v>73.820914999999999</v>
      </c>
      <c r="AE13" s="13">
        <v>9</v>
      </c>
      <c r="AF13" s="13">
        <v>53.874316999999998</v>
      </c>
      <c r="AG13" s="13">
        <v>75.895065000000002</v>
      </c>
      <c r="AH13" s="13">
        <v>50.946102000000003</v>
      </c>
    </row>
    <row r="14" spans="1:49" ht="15.6" x14ac:dyDescent="0.3">
      <c r="G14" s="16" t="s">
        <v>44</v>
      </c>
      <c r="H14" s="16">
        <v>0.05</v>
      </c>
      <c r="I14" s="1"/>
      <c r="J14" s="1"/>
      <c r="O14" s="1"/>
      <c r="P14" s="1"/>
      <c r="V14" s="22">
        <v>10</v>
      </c>
      <c r="W14" s="22">
        <v>57.879455999999998</v>
      </c>
      <c r="X14" s="22">
        <v>60.765991</v>
      </c>
      <c r="Y14" s="22">
        <v>60.685955</v>
      </c>
      <c r="Z14" s="22">
        <v>74.935576999999995</v>
      </c>
      <c r="AA14" s="22">
        <v>73.316063</v>
      </c>
      <c r="AE14" s="13">
        <v>10</v>
      </c>
      <c r="AF14" s="13">
        <v>58.590591000000003</v>
      </c>
      <c r="AG14" s="13">
        <v>81.653205999999997</v>
      </c>
      <c r="AH14" s="13">
        <v>44.483353000000001</v>
      </c>
      <c r="AM14" s="51" t="s">
        <v>105</v>
      </c>
      <c r="AN14" s="51"/>
      <c r="AO14" s="51"/>
      <c r="AP14" s="51"/>
      <c r="AQ14" s="51"/>
      <c r="AR14"/>
      <c r="AS14" s="51" t="s">
        <v>105</v>
      </c>
      <c r="AT14" s="51"/>
      <c r="AU14" s="51"/>
      <c r="AV14" s="51"/>
      <c r="AW14" s="51"/>
    </row>
    <row r="15" spans="1:49" ht="16.2" thickBot="1" x14ac:dyDescent="0.35">
      <c r="G15" s="16"/>
      <c r="H15" s="16"/>
      <c r="I15" s="1"/>
      <c r="J15" s="1"/>
      <c r="O15" s="1"/>
      <c r="P15" s="1"/>
      <c r="V15" s="22">
        <v>11</v>
      </c>
      <c r="W15" s="22">
        <v>53.292717000000003</v>
      </c>
      <c r="X15" s="22">
        <v>59.882545</v>
      </c>
      <c r="Y15" s="22">
        <v>61.660885</v>
      </c>
      <c r="Z15" s="22">
        <v>78.468163000000004</v>
      </c>
      <c r="AA15" s="22">
        <v>73.030533000000005</v>
      </c>
      <c r="AE15" s="13">
        <v>11</v>
      </c>
      <c r="AF15" s="13">
        <v>54.184395000000002</v>
      </c>
      <c r="AG15" s="13">
        <v>80.179535000000001</v>
      </c>
      <c r="AH15" s="13">
        <v>46.016852999999998</v>
      </c>
      <c r="AM15" s="52"/>
      <c r="AN15" s="52"/>
      <c r="AO15" s="52"/>
      <c r="AP15" s="52"/>
      <c r="AQ15" s="52"/>
      <c r="AR15"/>
      <c r="AS15" s="52"/>
      <c r="AT15" s="52"/>
      <c r="AU15" s="52"/>
      <c r="AV15" s="52"/>
      <c r="AW15" s="52"/>
    </row>
    <row r="16" spans="1:49" ht="16.8" thickTop="1" thickBot="1" x14ac:dyDescent="0.35">
      <c r="G16" s="16" t="s">
        <v>45</v>
      </c>
      <c r="H16" s="16">
        <v>4</v>
      </c>
      <c r="I16" s="1"/>
      <c r="J16" s="1"/>
      <c r="O16" s="1"/>
      <c r="P16" s="1"/>
      <c r="V16" s="22">
        <v>12</v>
      </c>
      <c r="W16" s="22">
        <v>53.233111999999998</v>
      </c>
      <c r="X16" s="22">
        <v>64.614654999999999</v>
      </c>
      <c r="Y16" s="22">
        <v>60.488864999999997</v>
      </c>
      <c r="Z16" s="22">
        <v>77.645888999999997</v>
      </c>
      <c r="AA16" s="22">
        <v>70.255073999999993</v>
      </c>
      <c r="AE16" s="13">
        <v>12</v>
      </c>
      <c r="AF16" s="13">
        <v>51.588219000000002</v>
      </c>
      <c r="AG16" s="13">
        <v>77.660126000000005</v>
      </c>
      <c r="AH16" s="13">
        <v>46.984116</v>
      </c>
      <c r="AM16" s="29" t="s">
        <v>60</v>
      </c>
      <c r="AN16" s="29" t="s">
        <v>102</v>
      </c>
      <c r="AO16" s="29" t="s">
        <v>61</v>
      </c>
      <c r="AP16" s="29" t="s">
        <v>57</v>
      </c>
      <c r="AQ16" s="29" t="s">
        <v>106</v>
      </c>
      <c r="AR16" s="37"/>
      <c r="AS16" s="29" t="s">
        <v>60</v>
      </c>
      <c r="AT16" s="29" t="s">
        <v>102</v>
      </c>
      <c r="AU16" s="29" t="s">
        <v>61</v>
      </c>
      <c r="AV16" s="29" t="s">
        <v>57</v>
      </c>
      <c r="AW16" s="29" t="s">
        <v>106</v>
      </c>
    </row>
    <row r="17" spans="7:49" ht="16.2" thickTop="1" x14ac:dyDescent="0.3">
      <c r="G17" s="16" t="s">
        <v>46</v>
      </c>
      <c r="H17" s="16">
        <v>0</v>
      </c>
      <c r="I17" s="1"/>
      <c r="J17" s="1"/>
      <c r="O17" s="1"/>
      <c r="P17" s="1"/>
      <c r="V17" s="22">
        <v>13</v>
      </c>
      <c r="W17" s="22">
        <v>56.902039000000002</v>
      </c>
      <c r="X17" s="22">
        <v>67.855041999999997</v>
      </c>
      <c r="Y17" s="22">
        <v>60.894756000000001</v>
      </c>
      <c r="Z17" s="22">
        <v>75.914719000000005</v>
      </c>
      <c r="AA17" s="22">
        <v>73.729232999999994</v>
      </c>
      <c r="AE17" s="13">
        <v>13</v>
      </c>
      <c r="AF17" s="13">
        <v>59.366497000000003</v>
      </c>
      <c r="AG17" s="13">
        <v>77.758094999999997</v>
      </c>
      <c r="AH17" s="13">
        <v>47.684100999999998</v>
      </c>
      <c r="AM17" s="30" t="s">
        <v>82</v>
      </c>
      <c r="AN17" s="30">
        <v>54.324913000000002</v>
      </c>
      <c r="AO17" s="30">
        <v>54.911698999999999</v>
      </c>
      <c r="AP17" s="30">
        <v>53.406713000000003</v>
      </c>
      <c r="AQ17" s="30">
        <v>56.760102000000003</v>
      </c>
      <c r="AR17"/>
      <c r="AS17" s="30" t="s">
        <v>82</v>
      </c>
      <c r="AT17" s="30">
        <f>(AN17*100)/$AN17</f>
        <v>100</v>
      </c>
      <c r="AU17" s="30">
        <f t="shared" ref="AU17:AW19" si="2">(AO17*100)/$AN17</f>
        <v>101.08014162857471</v>
      </c>
      <c r="AV17" s="30">
        <f t="shared" si="2"/>
        <v>98.309799410079123</v>
      </c>
      <c r="AW17" s="30">
        <f t="shared" si="2"/>
        <v>104.48263764361667</v>
      </c>
    </row>
    <row r="18" spans="7:49" ht="15.6" x14ac:dyDescent="0.3">
      <c r="G18" s="1"/>
      <c r="H18" s="1"/>
      <c r="I18" s="1"/>
      <c r="J18" s="1"/>
      <c r="O18" s="1"/>
      <c r="P18" s="1"/>
      <c r="V18" s="22">
        <v>14</v>
      </c>
      <c r="W18" s="22">
        <v>55.954697000000003</v>
      </c>
      <c r="X18" s="22">
        <v>63.015529999999998</v>
      </c>
      <c r="Y18" s="22">
        <v>63.662556000000002</v>
      </c>
      <c r="Z18" s="22">
        <v>77.001732000000004</v>
      </c>
      <c r="AA18" s="22">
        <v>75.440369000000004</v>
      </c>
      <c r="AE18" s="13">
        <v>14</v>
      </c>
      <c r="AF18" s="13">
        <v>58.214233</v>
      </c>
      <c r="AG18" s="13">
        <v>84.97448</v>
      </c>
      <c r="AH18" s="13">
        <v>50.639626</v>
      </c>
      <c r="AM18" s="30" t="s">
        <v>83</v>
      </c>
      <c r="AN18" s="30">
        <v>81.312061999999997</v>
      </c>
      <c r="AO18" s="30">
        <v>79.435068000000001</v>
      </c>
      <c r="AP18" s="30">
        <v>80.910594000000003</v>
      </c>
      <c r="AQ18" s="30">
        <v>83.949871000000002</v>
      </c>
      <c r="AR18"/>
      <c r="AS18" s="30" t="s">
        <v>83</v>
      </c>
      <c r="AT18" s="30">
        <f t="shared" ref="AT18:AT19" si="3">(AN18*100)/$AN18</f>
        <v>100</v>
      </c>
      <c r="AU18" s="30">
        <f t="shared" si="2"/>
        <v>97.691616773904968</v>
      </c>
      <c r="AV18" s="30">
        <f t="shared" si="2"/>
        <v>99.506262674780032</v>
      </c>
      <c r="AW18" s="30">
        <f t="shared" si="2"/>
        <v>103.2440562139477</v>
      </c>
    </row>
    <row r="19" spans="7:49" ht="15.6" x14ac:dyDescent="0.3">
      <c r="G19" s="1"/>
      <c r="H19" s="1"/>
      <c r="I19" s="1"/>
      <c r="J19" s="1"/>
      <c r="O19" s="1"/>
      <c r="P19" s="1"/>
      <c r="V19" s="22">
        <v>15</v>
      </c>
      <c r="W19" s="22">
        <v>55.967762</v>
      </c>
      <c r="X19" s="22">
        <v>62.647995000000002</v>
      </c>
      <c r="Y19" s="22">
        <v>61.594436999999999</v>
      </c>
      <c r="Z19" s="22">
        <v>70.628433000000001</v>
      </c>
      <c r="AA19" s="22">
        <v>76.663284000000004</v>
      </c>
      <c r="AE19" s="13">
        <v>15</v>
      </c>
      <c r="AF19" s="13">
        <v>49.845489999999998</v>
      </c>
      <c r="AG19" s="13">
        <v>72.212608000000003</v>
      </c>
      <c r="AH19" s="13">
        <v>46.989792000000001</v>
      </c>
      <c r="AM19" s="30" t="s">
        <v>84</v>
      </c>
      <c r="AN19" s="30">
        <v>47.795288999999997</v>
      </c>
      <c r="AO19" s="30">
        <v>48.090049999999998</v>
      </c>
      <c r="AP19" s="30">
        <v>46.396078000000003</v>
      </c>
      <c r="AQ19" s="30">
        <v>47.358848999999999</v>
      </c>
      <c r="AR19"/>
      <c r="AS19" s="30" t="s">
        <v>84</v>
      </c>
      <c r="AT19" s="30">
        <f t="shared" si="3"/>
        <v>99.999999999999986</v>
      </c>
      <c r="AU19" s="30">
        <f t="shared" si="2"/>
        <v>100.6167155930368</v>
      </c>
      <c r="AV19" s="30">
        <f t="shared" si="2"/>
        <v>97.072491809809975</v>
      </c>
      <c r="AW19" s="30">
        <f t="shared" si="2"/>
        <v>99.086855610392902</v>
      </c>
    </row>
    <row r="20" spans="7:49" ht="15.6" x14ac:dyDescent="0.3">
      <c r="G20" s="1"/>
      <c r="H20" s="1"/>
      <c r="I20" s="1"/>
      <c r="J20" s="1"/>
      <c r="O20" s="1"/>
      <c r="P20" s="1"/>
      <c r="V20" s="23">
        <v>16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E20" s="14">
        <v>16</v>
      </c>
      <c r="AF20" s="15">
        <v>52.713946999999997</v>
      </c>
      <c r="AG20" s="15">
        <v>80.014792999999997</v>
      </c>
      <c r="AH20" s="15">
        <v>46.635342000000001</v>
      </c>
      <c r="AM20" s="30"/>
      <c r="AN20" s="30"/>
      <c r="AO20" s="30"/>
      <c r="AP20" s="30"/>
      <c r="AQ20" s="30"/>
      <c r="AR20"/>
      <c r="AS20" s="30"/>
      <c r="AT20" s="30"/>
      <c r="AU20" s="30"/>
      <c r="AV20" s="30"/>
      <c r="AW20" s="30"/>
    </row>
    <row r="21" spans="7:49" ht="16.2" thickBot="1" x14ac:dyDescent="0.35">
      <c r="G21" s="56" t="s">
        <v>143</v>
      </c>
      <c r="H21" s="56"/>
      <c r="I21" s="56"/>
      <c r="J21" s="56"/>
      <c r="K21" s="56"/>
      <c r="L21" s="56"/>
      <c r="M21" s="56"/>
      <c r="N21" s="56"/>
      <c r="O21" s="1"/>
      <c r="P21" s="1"/>
      <c r="V21" s="23">
        <v>17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E21" s="14">
        <v>17</v>
      </c>
      <c r="AF21" s="15">
        <v>55.540076999999997</v>
      </c>
      <c r="AG21" s="15">
        <v>78.327515000000005</v>
      </c>
      <c r="AH21" s="15">
        <v>47.314113999999996</v>
      </c>
      <c r="AM21" s="31"/>
      <c r="AN21" s="31"/>
      <c r="AO21" s="31"/>
      <c r="AP21" s="31"/>
      <c r="AQ21" s="31"/>
      <c r="AR21"/>
      <c r="AS21" s="31"/>
      <c r="AT21" s="31"/>
      <c r="AU21" s="31"/>
      <c r="AV21" s="31"/>
      <c r="AW21" s="31"/>
    </row>
    <row r="22" spans="7:49" ht="16.2" thickTop="1" x14ac:dyDescent="0.3">
      <c r="G22" s="1"/>
      <c r="H22" s="1"/>
      <c r="I22" s="1"/>
      <c r="J22" s="1"/>
      <c r="O22" s="1"/>
      <c r="P22" s="1"/>
      <c r="V22" s="23">
        <v>18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E22" s="14">
        <v>18</v>
      </c>
      <c r="AF22" s="15">
        <v>55.141891000000001</v>
      </c>
      <c r="AG22" s="15">
        <v>90.619934000000001</v>
      </c>
      <c r="AH22" s="15">
        <v>48.434189000000003</v>
      </c>
    </row>
    <row r="23" spans="7:49" ht="15.6" x14ac:dyDescent="0.3">
      <c r="G23" s="1" t="s">
        <v>29</v>
      </c>
      <c r="H23" s="1" t="s">
        <v>30</v>
      </c>
      <c r="I23" s="1" t="s">
        <v>31</v>
      </c>
      <c r="J23" s="1"/>
      <c r="O23" s="1"/>
      <c r="P23" s="1"/>
      <c r="V23" s="23">
        <v>19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E23" s="14">
        <v>19</v>
      </c>
      <c r="AF23" s="15">
        <v>55.920890999999997</v>
      </c>
      <c r="AG23" s="15">
        <v>67.756293999999997</v>
      </c>
      <c r="AH23" s="15">
        <v>49.827495999999996</v>
      </c>
    </row>
    <row r="24" spans="7:49" ht="15.6" x14ac:dyDescent="0.3">
      <c r="G24" s="1"/>
      <c r="H24" s="1"/>
      <c r="I24" s="1"/>
      <c r="J24" s="1"/>
      <c r="O24" s="1"/>
      <c r="P24" s="1"/>
      <c r="V24" s="23">
        <v>20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E24" s="14">
        <v>20</v>
      </c>
      <c r="AF24" s="15">
        <v>54.526825000000002</v>
      </c>
      <c r="AG24" s="15">
        <v>82.454589999999996</v>
      </c>
      <c r="AH24" s="15">
        <v>49.047283</v>
      </c>
    </row>
    <row r="25" spans="7:49" ht="15.6" x14ac:dyDescent="0.3">
      <c r="G25" s="1"/>
      <c r="H25" s="1"/>
      <c r="I25" s="1"/>
      <c r="J25" s="1"/>
      <c r="O25" s="1"/>
      <c r="P25" s="1"/>
      <c r="V25" s="23">
        <v>21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E25" s="14">
        <v>21</v>
      </c>
      <c r="AF25" s="15">
        <v>53.737102999999998</v>
      </c>
      <c r="AG25" s="15">
        <v>85.905852999999993</v>
      </c>
      <c r="AH25" s="15">
        <v>50.384605000000001</v>
      </c>
    </row>
    <row r="26" spans="7:49" ht="15.6" x14ac:dyDescent="0.3">
      <c r="G26" s="1" t="s">
        <v>144</v>
      </c>
      <c r="H26" s="1"/>
      <c r="I26" s="1"/>
      <c r="J26" s="1"/>
      <c r="O26" s="1"/>
      <c r="P26" s="1"/>
      <c r="V26" s="23">
        <v>22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E26" s="14">
        <v>22</v>
      </c>
      <c r="AF26" s="15">
        <v>53.904366000000003</v>
      </c>
      <c r="AG26" s="15">
        <v>86.950562000000005</v>
      </c>
      <c r="AH26" s="15">
        <v>46.983578000000001</v>
      </c>
    </row>
    <row r="27" spans="7:49" ht="15.6" x14ac:dyDescent="0.3">
      <c r="G27" s="1"/>
      <c r="H27" s="1"/>
      <c r="I27" s="1"/>
      <c r="J27" s="1"/>
      <c r="O27" s="1"/>
      <c r="P27" s="1"/>
      <c r="V27" s="23">
        <v>23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E27" s="14">
        <v>23</v>
      </c>
      <c r="AF27" s="15">
        <v>55.279335000000003</v>
      </c>
      <c r="AG27" s="15">
        <v>82.795967000000005</v>
      </c>
      <c r="AH27" s="15">
        <v>43.592449000000002</v>
      </c>
    </row>
    <row r="28" spans="7:49" ht="15.6" x14ac:dyDescent="0.3">
      <c r="G28" s="1" t="s">
        <v>145</v>
      </c>
      <c r="H28" s="1" t="s">
        <v>146</v>
      </c>
      <c r="I28" s="1"/>
      <c r="J28" s="1"/>
      <c r="O28" s="1"/>
      <c r="P28" s="1"/>
      <c r="V28" s="23">
        <v>24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E28" s="14">
        <v>24</v>
      </c>
      <c r="AF28" s="15">
        <v>58.683765000000001</v>
      </c>
      <c r="AG28" s="15">
        <v>77.115097000000006</v>
      </c>
      <c r="AH28" s="15">
        <v>46.623435999999998</v>
      </c>
    </row>
    <row r="29" spans="7:49" ht="15.6" x14ac:dyDescent="0.3">
      <c r="G29" s="1"/>
      <c r="H29" s="1"/>
      <c r="I29" s="1"/>
      <c r="J29" s="1"/>
      <c r="O29" s="1"/>
      <c r="P29" s="1"/>
      <c r="V29" s="23">
        <v>25</v>
      </c>
      <c r="W29" s="24">
        <v>0</v>
      </c>
      <c r="X29" s="24">
        <v>35.868220999999998</v>
      </c>
      <c r="Y29" s="24">
        <v>0</v>
      </c>
      <c r="Z29" s="24">
        <v>0</v>
      </c>
      <c r="AA29" s="24">
        <v>0</v>
      </c>
      <c r="AE29" s="14">
        <v>25</v>
      </c>
      <c r="AF29" s="15">
        <v>58.023006000000002</v>
      </c>
      <c r="AG29" s="15">
        <v>79.083663999999999</v>
      </c>
      <c r="AH29" s="15">
        <v>42.759945000000002</v>
      </c>
    </row>
    <row r="30" spans="7:49" ht="15.6" x14ac:dyDescent="0.3">
      <c r="G30" s="1" t="s">
        <v>147</v>
      </c>
      <c r="H30" s="1"/>
      <c r="I30" s="1"/>
      <c r="J30" s="1"/>
      <c r="O30" s="1"/>
      <c r="P30" s="1"/>
      <c r="V30" s="23">
        <v>26</v>
      </c>
      <c r="W30" s="24">
        <v>8.3322369999999992</v>
      </c>
      <c r="X30" s="24">
        <v>49.816887000000001</v>
      </c>
      <c r="Y30" s="24">
        <v>45.768541999999997</v>
      </c>
      <c r="Z30" s="24">
        <v>27.059674999999999</v>
      </c>
      <c r="AA30" s="24">
        <v>0</v>
      </c>
      <c r="AE30" s="14">
        <v>26</v>
      </c>
      <c r="AF30" s="15">
        <v>51.834178999999999</v>
      </c>
      <c r="AG30" s="15">
        <v>87.107719000000003</v>
      </c>
      <c r="AH30" s="15">
        <v>42.714302000000004</v>
      </c>
    </row>
    <row r="31" spans="7:49" ht="15.6" x14ac:dyDescent="0.3">
      <c r="G31" s="1"/>
      <c r="H31" s="1"/>
      <c r="I31" s="1"/>
      <c r="J31" s="1"/>
      <c r="O31" s="1"/>
      <c r="P31" s="1"/>
      <c r="V31" s="23">
        <v>27</v>
      </c>
      <c r="W31" s="24">
        <v>19.871552000000001</v>
      </c>
      <c r="X31" s="24">
        <v>46.202930000000002</v>
      </c>
      <c r="Y31" s="24">
        <v>54.366821000000002</v>
      </c>
      <c r="Z31" s="24">
        <v>44.544249999999998</v>
      </c>
      <c r="AA31" s="24">
        <v>0</v>
      </c>
      <c r="AE31" s="14">
        <v>27</v>
      </c>
      <c r="AF31" s="15">
        <v>53.252471999999997</v>
      </c>
      <c r="AG31" s="15">
        <v>88.667168000000004</v>
      </c>
      <c r="AH31" s="15">
        <v>45.86721</v>
      </c>
    </row>
    <row r="32" spans="7:49" ht="15.6" x14ac:dyDescent="0.3">
      <c r="G32" s="1" t="s">
        <v>148</v>
      </c>
      <c r="H32" s="1" t="s">
        <v>149</v>
      </c>
      <c r="I32" s="1" t="s">
        <v>150</v>
      </c>
      <c r="J32" s="1" t="s">
        <v>151</v>
      </c>
      <c r="K32" s="63">
        <v>0.25</v>
      </c>
      <c r="L32" s="63">
        <v>0.75</v>
      </c>
      <c r="V32" s="23">
        <v>28</v>
      </c>
      <c r="W32" s="24">
        <v>69.002678000000003</v>
      </c>
      <c r="X32" s="24">
        <v>52.131863000000003</v>
      </c>
      <c r="Y32" s="24">
        <v>61.231262000000001</v>
      </c>
      <c r="Z32" s="24">
        <v>57.970615000000002</v>
      </c>
      <c r="AA32" s="24">
        <v>0</v>
      </c>
      <c r="AE32" s="14">
        <v>28</v>
      </c>
      <c r="AF32" s="15">
        <v>56.534863000000001</v>
      </c>
      <c r="AG32" s="15">
        <v>85.475296</v>
      </c>
      <c r="AH32" s="15">
        <v>47.490326000000003</v>
      </c>
    </row>
    <row r="33" spans="7:34" ht="15.6" x14ac:dyDescent="0.3">
      <c r="G33" s="1" t="s">
        <v>152</v>
      </c>
      <c r="H33" s="1">
        <v>5</v>
      </c>
      <c r="I33" s="1">
        <v>0</v>
      </c>
      <c r="J33" s="1">
        <v>0</v>
      </c>
      <c r="K33" s="2">
        <v>0</v>
      </c>
      <c r="L33" s="2">
        <v>0</v>
      </c>
      <c r="V33" s="23">
        <v>29</v>
      </c>
      <c r="W33" s="24">
        <v>70.951164000000006</v>
      </c>
      <c r="X33" s="24">
        <v>53.283749</v>
      </c>
      <c r="Y33" s="24">
        <v>59.643478000000002</v>
      </c>
      <c r="Z33" s="24">
        <v>63.454292000000002</v>
      </c>
      <c r="AA33" s="24">
        <v>45.005347999999998</v>
      </c>
      <c r="AE33" s="14">
        <v>29</v>
      </c>
      <c r="AF33" s="15">
        <v>52.028469000000001</v>
      </c>
      <c r="AG33" s="15">
        <v>84.144142000000002</v>
      </c>
      <c r="AH33" s="15">
        <v>51.525069999999999</v>
      </c>
    </row>
    <row r="34" spans="7:34" ht="15.6" x14ac:dyDescent="0.3">
      <c r="G34" s="1" t="s">
        <v>25</v>
      </c>
      <c r="H34" s="1">
        <v>3</v>
      </c>
      <c r="I34" s="1">
        <v>0</v>
      </c>
      <c r="J34" s="1">
        <v>100.617</v>
      </c>
      <c r="K34" s="2">
        <v>98.423000000000002</v>
      </c>
      <c r="L34" s="2">
        <v>100.964</v>
      </c>
      <c r="V34" s="23">
        <v>30</v>
      </c>
      <c r="W34" s="24">
        <v>71.932036999999994</v>
      </c>
      <c r="X34" s="24">
        <v>54.723117999999999</v>
      </c>
      <c r="Y34" s="24">
        <v>57.814922000000003</v>
      </c>
      <c r="Z34" s="24">
        <v>62.781779999999998</v>
      </c>
      <c r="AA34" s="24">
        <v>57.275143</v>
      </c>
      <c r="AE34" s="14">
        <v>30</v>
      </c>
      <c r="AF34" s="15">
        <v>49.684939999999997</v>
      </c>
      <c r="AG34" s="15">
        <v>90.518294999999995</v>
      </c>
      <c r="AH34" s="15">
        <v>47.240977999999998</v>
      </c>
    </row>
    <row r="35" spans="7:34" ht="15.6" x14ac:dyDescent="0.3">
      <c r="G35" s="1"/>
      <c r="H35" s="1"/>
      <c r="I35" s="1"/>
      <c r="J35" s="1"/>
      <c r="V35" s="23">
        <v>31</v>
      </c>
      <c r="W35" s="24">
        <v>58.711852999999998</v>
      </c>
      <c r="X35" s="24">
        <v>52.415332999999997</v>
      </c>
      <c r="Y35" s="24">
        <v>59.534115</v>
      </c>
      <c r="Z35" s="24">
        <v>70.419433999999995</v>
      </c>
      <c r="AA35" s="24">
        <v>56.225845</v>
      </c>
      <c r="AE35" s="14">
        <v>31</v>
      </c>
      <c r="AF35" s="15">
        <v>51.910988000000003</v>
      </c>
      <c r="AG35" s="15">
        <v>87.189293000000006</v>
      </c>
      <c r="AH35" s="15">
        <v>43.663634999999999</v>
      </c>
    </row>
    <row r="36" spans="7:34" ht="15.6" x14ac:dyDescent="0.3">
      <c r="G36" s="1" t="s">
        <v>153</v>
      </c>
      <c r="H36" s="1"/>
      <c r="I36" s="1"/>
      <c r="J36" s="1"/>
      <c r="V36" s="23">
        <v>32</v>
      </c>
      <c r="W36" s="24">
        <v>44.906494000000002</v>
      </c>
      <c r="X36" s="24">
        <v>53.540722000000002</v>
      </c>
      <c r="Y36" s="24">
        <v>64.501602000000005</v>
      </c>
      <c r="Z36" s="24">
        <v>69.288803000000001</v>
      </c>
      <c r="AA36" s="24">
        <v>58.337710999999999</v>
      </c>
      <c r="AE36" s="14">
        <v>32</v>
      </c>
      <c r="AF36" s="15">
        <v>57.419949000000003</v>
      </c>
      <c r="AG36" s="15">
        <v>87.861839000000003</v>
      </c>
      <c r="AH36" s="15">
        <v>44.176788000000002</v>
      </c>
    </row>
    <row r="37" spans="7:34" ht="15.6" x14ac:dyDescent="0.3">
      <c r="G37" s="1"/>
      <c r="H37" s="1"/>
      <c r="I37" s="1"/>
      <c r="J37" s="1"/>
      <c r="V37" s="23">
        <v>33</v>
      </c>
      <c r="W37" s="24">
        <v>33.430076999999997</v>
      </c>
      <c r="X37" s="24">
        <v>62.834437999999999</v>
      </c>
      <c r="Y37" s="24">
        <v>67.713904999999997</v>
      </c>
      <c r="Z37" s="24">
        <v>69.595093000000006</v>
      </c>
      <c r="AA37" s="24">
        <v>68.322533000000007</v>
      </c>
      <c r="AE37" s="14">
        <v>33</v>
      </c>
      <c r="AF37" s="15">
        <v>60.597000000000001</v>
      </c>
      <c r="AG37" s="15">
        <v>83.846740999999994</v>
      </c>
      <c r="AH37" s="15">
        <v>45.915816999999997</v>
      </c>
    </row>
    <row r="38" spans="7:34" ht="15.6" x14ac:dyDescent="0.3">
      <c r="G38" s="1" t="s">
        <v>154</v>
      </c>
      <c r="H38" s="1"/>
      <c r="I38" s="1"/>
      <c r="J38" s="1"/>
      <c r="V38" s="23">
        <v>34</v>
      </c>
      <c r="W38" s="24">
        <v>41.895065000000002</v>
      </c>
      <c r="X38" s="24">
        <v>65.519881999999996</v>
      </c>
      <c r="Y38" s="24">
        <v>60.244937999999998</v>
      </c>
      <c r="Z38" s="24">
        <v>73.867874</v>
      </c>
      <c r="AA38" s="24">
        <v>84.797516000000002</v>
      </c>
      <c r="AE38" s="14">
        <v>34</v>
      </c>
      <c r="AF38" s="15">
        <v>56.552405999999998</v>
      </c>
      <c r="AG38" s="15">
        <v>86.318016</v>
      </c>
      <c r="AH38" s="15">
        <v>46.560974000000002</v>
      </c>
    </row>
    <row r="39" spans="7:34" ht="15.6" x14ac:dyDescent="0.3">
      <c r="G39" s="1"/>
      <c r="H39" s="1"/>
      <c r="I39" s="1"/>
      <c r="J39" s="1"/>
      <c r="V39" s="23">
        <v>35</v>
      </c>
      <c r="W39" s="24">
        <v>74.123405000000005</v>
      </c>
      <c r="X39" s="24">
        <v>62.739784</v>
      </c>
      <c r="Y39" s="24">
        <v>69.596847999999994</v>
      </c>
      <c r="Z39" s="24">
        <v>55.972915999999998</v>
      </c>
      <c r="AA39" s="24">
        <v>74.249122999999997</v>
      </c>
      <c r="AE39" s="14">
        <v>35</v>
      </c>
      <c r="AF39" s="15">
        <v>51.389065000000002</v>
      </c>
      <c r="AG39" s="15">
        <v>88.724518000000003</v>
      </c>
      <c r="AH39" s="15">
        <v>45.778464999999997</v>
      </c>
    </row>
    <row r="40" spans="7:34" ht="15.6" x14ac:dyDescent="0.3">
      <c r="G40" s="1"/>
      <c r="H40" s="1"/>
      <c r="I40" s="1"/>
      <c r="J40" s="1"/>
      <c r="V40" s="23">
        <v>36</v>
      </c>
      <c r="W40" s="24">
        <v>68.097617999999997</v>
      </c>
      <c r="X40" s="24">
        <v>63.415863000000002</v>
      </c>
      <c r="Y40" s="24">
        <v>71.936736999999994</v>
      </c>
      <c r="Z40" s="24">
        <v>45.393673</v>
      </c>
      <c r="AA40" s="24">
        <v>74.070068000000006</v>
      </c>
      <c r="AE40" s="14">
        <v>36</v>
      </c>
      <c r="AF40" s="15">
        <v>52.642136000000001</v>
      </c>
      <c r="AG40" s="15">
        <v>88.226401999999993</v>
      </c>
      <c r="AH40" s="15">
        <v>44.395645000000002</v>
      </c>
    </row>
    <row r="41" spans="7:34" ht="15.6" x14ac:dyDescent="0.3">
      <c r="G41" s="1"/>
      <c r="H41" s="1"/>
      <c r="I41" s="1"/>
      <c r="J41" s="1"/>
      <c r="V41" s="23">
        <v>37</v>
      </c>
      <c r="W41" s="24">
        <v>64.177620000000005</v>
      </c>
      <c r="X41" s="24">
        <v>68.005699000000007</v>
      </c>
      <c r="Y41" s="24">
        <v>67.368645000000001</v>
      </c>
      <c r="Z41" s="24">
        <v>70.532523999999995</v>
      </c>
      <c r="AA41" s="24">
        <v>76.579482999999996</v>
      </c>
      <c r="AE41" s="14">
        <v>37</v>
      </c>
      <c r="AF41" s="15">
        <v>57.071227999999998</v>
      </c>
      <c r="AG41" s="15">
        <v>91.796447999999998</v>
      </c>
      <c r="AH41" s="15">
        <v>47.635052000000002</v>
      </c>
    </row>
    <row r="42" spans="7:34" ht="15.6" x14ac:dyDescent="0.3">
      <c r="G42" s="1"/>
      <c r="H42" s="1"/>
      <c r="I42" s="1"/>
      <c r="J42" s="1"/>
      <c r="V42" s="23">
        <v>38</v>
      </c>
      <c r="W42" s="24">
        <v>69.897559999999999</v>
      </c>
      <c r="X42" s="24">
        <v>65.963798999999995</v>
      </c>
      <c r="Y42" s="24">
        <v>68.492828000000003</v>
      </c>
      <c r="Z42" s="24">
        <v>82.009674000000004</v>
      </c>
      <c r="AA42" s="24">
        <v>76.230239999999995</v>
      </c>
      <c r="AE42" s="14">
        <v>38</v>
      </c>
      <c r="AF42" s="15">
        <v>60.393889999999999</v>
      </c>
      <c r="AG42" s="15">
        <v>83.434096999999994</v>
      </c>
      <c r="AH42" s="15">
        <v>47.084133000000001</v>
      </c>
    </row>
    <row r="43" spans="7:34" ht="15.6" x14ac:dyDescent="0.3">
      <c r="G43" s="1"/>
      <c r="H43" s="1"/>
      <c r="I43" s="1"/>
      <c r="J43" s="1"/>
      <c r="V43" s="23">
        <v>39</v>
      </c>
      <c r="W43" s="24">
        <v>67.254829000000001</v>
      </c>
      <c r="X43" s="24">
        <v>72.656433000000007</v>
      </c>
      <c r="Y43" s="24">
        <v>70.470482000000004</v>
      </c>
      <c r="Z43" s="24">
        <v>73.168235999999993</v>
      </c>
      <c r="AA43" s="24">
        <v>77.114861000000005</v>
      </c>
      <c r="AE43" s="14">
        <v>39</v>
      </c>
      <c r="AF43" s="15">
        <v>54.754486</v>
      </c>
      <c r="AG43" s="15">
        <v>83.509536999999995</v>
      </c>
      <c r="AH43" s="15">
        <v>46.748553999999999</v>
      </c>
    </row>
    <row r="44" spans="7:34" ht="15.6" x14ac:dyDescent="0.3">
      <c r="G44" s="1"/>
      <c r="H44" s="1"/>
      <c r="I44" s="1"/>
      <c r="J44" s="1"/>
      <c r="V44" s="23">
        <v>40</v>
      </c>
      <c r="W44" s="24">
        <v>66.214843999999999</v>
      </c>
      <c r="X44" s="24">
        <v>67.681281999999996</v>
      </c>
      <c r="Y44" s="24">
        <v>68.191733999999997</v>
      </c>
      <c r="Z44" s="24">
        <v>69.059287999999995</v>
      </c>
      <c r="AA44" s="24">
        <v>77.014258999999996</v>
      </c>
      <c r="AE44" s="14">
        <v>40</v>
      </c>
      <c r="AF44" s="15">
        <v>60.545177000000002</v>
      </c>
      <c r="AG44" s="15">
        <v>80.029167000000001</v>
      </c>
      <c r="AH44" s="15">
        <v>46.076861999999998</v>
      </c>
    </row>
    <row r="45" spans="7:34" ht="15.6" x14ac:dyDescent="0.3">
      <c r="G45" s="1"/>
      <c r="H45" s="1"/>
      <c r="I45" s="1"/>
      <c r="J45" s="1"/>
      <c r="V45" s="23">
        <v>41</v>
      </c>
      <c r="W45" s="24">
        <v>68.549308999999994</v>
      </c>
      <c r="X45" s="24">
        <v>74.866104000000007</v>
      </c>
      <c r="Y45" s="24">
        <v>65.857140000000001</v>
      </c>
      <c r="Z45" s="24">
        <v>72.306472999999997</v>
      </c>
      <c r="AA45" s="24">
        <v>80.3489</v>
      </c>
      <c r="AE45" s="14">
        <v>41</v>
      </c>
      <c r="AF45" s="15">
        <v>55.704661999999999</v>
      </c>
      <c r="AG45" s="15">
        <v>84.209121999999994</v>
      </c>
      <c r="AH45" s="15">
        <v>43.238598000000003</v>
      </c>
    </row>
    <row r="46" spans="7:34" ht="15.6" x14ac:dyDescent="0.3">
      <c r="G46" s="1"/>
      <c r="H46" s="1"/>
      <c r="I46" s="1"/>
      <c r="J46" s="1"/>
      <c r="V46" s="23">
        <v>42</v>
      </c>
      <c r="W46" s="24">
        <v>65.450103999999996</v>
      </c>
      <c r="X46" s="24">
        <v>70.342758000000003</v>
      </c>
      <c r="Y46" s="24">
        <v>69.449096999999995</v>
      </c>
      <c r="Z46" s="24">
        <v>71.825806</v>
      </c>
      <c r="AA46" s="24">
        <v>83.173537999999994</v>
      </c>
      <c r="AE46" s="14">
        <v>42</v>
      </c>
      <c r="AF46" s="15">
        <v>60.209327999999999</v>
      </c>
      <c r="AG46" s="15">
        <v>88.348190000000002</v>
      </c>
      <c r="AH46" s="15">
        <v>48.401367</v>
      </c>
    </row>
    <row r="47" spans="7:34" ht="15.6" x14ac:dyDescent="0.3">
      <c r="G47" s="1"/>
      <c r="H47" s="1"/>
      <c r="I47" s="1"/>
      <c r="J47" s="1"/>
      <c r="V47" s="23">
        <v>43</v>
      </c>
      <c r="W47" s="24">
        <v>68.574096999999995</v>
      </c>
      <c r="X47" s="24">
        <v>74.346396999999996</v>
      </c>
      <c r="Y47" s="24">
        <v>74.149506000000002</v>
      </c>
      <c r="Z47" s="24">
        <v>71.401398</v>
      </c>
      <c r="AA47" s="24">
        <v>84.877655000000004</v>
      </c>
      <c r="AE47" s="14">
        <v>43</v>
      </c>
      <c r="AF47" s="15">
        <v>56.622883000000002</v>
      </c>
      <c r="AG47" s="15">
        <v>87.908080999999996</v>
      </c>
      <c r="AH47" s="15">
        <v>49.431472999999997</v>
      </c>
    </row>
    <row r="48" spans="7:34" ht="15.6" x14ac:dyDescent="0.3">
      <c r="G48" s="1"/>
      <c r="H48" s="1"/>
      <c r="I48" s="1"/>
      <c r="J48" s="1"/>
      <c r="V48" s="23">
        <v>44</v>
      </c>
      <c r="W48" s="24">
        <v>69.800162999999998</v>
      </c>
      <c r="X48" s="24">
        <v>68.731369000000001</v>
      </c>
      <c r="Y48" s="24">
        <v>72.112953000000005</v>
      </c>
      <c r="Z48" s="24">
        <v>72.196793</v>
      </c>
      <c r="AA48" s="24">
        <v>81.724273999999994</v>
      </c>
      <c r="AE48" s="14">
        <v>44</v>
      </c>
      <c r="AF48" s="15">
        <v>52.609363999999999</v>
      </c>
      <c r="AG48" s="15">
        <v>88.261093000000002</v>
      </c>
      <c r="AH48" s="15">
        <v>48.714897000000001</v>
      </c>
    </row>
    <row r="49" spans="7:34" ht="14.4" customHeight="1" x14ac:dyDescent="0.3">
      <c r="G49" s="1"/>
      <c r="H49" s="1"/>
      <c r="I49" s="1"/>
      <c r="V49" s="23">
        <v>45</v>
      </c>
      <c r="W49" s="24">
        <v>71.665115</v>
      </c>
      <c r="X49" s="24">
        <v>71.279182000000006</v>
      </c>
      <c r="Y49" s="24">
        <v>68.177452000000002</v>
      </c>
      <c r="Z49" s="24">
        <v>72.755500999999995</v>
      </c>
      <c r="AA49" s="24">
        <v>83.198402000000002</v>
      </c>
      <c r="AE49" s="14">
        <v>45</v>
      </c>
      <c r="AF49" s="15">
        <v>57.101337000000001</v>
      </c>
      <c r="AG49" s="15">
        <v>88.086455999999998</v>
      </c>
      <c r="AH49" s="15">
        <v>48.544296000000003</v>
      </c>
    </row>
    <row r="50" spans="7:34" ht="14.4" customHeight="1" x14ac:dyDescent="0.3">
      <c r="G50" s="1"/>
      <c r="H50" s="1"/>
      <c r="I50" s="1"/>
      <c r="V50" s="22">
        <v>46</v>
      </c>
      <c r="W50" s="24">
        <v>67.936615000000003</v>
      </c>
      <c r="X50" s="22">
        <v>75.190460000000002</v>
      </c>
      <c r="Y50" s="24">
        <v>70.974800000000002</v>
      </c>
      <c r="Z50" s="24">
        <v>73.409317000000001</v>
      </c>
      <c r="AA50" s="24">
        <v>82.733597000000003</v>
      </c>
      <c r="AE50" s="13">
        <v>46</v>
      </c>
      <c r="AF50" s="15">
        <v>54.072555999999999</v>
      </c>
      <c r="AG50" s="13">
        <v>88.365250000000003</v>
      </c>
      <c r="AH50" s="15">
        <v>48.953583000000002</v>
      </c>
    </row>
    <row r="51" spans="7:34" ht="14.4" customHeight="1" x14ac:dyDescent="0.3">
      <c r="G51" s="1"/>
      <c r="H51" s="1"/>
      <c r="I51" s="1"/>
      <c r="V51" s="22">
        <v>47</v>
      </c>
      <c r="W51" s="22">
        <v>77.389290000000003</v>
      </c>
      <c r="X51" s="22">
        <v>131.00022899999999</v>
      </c>
      <c r="Y51" s="24">
        <v>62.359406</v>
      </c>
      <c r="Z51" s="24">
        <v>73.930305000000004</v>
      </c>
      <c r="AA51" s="24">
        <v>84.781807000000001</v>
      </c>
      <c r="AE51" s="13">
        <v>47</v>
      </c>
      <c r="AF51" s="15">
        <v>51.341327999999997</v>
      </c>
      <c r="AG51" s="13">
        <v>90.041129999999995</v>
      </c>
      <c r="AH51" s="13">
        <v>48.094448</v>
      </c>
    </row>
    <row r="52" spans="7:34" ht="14.4" customHeight="1" x14ac:dyDescent="0.3">
      <c r="G52" s="1"/>
      <c r="H52" s="1"/>
      <c r="I52" s="1"/>
      <c r="V52" s="22">
        <v>48</v>
      </c>
      <c r="W52" s="22">
        <v>71.859099999999998</v>
      </c>
      <c r="X52" s="22">
        <v>104.634491</v>
      </c>
      <c r="Y52" s="24">
        <v>69.941176999999996</v>
      </c>
      <c r="Z52" s="24">
        <v>69.297729000000004</v>
      </c>
      <c r="AA52" s="24">
        <v>76.055938999999995</v>
      </c>
      <c r="AE52" s="13">
        <v>48</v>
      </c>
      <c r="AF52" s="13">
        <v>52.519584999999999</v>
      </c>
      <c r="AG52" s="13">
        <v>88.580399</v>
      </c>
      <c r="AH52" s="13">
        <v>46.291896999999999</v>
      </c>
    </row>
    <row r="53" spans="7:34" ht="14.4" customHeight="1" x14ac:dyDescent="0.3">
      <c r="G53" s="1"/>
      <c r="H53" s="1"/>
      <c r="I53" s="1"/>
      <c r="V53" s="22">
        <v>49</v>
      </c>
      <c r="W53" s="22">
        <v>105.696907</v>
      </c>
      <c r="X53" s="22">
        <v>102.65877500000001</v>
      </c>
      <c r="Y53" s="24">
        <v>67.830344999999994</v>
      </c>
      <c r="Z53" s="24">
        <v>68.546997000000005</v>
      </c>
      <c r="AA53" s="22">
        <v>66.599693000000002</v>
      </c>
      <c r="AE53" s="13">
        <v>49</v>
      </c>
      <c r="AF53" s="13">
        <v>57.109779000000003</v>
      </c>
      <c r="AG53" s="13">
        <v>85.179924</v>
      </c>
      <c r="AH53" s="13">
        <v>45.656227000000001</v>
      </c>
    </row>
    <row r="54" spans="7:34" ht="14.4" customHeight="1" x14ac:dyDescent="0.3">
      <c r="G54" s="1"/>
      <c r="H54" s="1"/>
      <c r="I54" s="1"/>
      <c r="V54" s="22">
        <v>50</v>
      </c>
      <c r="W54" s="22">
        <v>77.832626000000005</v>
      </c>
      <c r="X54" s="22">
        <v>93.793830999999997</v>
      </c>
      <c r="Y54" s="24">
        <v>68.817038999999994</v>
      </c>
      <c r="Z54" s="24">
        <v>71.028671000000003</v>
      </c>
      <c r="AA54" s="22">
        <v>118.066895</v>
      </c>
      <c r="AE54" s="13">
        <v>50</v>
      </c>
      <c r="AF54" s="13">
        <v>61.782226999999999</v>
      </c>
      <c r="AG54" s="13">
        <v>89.069389000000001</v>
      </c>
      <c r="AH54" s="13">
        <v>46.803668999999999</v>
      </c>
    </row>
    <row r="55" spans="7:34" ht="14.4" customHeight="1" x14ac:dyDescent="0.3">
      <c r="G55" s="1"/>
      <c r="H55" s="1"/>
      <c r="I55" s="1"/>
      <c r="V55" s="22">
        <v>51</v>
      </c>
      <c r="W55" s="22">
        <v>79.063643999999996</v>
      </c>
      <c r="X55" s="22">
        <v>89.986885000000001</v>
      </c>
      <c r="Y55" s="24">
        <v>71.727760000000004</v>
      </c>
      <c r="Z55" s="22">
        <v>98.670944000000006</v>
      </c>
      <c r="AA55" s="22">
        <v>111.116051</v>
      </c>
      <c r="AE55" s="13">
        <v>51</v>
      </c>
      <c r="AF55" s="13">
        <v>55.232028999999997</v>
      </c>
      <c r="AG55" s="13">
        <v>76.648537000000005</v>
      </c>
      <c r="AH55" s="13">
        <v>47.173690999999998</v>
      </c>
    </row>
    <row r="56" spans="7:34" ht="14.4" customHeight="1" x14ac:dyDescent="0.3">
      <c r="G56" s="1"/>
      <c r="H56" s="1"/>
      <c r="I56" s="1"/>
      <c r="V56" s="22">
        <v>52</v>
      </c>
      <c r="W56" s="22">
        <v>83.579597000000007</v>
      </c>
      <c r="X56" s="22">
        <v>94.017975000000007</v>
      </c>
      <c r="Y56" s="24">
        <v>70.984665000000007</v>
      </c>
      <c r="Z56" s="22">
        <v>106.001846</v>
      </c>
      <c r="AA56" s="22">
        <v>104.015984</v>
      </c>
      <c r="AE56" s="13">
        <v>52</v>
      </c>
      <c r="AF56" s="13">
        <v>44.633087000000003</v>
      </c>
      <c r="AG56" s="13">
        <v>82.626244</v>
      </c>
      <c r="AH56" s="13">
        <v>50.537757999999997</v>
      </c>
    </row>
    <row r="57" spans="7:34" ht="14.4" customHeight="1" x14ac:dyDescent="0.3">
      <c r="G57" s="1"/>
      <c r="H57" s="1"/>
      <c r="I57" s="1"/>
      <c r="V57" s="22">
        <v>53</v>
      </c>
      <c r="W57" s="22">
        <v>78.117165</v>
      </c>
      <c r="X57" s="22">
        <v>98.589989000000003</v>
      </c>
      <c r="Y57" s="24">
        <v>76.392394999999993</v>
      </c>
      <c r="Z57" s="22">
        <v>80.759720000000002</v>
      </c>
      <c r="AA57" s="22">
        <v>98.938186999999999</v>
      </c>
      <c r="AE57" s="13">
        <v>53</v>
      </c>
      <c r="AF57" s="13">
        <v>55.174816</v>
      </c>
      <c r="AG57" s="13">
        <v>87.497078000000002</v>
      </c>
      <c r="AH57" s="13">
        <v>48.875</v>
      </c>
    </row>
    <row r="58" spans="7:34" ht="14.4" customHeight="1" x14ac:dyDescent="0.3">
      <c r="G58" s="1"/>
      <c r="H58" s="1"/>
      <c r="I58" s="1"/>
      <c r="V58" s="22">
        <v>54</v>
      </c>
      <c r="W58" s="22">
        <v>79.984451000000007</v>
      </c>
      <c r="X58" s="22">
        <v>93.870131999999998</v>
      </c>
      <c r="Y58" s="24">
        <v>64.738174000000001</v>
      </c>
      <c r="Z58" s="22">
        <v>130.02034</v>
      </c>
      <c r="AA58" s="22">
        <v>99.578757999999993</v>
      </c>
      <c r="AE58" s="13">
        <v>54</v>
      </c>
      <c r="AF58" s="13">
        <v>55.064678000000001</v>
      </c>
      <c r="AG58" s="13">
        <v>75.250473</v>
      </c>
      <c r="AH58" s="13">
        <v>46.684443999999999</v>
      </c>
    </row>
    <row r="59" spans="7:34" ht="15.6" x14ac:dyDescent="0.3">
      <c r="G59" s="1"/>
      <c r="H59" s="1"/>
      <c r="I59" s="1"/>
      <c r="V59" s="22">
        <v>55</v>
      </c>
      <c r="W59" s="22">
        <v>77.973990999999998</v>
      </c>
      <c r="X59" s="22">
        <v>86.092490999999995</v>
      </c>
      <c r="Y59" s="24">
        <v>67.87088</v>
      </c>
      <c r="Z59" s="22">
        <v>107.410202</v>
      </c>
      <c r="AA59" s="22">
        <v>98.310248999999999</v>
      </c>
      <c r="AE59" s="13">
        <v>55</v>
      </c>
      <c r="AF59" s="13">
        <v>55.167369999999998</v>
      </c>
      <c r="AG59" s="13">
        <v>83.191811000000001</v>
      </c>
      <c r="AH59" s="13">
        <v>46.663521000000003</v>
      </c>
    </row>
    <row r="60" spans="7:34" ht="15.6" x14ac:dyDescent="0.3">
      <c r="G60" s="1"/>
      <c r="H60" s="1"/>
      <c r="I60" s="1"/>
      <c r="V60" s="22">
        <v>56</v>
      </c>
      <c r="W60" s="22">
        <v>77.301697000000004</v>
      </c>
      <c r="X60" s="22">
        <v>84.455726999999996</v>
      </c>
      <c r="Y60" s="24">
        <v>68.367996000000005</v>
      </c>
      <c r="Z60" s="22">
        <v>101.82101400000001</v>
      </c>
      <c r="AA60" s="22">
        <v>99.188621999999995</v>
      </c>
      <c r="AE60" s="13">
        <v>56</v>
      </c>
      <c r="AF60" s="13">
        <v>55.974654999999998</v>
      </c>
      <c r="AG60" s="13">
        <v>75.454078999999993</v>
      </c>
      <c r="AH60" s="13">
        <v>46.685841000000003</v>
      </c>
    </row>
    <row r="61" spans="7:34" ht="15.6" x14ac:dyDescent="0.3">
      <c r="G61" s="1"/>
      <c r="H61" s="1"/>
      <c r="I61" s="1"/>
      <c r="V61" s="22">
        <v>57</v>
      </c>
      <c r="W61" s="22">
        <v>83.112892000000002</v>
      </c>
      <c r="X61" s="22">
        <v>90.071831000000003</v>
      </c>
      <c r="Y61" s="24">
        <v>66.641120999999998</v>
      </c>
      <c r="Z61" s="22">
        <v>99.493735999999998</v>
      </c>
      <c r="AA61" s="22">
        <v>95.271332000000001</v>
      </c>
      <c r="AE61" s="13">
        <v>57</v>
      </c>
      <c r="AF61" s="13">
        <v>57.036163000000002</v>
      </c>
      <c r="AG61" s="13">
        <v>83.984527999999997</v>
      </c>
      <c r="AH61" s="13">
        <v>48.183224000000003</v>
      </c>
    </row>
    <row r="62" spans="7:34" ht="15.6" x14ac:dyDescent="0.3">
      <c r="G62" s="1"/>
      <c r="H62" s="1"/>
      <c r="I62" s="1"/>
      <c r="V62" s="22">
        <v>58</v>
      </c>
      <c r="W62" s="22">
        <v>73.700371000000004</v>
      </c>
      <c r="X62" s="22">
        <v>79.691863999999995</v>
      </c>
      <c r="Y62" s="24">
        <v>65.263205999999997</v>
      </c>
      <c r="Z62" s="22">
        <v>97.181740000000005</v>
      </c>
      <c r="AA62" s="22">
        <v>92.260506000000007</v>
      </c>
      <c r="AE62" s="13">
        <v>58</v>
      </c>
      <c r="AF62" s="13">
        <v>57.547611000000003</v>
      </c>
      <c r="AG62" s="13">
        <v>85.593345999999997</v>
      </c>
      <c r="AH62" s="13">
        <v>47.19894</v>
      </c>
    </row>
    <row r="63" spans="7:34" ht="15.6" x14ac:dyDescent="0.3">
      <c r="G63" s="1"/>
      <c r="H63" s="1"/>
      <c r="I63" s="1"/>
      <c r="V63" s="22">
        <v>59</v>
      </c>
      <c r="W63" s="22">
        <v>73.622269000000003</v>
      </c>
      <c r="X63" s="22">
        <v>94.987823000000006</v>
      </c>
      <c r="Y63" s="24">
        <v>69.807602000000003</v>
      </c>
      <c r="Z63" s="22">
        <v>89.407471000000001</v>
      </c>
      <c r="AA63" s="22">
        <v>89.964950999999999</v>
      </c>
      <c r="AE63" s="13">
        <v>59</v>
      </c>
      <c r="AF63" s="13">
        <v>53.895569000000002</v>
      </c>
      <c r="AG63" s="13">
        <v>73.056168</v>
      </c>
      <c r="AH63" s="13">
        <v>46.315151</v>
      </c>
    </row>
    <row r="64" spans="7:34" ht="15.6" x14ac:dyDescent="0.3">
      <c r="G64" s="1"/>
      <c r="H64" s="1"/>
      <c r="I64" s="1"/>
      <c r="V64" s="22">
        <v>60</v>
      </c>
      <c r="W64" s="22">
        <v>77.873221999999998</v>
      </c>
      <c r="X64" s="22">
        <v>75.312576000000007</v>
      </c>
      <c r="Y64" s="24">
        <v>65.974556000000007</v>
      </c>
      <c r="Z64" s="22">
        <v>90.199180999999996</v>
      </c>
      <c r="AA64" s="22">
        <v>92.113945000000001</v>
      </c>
      <c r="AE64" s="13">
        <v>60</v>
      </c>
      <c r="AF64" s="13">
        <v>51.153896000000003</v>
      </c>
      <c r="AG64" s="13">
        <v>72.852965999999995</v>
      </c>
      <c r="AH64" s="13">
        <v>48.683852999999999</v>
      </c>
    </row>
    <row r="65" spans="7:34" ht="15.6" x14ac:dyDescent="0.3">
      <c r="G65" s="1"/>
      <c r="H65" s="1"/>
      <c r="I65" s="1"/>
      <c r="V65" s="22">
        <v>61</v>
      </c>
      <c r="W65" s="22">
        <v>74.027953999999994</v>
      </c>
      <c r="X65" s="22"/>
      <c r="Y65" s="22">
        <v>55.805050000000001</v>
      </c>
      <c r="Z65" s="22">
        <v>93.227874999999997</v>
      </c>
      <c r="AA65" s="22">
        <v>86.727219000000005</v>
      </c>
      <c r="AE65" s="13">
        <v>61</v>
      </c>
      <c r="AF65" s="13">
        <v>55.038361000000002</v>
      </c>
      <c r="AG65" s="13"/>
      <c r="AH65" s="13">
        <v>44.248238000000001</v>
      </c>
    </row>
    <row r="66" spans="7:34" ht="15.6" x14ac:dyDescent="0.3">
      <c r="G66" s="1"/>
      <c r="H66" s="1"/>
      <c r="I66" s="1"/>
      <c r="V66" s="22">
        <v>62</v>
      </c>
      <c r="W66" s="22"/>
      <c r="X66" s="22"/>
      <c r="Y66" s="22">
        <v>49.134396000000002</v>
      </c>
      <c r="Z66" s="22">
        <v>88.240607999999995</v>
      </c>
      <c r="AA66" s="22">
        <v>86.432648</v>
      </c>
      <c r="AE66" s="13">
        <v>62</v>
      </c>
      <c r="AF66" s="13">
        <v>54.559986000000002</v>
      </c>
      <c r="AG66" s="13"/>
      <c r="AH66" s="13"/>
    </row>
    <row r="67" spans="7:34" ht="15.6" x14ac:dyDescent="0.3">
      <c r="G67" s="1"/>
      <c r="H67" s="1"/>
      <c r="I67" s="1"/>
      <c r="V67" s="22">
        <v>63</v>
      </c>
      <c r="W67" s="22"/>
      <c r="X67" s="22"/>
      <c r="Y67" s="22">
        <v>97.576279</v>
      </c>
      <c r="Z67" s="22">
        <v>91.051238999999995</v>
      </c>
      <c r="AA67" s="22">
        <v>86.115723000000003</v>
      </c>
      <c r="AE67" s="22"/>
      <c r="AF67" s="22"/>
      <c r="AG67" s="22"/>
      <c r="AH67" s="22"/>
    </row>
    <row r="68" spans="7:34" ht="15.6" x14ac:dyDescent="0.3">
      <c r="G68" s="1"/>
      <c r="H68" s="1"/>
      <c r="I68" s="1"/>
      <c r="V68" s="22">
        <v>64</v>
      </c>
      <c r="W68" s="22"/>
      <c r="X68" s="22"/>
      <c r="Y68" s="22">
        <v>70.072700999999995</v>
      </c>
      <c r="Z68" s="22">
        <v>95.868094999999997</v>
      </c>
      <c r="AA68" s="22"/>
    </row>
    <row r="69" spans="7:34" ht="15.6" x14ac:dyDescent="0.3">
      <c r="G69" s="1"/>
      <c r="H69" s="1"/>
      <c r="I69" s="1"/>
      <c r="V69" s="22">
        <v>65</v>
      </c>
      <c r="W69" s="22"/>
      <c r="X69" s="22"/>
      <c r="Y69" s="22">
        <v>71.311797999999996</v>
      </c>
      <c r="Z69" s="22">
        <v>82.480727999999999</v>
      </c>
      <c r="AA69" s="22"/>
    </row>
    <row r="70" spans="7:34" ht="15.6" x14ac:dyDescent="0.3">
      <c r="G70" s="1"/>
      <c r="H70" s="1"/>
      <c r="I70" s="1"/>
      <c r="V70" s="22">
        <v>66</v>
      </c>
      <c r="W70" s="22"/>
      <c r="X70" s="22"/>
      <c r="Y70" s="22">
        <v>71.151961999999997</v>
      </c>
      <c r="Z70" s="22"/>
      <c r="AA70" s="22"/>
    </row>
    <row r="71" spans="7:34" ht="15.6" x14ac:dyDescent="0.3">
      <c r="G71" s="1"/>
      <c r="H71" s="1"/>
      <c r="I71" s="1"/>
      <c r="V71" s="22">
        <v>67</v>
      </c>
      <c r="W71" s="22"/>
      <c r="X71" s="22"/>
      <c r="Y71" s="22">
        <v>72.523101999999994</v>
      </c>
      <c r="Z71" s="22"/>
      <c r="AA71" s="22"/>
    </row>
    <row r="72" spans="7:34" ht="15.6" x14ac:dyDescent="0.3">
      <c r="G72" s="1"/>
      <c r="H72" s="1"/>
      <c r="I72" s="1"/>
      <c r="V72" s="22">
        <v>68</v>
      </c>
      <c r="W72" s="22"/>
      <c r="X72" s="22"/>
      <c r="Y72" s="22">
        <v>75.053268000000003</v>
      </c>
      <c r="Z72" s="22"/>
      <c r="AA72" s="22"/>
    </row>
    <row r="73" spans="7:34" ht="15.6" x14ac:dyDescent="0.3">
      <c r="G73" s="1"/>
      <c r="H73" s="1"/>
      <c r="I73" s="1"/>
      <c r="V73" s="22">
        <v>69</v>
      </c>
      <c r="W73" s="22"/>
      <c r="X73" s="22"/>
      <c r="Y73" s="22">
        <v>76.130959000000004</v>
      </c>
      <c r="Z73" s="22"/>
      <c r="AA73" s="22"/>
    </row>
    <row r="74" spans="7:34" ht="15.6" x14ac:dyDescent="0.3">
      <c r="G74" s="1"/>
      <c r="H74" s="1"/>
      <c r="I74" s="1"/>
      <c r="V74" s="22">
        <v>70</v>
      </c>
      <c r="W74" s="22"/>
      <c r="X74" s="22"/>
      <c r="Y74" s="22">
        <v>75.992904999999993</v>
      </c>
      <c r="Z74" s="22"/>
      <c r="AA74" s="22"/>
    </row>
    <row r="75" spans="7:34" ht="15.6" x14ac:dyDescent="0.3">
      <c r="G75" s="1"/>
      <c r="H75" s="1"/>
      <c r="I75" s="1"/>
      <c r="V75" s="22">
        <v>71</v>
      </c>
      <c r="W75" s="22"/>
      <c r="X75" s="22"/>
      <c r="Y75" s="22">
        <v>78.790627000000001</v>
      </c>
      <c r="Z75" s="22"/>
      <c r="AA75" s="22"/>
    </row>
    <row r="76" spans="7:34" ht="15.6" x14ac:dyDescent="0.3">
      <c r="G76" s="1"/>
      <c r="H76" s="1"/>
      <c r="I76" s="1"/>
      <c r="V76" s="22">
        <v>72</v>
      </c>
      <c r="W76" s="22"/>
      <c r="X76" s="22"/>
      <c r="Y76" s="22">
        <v>72.379433000000006</v>
      </c>
      <c r="Z76" s="22"/>
      <c r="AA76" s="22"/>
    </row>
    <row r="77" spans="7:34" ht="15.6" x14ac:dyDescent="0.3">
      <c r="G77" s="1"/>
      <c r="H77" s="1"/>
      <c r="I77" s="1"/>
      <c r="V77" s="22">
        <v>73</v>
      </c>
      <c r="W77" s="22"/>
      <c r="X77" s="22"/>
      <c r="Y77" s="22">
        <v>74.461387999999999</v>
      </c>
      <c r="Z77" s="22"/>
      <c r="AA77" s="22"/>
    </row>
    <row r="78" spans="7:34" ht="15.6" x14ac:dyDescent="0.3">
      <c r="G78" s="1"/>
      <c r="H78" s="1"/>
      <c r="I78" s="1"/>
      <c r="V78" s="22">
        <v>74</v>
      </c>
      <c r="W78" s="22"/>
      <c r="X78" s="22"/>
      <c r="Y78" s="22">
        <v>75.705582000000007</v>
      </c>
      <c r="Z78" s="22"/>
      <c r="AA78" s="22"/>
    </row>
    <row r="79" spans="7:34" ht="15.6" x14ac:dyDescent="0.3">
      <c r="G79" s="1"/>
      <c r="H79" s="1"/>
      <c r="I79" s="1"/>
      <c r="V79" s="22">
        <v>75</v>
      </c>
      <c r="W79" s="22"/>
      <c r="X79" s="22"/>
      <c r="Y79" s="22">
        <v>75.704200999999998</v>
      </c>
      <c r="Z79" s="22"/>
      <c r="AA79" s="22"/>
    </row>
    <row r="80" spans="7:34" ht="15.6" x14ac:dyDescent="0.3">
      <c r="G80" s="1"/>
      <c r="H80" s="1"/>
      <c r="I80" s="1"/>
      <c r="V80" s="22"/>
      <c r="W80" s="22"/>
      <c r="X80" s="22"/>
      <c r="Y80" s="22"/>
      <c r="Z80" s="22"/>
      <c r="AA80" s="22"/>
    </row>
    <row r="81" spans="7:27" ht="15.6" x14ac:dyDescent="0.3">
      <c r="G81" s="1"/>
      <c r="H81" s="1"/>
      <c r="I81" s="1"/>
      <c r="V81" s="22"/>
      <c r="W81" s="22"/>
      <c r="X81" s="22"/>
      <c r="Y81" s="22"/>
      <c r="Z81" s="22"/>
      <c r="AA81" s="22"/>
    </row>
    <row r="82" spans="7:27" ht="15.6" x14ac:dyDescent="0.3">
      <c r="G82" s="1"/>
      <c r="H82" s="1"/>
      <c r="I82" s="1"/>
      <c r="V82" s="22"/>
      <c r="W82" s="22"/>
      <c r="X82" s="22"/>
      <c r="Y82" s="22"/>
      <c r="Z82" s="22"/>
      <c r="AA82" s="22"/>
    </row>
    <row r="83" spans="7:27" x14ac:dyDescent="0.25">
      <c r="G83" s="1"/>
      <c r="H83" s="1"/>
      <c r="I83" s="1"/>
    </row>
    <row r="84" spans="7:27" x14ac:dyDescent="0.25">
      <c r="G84" s="1"/>
      <c r="H84" s="1"/>
      <c r="I84" s="1"/>
    </row>
    <row r="85" spans="7:27" x14ac:dyDescent="0.25">
      <c r="G85" s="1"/>
      <c r="H85" s="1"/>
      <c r="I85" s="1"/>
    </row>
    <row r="86" spans="7:27" x14ac:dyDescent="0.25">
      <c r="G86" s="1"/>
      <c r="H86" s="1"/>
      <c r="I86" s="1"/>
    </row>
    <row r="87" spans="7:27" x14ac:dyDescent="0.25">
      <c r="G87" s="1"/>
      <c r="H87" s="1"/>
      <c r="I87" s="1"/>
    </row>
    <row r="88" spans="7:27" x14ac:dyDescent="0.25">
      <c r="G88" s="1"/>
      <c r="H88" s="1"/>
      <c r="I88" s="1"/>
    </row>
    <row r="89" spans="7:27" x14ac:dyDescent="0.25">
      <c r="G89" s="1"/>
      <c r="H89" s="1"/>
      <c r="I89" s="1"/>
    </row>
    <row r="90" spans="7:27" x14ac:dyDescent="0.25">
      <c r="G90" s="1"/>
      <c r="H90" s="1"/>
      <c r="I90" s="1"/>
    </row>
    <row r="91" spans="7:27" x14ac:dyDescent="0.25">
      <c r="G91" s="1"/>
      <c r="H91" s="1"/>
      <c r="I91" s="1"/>
    </row>
    <row r="92" spans="7:27" x14ac:dyDescent="0.25">
      <c r="G92" s="1"/>
      <c r="H92" s="1"/>
      <c r="I92" s="1"/>
    </row>
    <row r="93" spans="7:27" x14ac:dyDescent="0.25">
      <c r="G93" s="1"/>
      <c r="H93" s="1"/>
      <c r="I93" s="1"/>
    </row>
    <row r="94" spans="7:27" x14ac:dyDescent="0.25">
      <c r="G94" s="1"/>
      <c r="H94" s="1"/>
      <c r="I94" s="1"/>
    </row>
    <row r="95" spans="7:27" x14ac:dyDescent="0.25">
      <c r="G95" s="1"/>
      <c r="H95" s="1"/>
      <c r="I95" s="1"/>
    </row>
    <row r="96" spans="7:27" x14ac:dyDescent="0.25">
      <c r="G96" s="1"/>
      <c r="H96" s="1"/>
      <c r="I96" s="1"/>
    </row>
    <row r="97" spans="7:9" x14ac:dyDescent="0.25">
      <c r="G97" s="1"/>
      <c r="H97" s="1"/>
      <c r="I97" s="1"/>
    </row>
    <row r="98" spans="7:9" x14ac:dyDescent="0.25">
      <c r="G98" s="1"/>
      <c r="H98" s="1"/>
      <c r="I98" s="1"/>
    </row>
    <row r="99" spans="7:9" x14ac:dyDescent="0.25">
      <c r="G99" s="1"/>
      <c r="H99" s="1"/>
      <c r="I99" s="1"/>
    </row>
    <row r="100" spans="7:9" x14ac:dyDescent="0.25">
      <c r="G100" s="1"/>
      <c r="H100" s="1"/>
      <c r="I100" s="1"/>
    </row>
    <row r="101" spans="7:9" x14ac:dyDescent="0.25">
      <c r="G101" s="1"/>
      <c r="H101" s="1"/>
      <c r="I101" s="1"/>
    </row>
    <row r="102" spans="7:9" x14ac:dyDescent="0.25">
      <c r="G102" s="1"/>
      <c r="H102" s="1"/>
      <c r="I102" s="1"/>
    </row>
    <row r="103" spans="7:9" x14ac:dyDescent="0.25">
      <c r="G103" s="1"/>
      <c r="H103" s="1"/>
      <c r="I103" s="1"/>
    </row>
    <row r="104" spans="7:9" x14ac:dyDescent="0.25">
      <c r="G104" s="1"/>
      <c r="H104" s="1"/>
      <c r="I104" s="1"/>
    </row>
    <row r="105" spans="7:9" x14ac:dyDescent="0.25">
      <c r="G105" s="1"/>
      <c r="H105" s="1"/>
      <c r="I105" s="1"/>
    </row>
    <row r="106" spans="7:9" x14ac:dyDescent="0.25">
      <c r="G106" s="1"/>
      <c r="H106" s="1"/>
      <c r="I106" s="1"/>
    </row>
    <row r="107" spans="7:9" x14ac:dyDescent="0.25">
      <c r="G107" s="1"/>
      <c r="H107" s="1"/>
      <c r="I107" s="1"/>
    </row>
    <row r="108" spans="7:9" x14ac:dyDescent="0.25">
      <c r="G108" s="1"/>
      <c r="H108" s="1"/>
      <c r="I108" s="1"/>
    </row>
    <row r="109" spans="7:9" x14ac:dyDescent="0.25">
      <c r="G109" s="1"/>
      <c r="H109" s="1"/>
      <c r="I109" s="1"/>
    </row>
    <row r="110" spans="7:9" x14ac:dyDescent="0.25">
      <c r="G110" s="1"/>
      <c r="H110" s="1"/>
      <c r="I110" s="1"/>
    </row>
    <row r="111" spans="7:9" x14ac:dyDescent="0.25">
      <c r="G111" s="1"/>
      <c r="H111" s="1"/>
      <c r="I111" s="1"/>
    </row>
    <row r="112" spans="7:9" x14ac:dyDescent="0.25">
      <c r="G112" s="1"/>
      <c r="H112" s="1"/>
      <c r="I112" s="1"/>
    </row>
    <row r="113" spans="7:9" x14ac:dyDescent="0.25">
      <c r="G113" s="1"/>
      <c r="H113" s="1"/>
      <c r="I113" s="1"/>
    </row>
    <row r="114" spans="7:9" x14ac:dyDescent="0.25">
      <c r="G114" s="1"/>
      <c r="H114" s="1"/>
      <c r="I114" s="1"/>
    </row>
    <row r="115" spans="7:9" x14ac:dyDescent="0.25">
      <c r="G115" s="1"/>
      <c r="H115" s="1"/>
      <c r="I115" s="1"/>
    </row>
    <row r="116" spans="7:9" x14ac:dyDescent="0.25">
      <c r="G116" s="1"/>
      <c r="H116" s="1"/>
      <c r="I116" s="1"/>
    </row>
    <row r="117" spans="7:9" x14ac:dyDescent="0.25">
      <c r="G117" s="1"/>
      <c r="H117" s="1"/>
      <c r="I117" s="1"/>
    </row>
    <row r="118" spans="7:9" x14ac:dyDescent="0.25">
      <c r="G118" s="1"/>
      <c r="H118" s="1"/>
      <c r="I118" s="1"/>
    </row>
    <row r="119" spans="7:9" x14ac:dyDescent="0.25">
      <c r="G119" s="1"/>
      <c r="H119" s="1"/>
      <c r="I119" s="1"/>
    </row>
    <row r="120" spans="7:9" x14ac:dyDescent="0.25">
      <c r="G120" s="1"/>
      <c r="H120" s="1"/>
      <c r="I120" s="1"/>
    </row>
    <row r="121" spans="7:9" x14ac:dyDescent="0.25">
      <c r="G121" s="1"/>
      <c r="H121" s="1"/>
      <c r="I121" s="1"/>
    </row>
    <row r="122" spans="7:9" x14ac:dyDescent="0.25">
      <c r="G122" s="1"/>
      <c r="H122" s="1"/>
      <c r="I122" s="1"/>
    </row>
    <row r="123" spans="7:9" x14ac:dyDescent="0.25">
      <c r="G123" s="1"/>
      <c r="H123" s="1"/>
      <c r="I123" s="1"/>
    </row>
    <row r="124" spans="7:9" ht="14.4" customHeight="1" x14ac:dyDescent="0.25">
      <c r="G124" s="1"/>
      <c r="H124" s="1"/>
      <c r="I124" s="1"/>
    </row>
    <row r="125" spans="7:9" ht="14.4" customHeight="1" x14ac:dyDescent="0.25">
      <c r="G125" s="1"/>
      <c r="H125" s="1"/>
      <c r="I125" s="1"/>
    </row>
    <row r="126" spans="7:9" ht="14.4" customHeight="1" x14ac:dyDescent="0.25">
      <c r="G126" s="1"/>
      <c r="H126" s="1"/>
      <c r="I126" s="1"/>
    </row>
    <row r="127" spans="7:9" ht="14.4" customHeight="1" x14ac:dyDescent="0.25">
      <c r="G127" s="1"/>
      <c r="H127" s="1"/>
      <c r="I127" s="1"/>
    </row>
    <row r="128" spans="7:9" ht="14.4" customHeight="1" x14ac:dyDescent="0.25">
      <c r="G128" s="1"/>
      <c r="H128" s="1"/>
      <c r="I128" s="1"/>
    </row>
    <row r="129" spans="7:9" ht="14.4" customHeight="1" x14ac:dyDescent="0.25">
      <c r="G129" s="1"/>
      <c r="H129" s="1"/>
      <c r="I129" s="1"/>
    </row>
    <row r="130" spans="7:9" ht="14.4" customHeight="1" x14ac:dyDescent="0.25">
      <c r="G130" s="1"/>
      <c r="H130" s="1"/>
      <c r="I130" s="1"/>
    </row>
    <row r="131" spans="7:9" ht="14.4" customHeight="1" x14ac:dyDescent="0.25">
      <c r="G131" s="1"/>
      <c r="H131" s="1"/>
      <c r="I131" s="1"/>
    </row>
    <row r="132" spans="7:9" ht="14.4" customHeight="1" x14ac:dyDescent="0.25">
      <c r="G132" s="1"/>
      <c r="H132" s="1"/>
      <c r="I132" s="1"/>
    </row>
    <row r="133" spans="7:9" ht="14.4" customHeight="1" x14ac:dyDescent="0.25">
      <c r="G133" s="1"/>
      <c r="H133" s="1"/>
      <c r="I133" s="1"/>
    </row>
    <row r="134" spans="7:9" ht="14.4" customHeight="1" x14ac:dyDescent="0.25">
      <c r="G134" s="1"/>
      <c r="H134" s="1"/>
      <c r="I134" s="1"/>
    </row>
    <row r="135" spans="7:9" ht="14.4" customHeight="1" x14ac:dyDescent="0.25">
      <c r="G135" s="1"/>
      <c r="H135" s="1"/>
      <c r="I135" s="1"/>
    </row>
    <row r="136" spans="7:9" ht="14.4" customHeight="1" x14ac:dyDescent="0.25">
      <c r="G136" s="1"/>
      <c r="H136" s="1"/>
      <c r="I136" s="1"/>
    </row>
    <row r="137" spans="7:9" ht="14.4" customHeight="1" x14ac:dyDescent="0.25">
      <c r="G137" s="1"/>
      <c r="H137" s="1"/>
      <c r="I137" s="1"/>
    </row>
    <row r="138" spans="7:9" ht="14.4" customHeight="1" x14ac:dyDescent="0.25">
      <c r="G138" s="1"/>
      <c r="H138" s="1"/>
      <c r="I138" s="1"/>
    </row>
    <row r="139" spans="7:9" ht="14.4" customHeight="1" x14ac:dyDescent="0.25">
      <c r="G139" s="1"/>
      <c r="H139" s="1"/>
      <c r="I139" s="1"/>
    </row>
    <row r="140" spans="7:9" ht="14.4" customHeight="1" x14ac:dyDescent="0.25">
      <c r="G140" s="1"/>
      <c r="H140" s="1"/>
      <c r="I140" s="1"/>
    </row>
    <row r="141" spans="7:9" ht="14.4" customHeight="1" x14ac:dyDescent="0.25">
      <c r="G141" s="1"/>
      <c r="H141" s="1"/>
      <c r="I141" s="1"/>
    </row>
    <row r="142" spans="7:9" ht="14.4" customHeight="1" x14ac:dyDescent="0.25">
      <c r="G142" s="1"/>
      <c r="H142" s="1"/>
      <c r="I142" s="1"/>
    </row>
    <row r="143" spans="7:9" ht="14.4" customHeight="1" x14ac:dyDescent="0.25">
      <c r="G143" s="1"/>
      <c r="H143" s="1"/>
      <c r="I143" s="1"/>
    </row>
    <row r="144" spans="7:9" ht="14.4" customHeight="1" x14ac:dyDescent="0.25">
      <c r="G144" s="1"/>
      <c r="H144" s="1"/>
      <c r="I144" s="1"/>
    </row>
    <row r="145" spans="7:9" ht="14.4" customHeight="1" x14ac:dyDescent="0.25">
      <c r="G145" s="1"/>
      <c r="H145" s="1"/>
      <c r="I145" s="1"/>
    </row>
    <row r="146" spans="7:9" ht="14.4" customHeight="1" x14ac:dyDescent="0.25">
      <c r="G146" s="1"/>
      <c r="H146" s="1"/>
      <c r="I146" s="1"/>
    </row>
    <row r="147" spans="7:9" ht="14.4" customHeight="1" x14ac:dyDescent="0.25">
      <c r="G147" s="1"/>
      <c r="H147" s="1"/>
      <c r="I147" s="1"/>
    </row>
    <row r="148" spans="7:9" ht="14.4" customHeight="1" x14ac:dyDescent="0.25">
      <c r="G148" s="1"/>
      <c r="H148" s="1"/>
      <c r="I148" s="1"/>
    </row>
    <row r="149" spans="7:9" ht="14.4" customHeight="1" x14ac:dyDescent="0.25">
      <c r="G149" s="1"/>
      <c r="H149" s="1"/>
      <c r="I149" s="1"/>
    </row>
    <row r="150" spans="7:9" ht="14.4" customHeight="1" x14ac:dyDescent="0.25">
      <c r="G150" s="1"/>
      <c r="H150" s="1"/>
      <c r="I150" s="1"/>
    </row>
    <row r="151" spans="7:9" ht="14.4" customHeight="1" x14ac:dyDescent="0.25">
      <c r="G151" s="1"/>
      <c r="H151" s="1"/>
      <c r="I151" s="1"/>
    </row>
    <row r="152" spans="7:9" ht="14.4" customHeight="1" x14ac:dyDescent="0.25">
      <c r="G152" s="1"/>
      <c r="H152" s="1"/>
      <c r="I152" s="1"/>
    </row>
    <row r="153" spans="7:9" ht="14.4" customHeight="1" x14ac:dyDescent="0.25">
      <c r="G153" s="1"/>
      <c r="H153" s="1"/>
      <c r="I153" s="1"/>
    </row>
    <row r="154" spans="7:9" ht="14.4" customHeight="1" x14ac:dyDescent="0.25">
      <c r="G154" s="1"/>
      <c r="H154" s="1"/>
      <c r="I154" s="1"/>
    </row>
    <row r="155" spans="7:9" ht="14.4" customHeight="1" x14ac:dyDescent="0.25">
      <c r="G155" s="1"/>
      <c r="H155" s="1"/>
      <c r="I155" s="1"/>
    </row>
    <row r="156" spans="7:9" ht="14.4" customHeight="1" x14ac:dyDescent="0.25">
      <c r="G156" s="1"/>
      <c r="H156" s="1"/>
      <c r="I156" s="1"/>
    </row>
    <row r="157" spans="7:9" ht="14.4" customHeight="1" x14ac:dyDescent="0.25">
      <c r="G157" s="1"/>
      <c r="H157" s="1"/>
      <c r="I157" s="1"/>
    </row>
    <row r="158" spans="7:9" ht="14.4" customHeight="1" x14ac:dyDescent="0.25">
      <c r="G158" s="1"/>
      <c r="H158" s="1"/>
      <c r="I158" s="1"/>
    </row>
    <row r="159" spans="7:9" ht="14.4" customHeight="1" x14ac:dyDescent="0.25">
      <c r="G159" s="1"/>
      <c r="H159" s="1"/>
      <c r="I159" s="1"/>
    </row>
    <row r="160" spans="7:9" ht="14.4" customHeight="1" x14ac:dyDescent="0.25">
      <c r="G160" s="1"/>
      <c r="H160" s="1"/>
      <c r="I160" s="1"/>
    </row>
    <row r="161" spans="7:9" ht="14.4" customHeight="1" x14ac:dyDescent="0.25">
      <c r="G161" s="1"/>
      <c r="H161" s="1"/>
      <c r="I161" s="1"/>
    </row>
    <row r="162" spans="7:9" ht="14.4" customHeight="1" x14ac:dyDescent="0.25">
      <c r="G162" s="1"/>
      <c r="H162" s="1"/>
      <c r="I162" s="1"/>
    </row>
    <row r="163" spans="7:9" ht="14.4" customHeight="1" x14ac:dyDescent="0.25">
      <c r="G163" s="1"/>
      <c r="H163" s="1"/>
      <c r="I163" s="1"/>
    </row>
    <row r="164" spans="7:9" ht="14.4" customHeight="1" x14ac:dyDescent="0.25">
      <c r="G164" s="1"/>
      <c r="H164" s="1"/>
      <c r="I164" s="1"/>
    </row>
    <row r="165" spans="7:9" ht="14.4" customHeight="1" x14ac:dyDescent="0.25">
      <c r="G165" s="1"/>
      <c r="H165" s="1"/>
      <c r="I165" s="1"/>
    </row>
    <row r="166" spans="7:9" ht="14.4" customHeight="1" x14ac:dyDescent="0.25">
      <c r="G166" s="1"/>
      <c r="H166" s="1"/>
      <c r="I166" s="1"/>
    </row>
    <row r="167" spans="7:9" ht="14.4" customHeight="1" x14ac:dyDescent="0.25">
      <c r="G167" s="1"/>
      <c r="H167" s="1"/>
      <c r="I167" s="1"/>
    </row>
    <row r="168" spans="7:9" ht="14.4" customHeight="1" x14ac:dyDescent="0.25">
      <c r="G168" s="1"/>
      <c r="H168" s="1"/>
      <c r="I168" s="1"/>
    </row>
    <row r="169" spans="7:9" ht="14.4" customHeight="1" x14ac:dyDescent="0.25">
      <c r="G169" s="1"/>
      <c r="H169" s="1"/>
      <c r="I169" s="1"/>
    </row>
    <row r="170" spans="7:9" ht="14.4" customHeight="1" x14ac:dyDescent="0.25">
      <c r="G170" s="1"/>
      <c r="H170" s="1"/>
      <c r="I170" s="1"/>
    </row>
    <row r="171" spans="7:9" ht="14.4" customHeight="1" x14ac:dyDescent="0.25">
      <c r="G171" s="1"/>
      <c r="H171" s="1"/>
      <c r="I171" s="1"/>
    </row>
    <row r="172" spans="7:9" ht="14.4" customHeight="1" x14ac:dyDescent="0.25">
      <c r="G172" s="1"/>
      <c r="H172" s="1"/>
      <c r="I172" s="1"/>
    </row>
    <row r="173" spans="7:9" ht="14.4" customHeight="1" x14ac:dyDescent="0.25">
      <c r="G173" s="1"/>
      <c r="H173" s="1"/>
      <c r="I173" s="1"/>
    </row>
    <row r="174" spans="7:9" ht="14.4" customHeight="1" x14ac:dyDescent="0.25">
      <c r="G174" s="1"/>
      <c r="H174" s="1"/>
      <c r="I174" s="1"/>
    </row>
    <row r="175" spans="7:9" ht="14.4" customHeight="1" x14ac:dyDescent="0.25">
      <c r="G175" s="1"/>
      <c r="H175" s="1"/>
      <c r="I175" s="1"/>
    </row>
    <row r="176" spans="7:9" ht="14.4" customHeight="1" x14ac:dyDescent="0.25">
      <c r="G176" s="1"/>
      <c r="H176" s="1"/>
      <c r="I176" s="1"/>
    </row>
    <row r="177" spans="7:9" ht="14.4" customHeight="1" x14ac:dyDescent="0.25">
      <c r="G177" s="1"/>
      <c r="H177" s="1"/>
      <c r="I177" s="1"/>
    </row>
    <row r="178" spans="7:9" ht="14.4" customHeight="1" x14ac:dyDescent="0.25">
      <c r="G178" s="1"/>
      <c r="H178" s="1"/>
      <c r="I178" s="1"/>
    </row>
    <row r="179" spans="7:9" ht="14.4" customHeight="1" x14ac:dyDescent="0.25">
      <c r="G179" s="1"/>
      <c r="H179" s="1"/>
      <c r="I179" s="1"/>
    </row>
    <row r="180" spans="7:9" ht="14.4" customHeight="1" x14ac:dyDescent="0.25">
      <c r="G180" s="1"/>
      <c r="H180" s="1"/>
      <c r="I180" s="1"/>
    </row>
  </sheetData>
  <mergeCells count="16">
    <mergeCell ref="A1:C1"/>
    <mergeCell ref="G1:H1"/>
    <mergeCell ref="K1:R1"/>
    <mergeCell ref="G21:N21"/>
    <mergeCell ref="V1:AA1"/>
    <mergeCell ref="AE1:AH1"/>
    <mergeCell ref="V2:AA2"/>
    <mergeCell ref="AE2:AH2"/>
    <mergeCell ref="AM1:AQ1"/>
    <mergeCell ref="AM14:AQ14"/>
    <mergeCell ref="AS14:AW14"/>
    <mergeCell ref="AM15:AQ15"/>
    <mergeCell ref="AS15:AW15"/>
    <mergeCell ref="AS1:AW1"/>
    <mergeCell ref="AM2:AQ2"/>
    <mergeCell ref="AS2:AW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03D67-7BFE-4009-B206-A69090298FC7}">
  <dimension ref="A1:O25"/>
  <sheetViews>
    <sheetView tabSelected="1" workbookViewId="0">
      <selection activeCell="D21" sqref="D21"/>
    </sheetView>
  </sheetViews>
  <sheetFormatPr defaultRowHeight="14.4" x14ac:dyDescent="0.3"/>
  <cols>
    <col min="1" max="1" width="15.109375" customWidth="1"/>
    <col min="2" max="2" width="20.109375" customWidth="1"/>
    <col min="3" max="3" width="20.5546875" customWidth="1"/>
    <col min="4" max="4" width="21.33203125" customWidth="1"/>
    <col min="6" max="6" width="20" customWidth="1"/>
    <col min="7" max="7" width="23.77734375" customWidth="1"/>
    <col min="8" max="8" width="22.21875" customWidth="1"/>
    <col min="10" max="10" width="38.33203125" customWidth="1"/>
    <col min="11" max="11" width="24.88671875" customWidth="1"/>
    <col min="14" max="14" width="37.6640625" customWidth="1"/>
    <col min="15" max="15" width="23.33203125" customWidth="1"/>
  </cols>
  <sheetData>
    <row r="1" spans="1:15" ht="16.8" thickTop="1" thickBot="1" x14ac:dyDescent="0.35">
      <c r="A1" s="62" t="s">
        <v>68</v>
      </c>
      <c r="B1" s="62"/>
      <c r="C1" s="62"/>
      <c r="D1" s="62"/>
      <c r="E1" s="42"/>
      <c r="F1" s="51" t="s">
        <v>63</v>
      </c>
      <c r="G1" s="51"/>
      <c r="H1" s="51"/>
      <c r="J1" s="59" t="s">
        <v>111</v>
      </c>
      <c r="K1" s="60"/>
      <c r="N1" s="59" t="s">
        <v>130</v>
      </c>
      <c r="O1" s="60"/>
    </row>
    <row r="2" spans="1:15" ht="16.8" thickTop="1" thickBot="1" x14ac:dyDescent="0.35">
      <c r="A2" s="18"/>
      <c r="B2" s="18" t="s">
        <v>111</v>
      </c>
      <c r="C2" s="18" t="s">
        <v>113</v>
      </c>
      <c r="D2" s="18" t="s">
        <v>112</v>
      </c>
      <c r="F2" s="29" t="s">
        <v>60</v>
      </c>
      <c r="G2" s="18" t="s">
        <v>111</v>
      </c>
      <c r="H2" s="18" t="s">
        <v>112</v>
      </c>
      <c r="J2" s="43" t="s">
        <v>1</v>
      </c>
      <c r="K2" s="44" t="s">
        <v>25</v>
      </c>
      <c r="N2" s="43" t="s">
        <v>1</v>
      </c>
      <c r="O2" s="44" t="s">
        <v>25</v>
      </c>
    </row>
    <row r="3" spans="1:15" ht="16.2" thickTop="1" x14ac:dyDescent="0.3">
      <c r="A3" s="17" t="s">
        <v>92</v>
      </c>
      <c r="B3" s="20">
        <v>0</v>
      </c>
      <c r="C3" s="20"/>
      <c r="D3" s="19">
        <v>0</v>
      </c>
      <c r="F3" s="20" t="s">
        <v>82</v>
      </c>
      <c r="G3" s="30">
        <v>0</v>
      </c>
      <c r="H3" s="30">
        <v>0</v>
      </c>
      <c r="J3" s="45" t="s">
        <v>2</v>
      </c>
      <c r="K3" s="46" t="s">
        <v>2</v>
      </c>
      <c r="N3" s="45" t="s">
        <v>2</v>
      </c>
      <c r="O3" s="46" t="s">
        <v>2</v>
      </c>
    </row>
    <row r="4" spans="1:15" ht="15.6" x14ac:dyDescent="0.3">
      <c r="A4" s="17" t="s">
        <v>93</v>
      </c>
      <c r="B4" s="16">
        <v>3.625</v>
      </c>
      <c r="C4" s="20">
        <v>0.96</v>
      </c>
      <c r="D4" s="50">
        <v>3.76</v>
      </c>
      <c r="F4" s="20" t="s">
        <v>83</v>
      </c>
      <c r="G4" s="30">
        <v>0</v>
      </c>
      <c r="H4" s="30">
        <v>0</v>
      </c>
      <c r="J4" s="45" t="s">
        <v>3</v>
      </c>
      <c r="K4" s="46" t="s">
        <v>67</v>
      </c>
      <c r="N4" s="45" t="s">
        <v>3</v>
      </c>
      <c r="O4" s="46" t="s">
        <v>67</v>
      </c>
    </row>
    <row r="5" spans="1:15" ht="15.6" x14ac:dyDescent="0.3">
      <c r="A5" s="17" t="s">
        <v>94</v>
      </c>
      <c r="B5" s="20">
        <v>0</v>
      </c>
      <c r="C5" s="20"/>
      <c r="D5" s="20">
        <v>0</v>
      </c>
      <c r="F5" s="20" t="s">
        <v>84</v>
      </c>
      <c r="G5" s="30">
        <v>0</v>
      </c>
      <c r="H5" s="30">
        <v>0</v>
      </c>
      <c r="J5" s="45"/>
      <c r="K5" s="46"/>
      <c r="N5" s="45"/>
      <c r="O5" s="46"/>
    </row>
    <row r="6" spans="1:15" ht="15.6" x14ac:dyDescent="0.3">
      <c r="A6" s="17" t="s">
        <v>95</v>
      </c>
      <c r="B6" s="20">
        <v>0</v>
      </c>
      <c r="C6" s="20"/>
      <c r="D6" s="20">
        <v>0</v>
      </c>
      <c r="F6" s="30"/>
      <c r="G6" s="30"/>
      <c r="H6" s="30"/>
      <c r="J6" s="45" t="s">
        <v>114</v>
      </c>
      <c r="K6" s="46"/>
      <c r="N6" s="45" t="s">
        <v>114</v>
      </c>
      <c r="O6" s="46"/>
    </row>
    <row r="7" spans="1:15" ht="16.2" thickBot="1" x14ac:dyDescent="0.35">
      <c r="A7" s="17" t="s">
        <v>96</v>
      </c>
      <c r="B7" s="20">
        <v>0</v>
      </c>
      <c r="C7" s="20"/>
      <c r="D7" s="20">
        <v>0</v>
      </c>
      <c r="F7" s="31"/>
      <c r="G7" s="31"/>
      <c r="H7" s="31"/>
      <c r="J7" s="45" t="s">
        <v>5</v>
      </c>
      <c r="K7" s="46">
        <v>0.37390000000000001</v>
      </c>
      <c r="N7" s="45" t="s">
        <v>5</v>
      </c>
      <c r="O7" s="46">
        <v>0.37390000000000001</v>
      </c>
    </row>
    <row r="8" spans="1:15" ht="16.8" thickTop="1" thickBot="1" x14ac:dyDescent="0.35">
      <c r="A8" s="21"/>
      <c r="B8" s="21"/>
      <c r="C8" s="21"/>
      <c r="D8" s="21"/>
      <c r="J8" s="45" t="s">
        <v>7</v>
      </c>
      <c r="K8" s="46" t="s">
        <v>20</v>
      </c>
      <c r="N8" s="45" t="s">
        <v>7</v>
      </c>
      <c r="O8" s="46" t="s">
        <v>20</v>
      </c>
    </row>
    <row r="9" spans="1:15" ht="16.2" thickTop="1" x14ac:dyDescent="0.3">
      <c r="A9" s="2"/>
      <c r="B9" s="2"/>
      <c r="C9" s="2"/>
      <c r="D9" s="2"/>
      <c r="J9" s="45" t="s">
        <v>9</v>
      </c>
      <c r="K9" s="46" t="s">
        <v>21</v>
      </c>
      <c r="N9" s="45" t="s">
        <v>9</v>
      </c>
      <c r="O9" s="46" t="s">
        <v>21</v>
      </c>
    </row>
    <row r="10" spans="1:15" ht="15.6" x14ac:dyDescent="0.3">
      <c r="A10" s="2" t="s">
        <v>116</v>
      </c>
      <c r="B10" s="2">
        <f>AVERAGE(B3:B9)</f>
        <v>0.72499999999999998</v>
      </c>
      <c r="C10" s="2"/>
      <c r="D10" s="2">
        <f>AVERAGE(D3:D9)</f>
        <v>0.752</v>
      </c>
      <c r="J10" s="45" t="s">
        <v>11</v>
      </c>
      <c r="K10" s="46" t="s">
        <v>12</v>
      </c>
      <c r="N10" s="45" t="s">
        <v>11</v>
      </c>
      <c r="O10" s="46" t="s">
        <v>12</v>
      </c>
    </row>
    <row r="11" spans="1:15" ht="15.6" x14ac:dyDescent="0.3">
      <c r="A11" s="2" t="s">
        <v>117</v>
      </c>
      <c r="B11" s="2">
        <f>_xlfn.STDEV.S(B3:B9)</f>
        <v>1.6211492836873476</v>
      </c>
      <c r="C11" s="2"/>
      <c r="D11" s="2">
        <f>_xlfn.STDEV.S(D3:D9)</f>
        <v>1.6815231190798419</v>
      </c>
      <c r="J11" s="45" t="s">
        <v>115</v>
      </c>
      <c r="K11" s="46" t="s">
        <v>138</v>
      </c>
      <c r="N11" s="45" t="s">
        <v>115</v>
      </c>
      <c r="O11" s="46" t="s">
        <v>138</v>
      </c>
    </row>
    <row r="12" spans="1:15" ht="15.6" x14ac:dyDescent="0.3">
      <c r="A12" s="2" t="s">
        <v>118</v>
      </c>
      <c r="B12" s="2">
        <v>2.0129999999999999</v>
      </c>
      <c r="C12" s="2"/>
      <c r="D12" s="2">
        <v>2.0880000000000001</v>
      </c>
      <c r="J12" s="45"/>
      <c r="K12" s="46"/>
      <c r="N12" s="45"/>
      <c r="O12" s="46"/>
    </row>
    <row r="13" spans="1:15" ht="15.6" x14ac:dyDescent="0.3">
      <c r="A13" s="2" t="s">
        <v>119</v>
      </c>
      <c r="B13" s="1">
        <v>-1.288</v>
      </c>
      <c r="C13" s="2"/>
      <c r="D13" s="1">
        <v>-1.3360000000000001</v>
      </c>
      <c r="J13" s="45" t="s">
        <v>14</v>
      </c>
      <c r="K13" s="46"/>
      <c r="N13" s="45" t="s">
        <v>14</v>
      </c>
      <c r="O13" s="46"/>
    </row>
    <row r="14" spans="1:15" ht="15.6" x14ac:dyDescent="0.3">
      <c r="A14" s="2" t="s">
        <v>120</v>
      </c>
      <c r="B14" s="1">
        <v>2.738</v>
      </c>
      <c r="C14" s="2"/>
      <c r="D14" s="1">
        <v>2.84</v>
      </c>
      <c r="J14" s="45" t="s">
        <v>15</v>
      </c>
      <c r="K14" s="46">
        <v>0.72499999999999998</v>
      </c>
      <c r="N14" s="45" t="s">
        <v>15</v>
      </c>
      <c r="O14" s="46">
        <v>0.752</v>
      </c>
    </row>
    <row r="15" spans="1:15" ht="15.6" x14ac:dyDescent="0.3">
      <c r="A15" s="2" t="s">
        <v>121</v>
      </c>
      <c r="B15" s="2">
        <f>COUNT(B3:B9)</f>
        <v>5</v>
      </c>
      <c r="C15" s="2"/>
      <c r="D15" s="2">
        <f>COUNT(D3:D9)</f>
        <v>5</v>
      </c>
      <c r="J15" s="45" t="s">
        <v>16</v>
      </c>
      <c r="K15" s="46">
        <v>0</v>
      </c>
      <c r="N15" s="45" t="s">
        <v>16</v>
      </c>
      <c r="O15" s="46">
        <v>0</v>
      </c>
    </row>
    <row r="16" spans="1:15" x14ac:dyDescent="0.3">
      <c r="J16" s="45" t="s">
        <v>17</v>
      </c>
      <c r="K16" s="46" t="s">
        <v>139</v>
      </c>
      <c r="N16" s="45" t="s">
        <v>17</v>
      </c>
      <c r="O16" s="46" t="s">
        <v>141</v>
      </c>
    </row>
    <row r="17" spans="10:15" x14ac:dyDescent="0.3">
      <c r="J17" s="45" t="s">
        <v>18</v>
      </c>
      <c r="K17" s="46" t="s">
        <v>140</v>
      </c>
      <c r="N17" s="45" t="s">
        <v>18</v>
      </c>
      <c r="O17" s="46" t="s">
        <v>142</v>
      </c>
    </row>
    <row r="18" spans="10:15" x14ac:dyDescent="0.3">
      <c r="J18" s="45" t="s">
        <v>19</v>
      </c>
      <c r="K18" s="46">
        <v>0.2</v>
      </c>
      <c r="N18" s="45" t="s">
        <v>19</v>
      </c>
      <c r="O18" s="46">
        <v>0.2</v>
      </c>
    </row>
    <row r="19" spans="10:15" x14ac:dyDescent="0.3">
      <c r="J19" s="45"/>
      <c r="K19" s="46"/>
      <c r="N19" s="45"/>
      <c r="O19" s="46"/>
    </row>
    <row r="20" spans="10:15" x14ac:dyDescent="0.3">
      <c r="J20" s="45" t="s">
        <v>22</v>
      </c>
      <c r="K20" s="46"/>
      <c r="N20" s="45" t="s">
        <v>22</v>
      </c>
      <c r="O20" s="46"/>
    </row>
    <row r="21" spans="10:15" x14ac:dyDescent="0.3">
      <c r="J21" s="45" t="s">
        <v>23</v>
      </c>
      <c r="K21" s="46">
        <v>5</v>
      </c>
      <c r="N21" s="45" t="s">
        <v>23</v>
      </c>
      <c r="O21" s="46">
        <v>5</v>
      </c>
    </row>
    <row r="22" spans="10:15" ht="15" thickBot="1" x14ac:dyDescent="0.35">
      <c r="J22" s="47" t="s">
        <v>24</v>
      </c>
      <c r="K22" s="48">
        <v>3</v>
      </c>
      <c r="N22" s="47" t="s">
        <v>24</v>
      </c>
      <c r="O22" s="48">
        <v>3</v>
      </c>
    </row>
    <row r="23" spans="10:15" ht="15" thickTop="1" x14ac:dyDescent="0.3">
      <c r="J23" s="6"/>
      <c r="K23" s="5"/>
      <c r="N23" s="16"/>
      <c r="O23" s="16"/>
    </row>
    <row r="24" spans="10:15" x14ac:dyDescent="0.3">
      <c r="J24" s="6"/>
      <c r="K24" s="5"/>
      <c r="N24" s="16"/>
      <c r="O24" s="16"/>
    </row>
    <row r="25" spans="10:15" x14ac:dyDescent="0.3">
      <c r="J25" s="6"/>
      <c r="K25" s="5"/>
      <c r="N25" s="16"/>
      <c r="O25" s="16"/>
    </row>
  </sheetData>
  <mergeCells count="4">
    <mergeCell ref="A1:D1"/>
    <mergeCell ref="F1:H1"/>
    <mergeCell ref="J1:K1"/>
    <mergeCell ref="N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AAFB1-5660-4C3B-97A2-D40AED3F7F22}">
  <dimension ref="A1:AU79"/>
  <sheetViews>
    <sheetView zoomScale="70" zoomScaleNormal="70" workbookViewId="0">
      <selection activeCell="F22" sqref="F22:M22"/>
    </sheetView>
  </sheetViews>
  <sheetFormatPr defaultRowHeight="15" x14ac:dyDescent="0.25"/>
  <cols>
    <col min="1" max="1" width="46.6640625" style="2" customWidth="1"/>
    <col min="2" max="2" width="14.33203125" style="2" customWidth="1"/>
    <col min="3" max="3" width="38.88671875" style="2" customWidth="1"/>
    <col min="4" max="5" width="8.88671875" style="2"/>
    <col min="6" max="6" width="30" style="2" customWidth="1"/>
    <col min="7" max="7" width="30.77734375" style="2" customWidth="1"/>
    <col min="8" max="9" width="8.88671875" style="2"/>
    <col min="10" max="10" width="19.33203125" style="2" customWidth="1"/>
    <col min="11" max="11" width="19.6640625" style="2" customWidth="1"/>
    <col min="12" max="12" width="25.6640625" style="2" customWidth="1"/>
    <col min="13" max="13" width="25.21875" style="2" customWidth="1"/>
    <col min="14" max="14" width="21.21875" style="2" customWidth="1"/>
    <col min="15" max="15" width="17.5546875" style="2" customWidth="1"/>
    <col min="16" max="16" width="23.109375" style="2" customWidth="1"/>
    <col min="17" max="17" width="19.33203125" style="2" customWidth="1"/>
    <col min="18" max="20" width="8.88671875" style="2"/>
    <col min="21" max="21" width="17.21875" style="2" customWidth="1"/>
    <col min="22" max="22" width="18.109375" style="2" customWidth="1"/>
    <col min="23" max="23" width="19.44140625" style="2" customWidth="1"/>
    <col min="24" max="24" width="19.77734375" style="2" customWidth="1"/>
    <col min="25" max="25" width="22.5546875" style="2" customWidth="1"/>
    <col min="26" max="27" width="8.88671875" style="2"/>
    <col min="28" max="28" width="16.44140625" style="2" customWidth="1"/>
    <col min="29" max="29" width="16.109375" style="2" customWidth="1"/>
    <col min="30" max="30" width="17.77734375" style="2" customWidth="1"/>
    <col min="31" max="31" width="17.21875" style="2" customWidth="1"/>
    <col min="32" max="32" width="20.33203125" style="2" customWidth="1"/>
    <col min="33" max="35" width="8.88671875" style="2"/>
    <col min="36" max="36" width="21.6640625" style="2" customWidth="1"/>
    <col min="37" max="37" width="19" style="2" customWidth="1"/>
    <col min="38" max="38" width="14.21875" style="2" customWidth="1"/>
    <col min="39" max="40" width="14.77734375" style="2" customWidth="1"/>
    <col min="41" max="16384" width="8.88671875" style="2"/>
  </cols>
  <sheetData>
    <row r="1" spans="1:47" ht="15.6" x14ac:dyDescent="0.3">
      <c r="A1" s="7" t="s">
        <v>34</v>
      </c>
      <c r="B1" s="7"/>
      <c r="C1" s="7"/>
      <c r="F1" s="56" t="s">
        <v>47</v>
      </c>
      <c r="G1" s="56"/>
      <c r="J1" s="56" t="s">
        <v>55</v>
      </c>
      <c r="K1" s="56"/>
      <c r="L1" s="56"/>
      <c r="M1" s="56"/>
      <c r="N1" s="56"/>
      <c r="O1" s="56"/>
      <c r="P1" s="56"/>
      <c r="Q1" s="56"/>
      <c r="U1" s="53" t="s">
        <v>79</v>
      </c>
      <c r="V1" s="53"/>
      <c r="W1" s="53"/>
      <c r="X1" s="53"/>
      <c r="Y1" s="53"/>
      <c r="AB1" s="51" t="s">
        <v>63</v>
      </c>
      <c r="AC1" s="51"/>
      <c r="AD1" s="51"/>
      <c r="AE1" s="51"/>
      <c r="AF1" s="51"/>
      <c r="AI1" s="53" t="s">
        <v>79</v>
      </c>
      <c r="AJ1" s="53"/>
      <c r="AK1" s="53"/>
      <c r="AL1" s="53"/>
      <c r="AM1" s="53"/>
      <c r="AN1" s="53"/>
      <c r="AO1" s="10"/>
      <c r="AP1" s="10"/>
      <c r="AQ1" s="10"/>
      <c r="AR1" s="51" t="s">
        <v>63</v>
      </c>
      <c r="AS1" s="51"/>
      <c r="AT1" s="51"/>
      <c r="AU1" s="51"/>
    </row>
    <row r="2" spans="1:47" ht="16.2" thickBot="1" x14ac:dyDescent="0.35">
      <c r="K2" s="1" t="s">
        <v>48</v>
      </c>
      <c r="L2" s="1" t="s">
        <v>5</v>
      </c>
      <c r="M2" s="1" t="s">
        <v>49</v>
      </c>
      <c r="N2" s="1" t="s">
        <v>50</v>
      </c>
      <c r="O2" s="1" t="s">
        <v>51</v>
      </c>
      <c r="P2" s="1" t="s">
        <v>52</v>
      </c>
      <c r="Q2" s="1" t="s">
        <v>53</v>
      </c>
      <c r="U2" s="57" t="s">
        <v>62</v>
      </c>
      <c r="V2" s="57"/>
      <c r="W2" s="57"/>
      <c r="X2" s="57"/>
      <c r="Y2" s="57"/>
      <c r="AB2" s="57" t="s">
        <v>62</v>
      </c>
      <c r="AC2" s="57"/>
      <c r="AD2" s="57"/>
      <c r="AE2" s="57"/>
      <c r="AF2" s="57"/>
      <c r="AI2" s="54" t="s">
        <v>81</v>
      </c>
      <c r="AJ2" s="54"/>
      <c r="AK2" s="54"/>
      <c r="AL2" s="54"/>
      <c r="AM2" s="54"/>
      <c r="AN2" s="54"/>
      <c r="AR2" s="55" t="s">
        <v>81</v>
      </c>
      <c r="AS2" s="55"/>
      <c r="AT2" s="55"/>
      <c r="AU2" s="55"/>
    </row>
    <row r="3" spans="1:47" ht="16.2" thickTop="1" thickBot="1" x14ac:dyDescent="0.3">
      <c r="A3" s="2" t="s">
        <v>65</v>
      </c>
      <c r="F3" s="1" t="s">
        <v>0</v>
      </c>
      <c r="G3" s="1" t="s">
        <v>91</v>
      </c>
      <c r="J3" s="1" t="s">
        <v>70</v>
      </c>
      <c r="K3" s="1" t="s">
        <v>21</v>
      </c>
      <c r="L3" s="1" t="s">
        <v>54</v>
      </c>
      <c r="M3" s="1">
        <v>4.5</v>
      </c>
      <c r="N3" s="1">
        <v>4.5</v>
      </c>
      <c r="O3" s="1">
        <v>0</v>
      </c>
      <c r="P3" s="1">
        <v>7.5</v>
      </c>
      <c r="Q3" s="1" t="s">
        <v>54</v>
      </c>
      <c r="U3" s="18" t="s">
        <v>60</v>
      </c>
      <c r="V3" s="18" t="s">
        <v>70</v>
      </c>
      <c r="W3" s="18" t="s">
        <v>61</v>
      </c>
      <c r="X3" s="18" t="s">
        <v>57</v>
      </c>
      <c r="Y3" s="18" t="s">
        <v>70</v>
      </c>
      <c r="AB3" s="18" t="s">
        <v>60</v>
      </c>
      <c r="AC3" s="18" t="s">
        <v>70</v>
      </c>
      <c r="AD3" s="18" t="s">
        <v>61</v>
      </c>
      <c r="AE3" s="18" t="s">
        <v>57</v>
      </c>
      <c r="AF3" s="18" t="s">
        <v>70</v>
      </c>
      <c r="AI3" s="2" t="s">
        <v>58</v>
      </c>
      <c r="AJ3" s="2" t="s">
        <v>74</v>
      </c>
      <c r="AK3" s="2" t="s">
        <v>75</v>
      </c>
      <c r="AL3" s="2" t="s">
        <v>76</v>
      </c>
      <c r="AM3" s="2" t="s">
        <v>77</v>
      </c>
      <c r="AN3" s="2" t="s">
        <v>78</v>
      </c>
      <c r="AR3" s="2" t="s">
        <v>58</v>
      </c>
      <c r="AS3" s="2" t="s">
        <v>82</v>
      </c>
      <c r="AT3" s="2" t="s">
        <v>83</v>
      </c>
      <c r="AU3" s="2" t="s">
        <v>84</v>
      </c>
    </row>
    <row r="4" spans="1:47" ht="15.6" thickTop="1" x14ac:dyDescent="0.25">
      <c r="F4" s="1"/>
      <c r="G4" s="1"/>
      <c r="J4" s="1" t="s">
        <v>56</v>
      </c>
      <c r="K4" s="1" t="s">
        <v>21</v>
      </c>
      <c r="L4" s="1">
        <v>3.5714000000000003E-2</v>
      </c>
      <c r="M4" s="1">
        <v>3</v>
      </c>
      <c r="N4" s="1">
        <v>7</v>
      </c>
      <c r="O4" s="1">
        <v>-4</v>
      </c>
      <c r="P4" s="1">
        <v>0</v>
      </c>
      <c r="Q4" s="1">
        <v>0.14285700000000001</v>
      </c>
      <c r="U4" s="20" t="s">
        <v>74</v>
      </c>
      <c r="V4" s="19">
        <v>0.15686015</v>
      </c>
      <c r="W4" s="19">
        <v>7.8551626999999999E-2</v>
      </c>
      <c r="X4" s="19">
        <v>0.12572610000000001</v>
      </c>
      <c r="Y4" s="19">
        <v>0.1640414</v>
      </c>
      <c r="AB4" s="20" t="s">
        <v>82</v>
      </c>
      <c r="AC4" s="17">
        <v>0.10618943</v>
      </c>
      <c r="AD4" s="17">
        <v>0.10555892</v>
      </c>
      <c r="AE4" s="17">
        <v>0.10728397000000001</v>
      </c>
      <c r="AF4" s="17">
        <v>0.10457722999999999</v>
      </c>
      <c r="AI4" s="2">
        <v>0</v>
      </c>
      <c r="AJ4" s="2">
        <v>1.34324</v>
      </c>
      <c r="AK4" s="2">
        <v>1.1957100000000001</v>
      </c>
      <c r="AL4" s="2">
        <v>0.47953000000000001</v>
      </c>
      <c r="AM4" s="2">
        <v>0.99418999999999991</v>
      </c>
      <c r="AN4" s="2">
        <v>1.08971</v>
      </c>
      <c r="AR4" s="2">
        <v>0</v>
      </c>
      <c r="AS4" s="2">
        <v>0.42324000000000001</v>
      </c>
      <c r="AT4" s="2">
        <v>0.46856000000000003</v>
      </c>
      <c r="AU4" s="2">
        <v>0.47523000000000004</v>
      </c>
    </row>
    <row r="5" spans="1:47" x14ac:dyDescent="0.25">
      <c r="A5" s="2" t="s">
        <v>88</v>
      </c>
      <c r="F5" s="1" t="s">
        <v>3</v>
      </c>
      <c r="G5" s="1" t="s">
        <v>86</v>
      </c>
      <c r="J5" s="1" t="s">
        <v>57</v>
      </c>
      <c r="K5" s="1" t="s">
        <v>21</v>
      </c>
      <c r="L5" s="1">
        <v>0.25</v>
      </c>
      <c r="M5" s="1">
        <v>3.6</v>
      </c>
      <c r="N5" s="1">
        <v>6</v>
      </c>
      <c r="O5" s="1">
        <v>-2.4</v>
      </c>
      <c r="P5" s="1">
        <v>3</v>
      </c>
      <c r="Q5" s="1" t="s">
        <v>54</v>
      </c>
      <c r="U5" s="20" t="s">
        <v>75</v>
      </c>
      <c r="V5" s="20">
        <v>0.12319888</v>
      </c>
      <c r="W5" s="20">
        <v>3.0569720000000002E-2</v>
      </c>
      <c r="X5" s="20">
        <v>0.12861875</v>
      </c>
      <c r="Y5" s="20">
        <v>0.13496773000000001</v>
      </c>
      <c r="AB5" s="20" t="s">
        <v>83</v>
      </c>
      <c r="AC5" s="17">
        <v>0.12399797999999999</v>
      </c>
      <c r="AD5" s="17">
        <v>0.12944979000000001</v>
      </c>
      <c r="AE5" s="17">
        <v>0.12272799</v>
      </c>
      <c r="AF5" s="17">
        <v>0.13751224000000001</v>
      </c>
      <c r="AI5" s="2">
        <v>1</v>
      </c>
      <c r="AJ5" s="2">
        <v>1.3328300000000002</v>
      </c>
      <c r="AK5" s="2">
        <v>1.2923399999999998</v>
      </c>
      <c r="AL5" s="2">
        <v>0.48580000000000001</v>
      </c>
      <c r="AM5" s="2">
        <v>1.00153</v>
      </c>
      <c r="AN5" s="2">
        <v>1.14354</v>
      </c>
      <c r="AR5" s="2">
        <v>1</v>
      </c>
      <c r="AS5" s="2">
        <v>0.39612000000000003</v>
      </c>
      <c r="AT5" s="2">
        <v>0.44945000000000002</v>
      </c>
      <c r="AU5" s="2">
        <v>0.56367</v>
      </c>
    </row>
    <row r="6" spans="1:47" x14ac:dyDescent="0.25">
      <c r="F6" s="1" t="s">
        <v>2</v>
      </c>
      <c r="G6" s="1" t="s">
        <v>2</v>
      </c>
      <c r="J6" s="1" t="s">
        <v>90</v>
      </c>
      <c r="K6" s="1" t="s">
        <v>21</v>
      </c>
      <c r="L6" s="1">
        <v>0.78571400000000002</v>
      </c>
      <c r="M6" s="1">
        <v>4.8</v>
      </c>
      <c r="N6" s="1">
        <v>4</v>
      </c>
      <c r="O6" s="1">
        <v>0.8</v>
      </c>
      <c r="P6" s="1">
        <v>6</v>
      </c>
      <c r="Q6" s="1" t="s">
        <v>54</v>
      </c>
      <c r="U6" s="20" t="s">
        <v>76</v>
      </c>
      <c r="V6" s="20">
        <v>4.9629987E-2</v>
      </c>
      <c r="W6" s="20">
        <v>1.0455463999999999E-2</v>
      </c>
      <c r="X6" s="20">
        <v>3.4007025000000003E-2</v>
      </c>
      <c r="Y6" s="20">
        <v>6.0561972999999998E-2</v>
      </c>
      <c r="AB6" s="20" t="s">
        <v>84</v>
      </c>
      <c r="AC6" s="17">
        <v>8.9927999999999994E-2</v>
      </c>
      <c r="AD6" s="17">
        <v>8.6958463E-2</v>
      </c>
      <c r="AE6" s="17">
        <v>8.8237499999999996E-2</v>
      </c>
      <c r="AF6" s="17">
        <v>8.6182343999999994E-2</v>
      </c>
      <c r="AI6" s="2">
        <v>2</v>
      </c>
      <c r="AJ6" s="2">
        <v>1.3086100000000001</v>
      </c>
      <c r="AK6" s="2">
        <v>1.3917199999999998</v>
      </c>
      <c r="AL6" s="2">
        <v>0.43137000000000003</v>
      </c>
      <c r="AM6" s="2">
        <v>1.06979</v>
      </c>
      <c r="AN6" s="2">
        <v>1.1225400000000001</v>
      </c>
      <c r="AR6" s="2">
        <v>2</v>
      </c>
      <c r="AS6" s="2">
        <v>0.45477999999999996</v>
      </c>
      <c r="AT6" s="2">
        <v>0.51506999999999992</v>
      </c>
      <c r="AU6" s="2">
        <v>0.56621999999999995</v>
      </c>
    </row>
    <row r="7" spans="1:47" x14ac:dyDescent="0.25">
      <c r="A7" s="2" t="s">
        <v>27</v>
      </c>
      <c r="F7" s="1" t="s">
        <v>1</v>
      </c>
      <c r="G7" s="1" t="s">
        <v>25</v>
      </c>
      <c r="J7" s="1"/>
      <c r="K7" s="1"/>
      <c r="L7" s="1"/>
      <c r="M7" s="1"/>
      <c r="N7" s="1"/>
      <c r="O7" s="1"/>
      <c r="P7" s="1"/>
      <c r="Q7" s="1"/>
      <c r="U7" s="20" t="s">
        <v>77</v>
      </c>
      <c r="V7" s="20">
        <v>0.13462737999999999</v>
      </c>
      <c r="W7" s="20">
        <v>3.2991366000000001E-2</v>
      </c>
      <c r="X7" s="20">
        <v>0.12625938</v>
      </c>
      <c r="Y7" s="20">
        <v>0.12694227999999999</v>
      </c>
      <c r="AB7" s="20"/>
      <c r="AC7" s="20"/>
      <c r="AD7" s="20"/>
      <c r="AE7" s="20"/>
      <c r="AF7" s="20"/>
      <c r="AI7" s="2">
        <v>3</v>
      </c>
      <c r="AJ7" s="2">
        <v>1.34324</v>
      </c>
      <c r="AK7" s="2">
        <v>1.2102300000000001</v>
      </c>
      <c r="AL7" s="2">
        <v>0.47821000000000002</v>
      </c>
      <c r="AM7" s="2">
        <v>0.87359000000000009</v>
      </c>
      <c r="AN7" s="2">
        <v>1.0247199999999999</v>
      </c>
      <c r="AR7" s="2">
        <v>3</v>
      </c>
      <c r="AS7" s="2">
        <v>0.41966999999999999</v>
      </c>
      <c r="AT7" s="2">
        <v>0.43013000000000001</v>
      </c>
      <c r="AU7" s="2">
        <v>0.54537999999999998</v>
      </c>
    </row>
    <row r="8" spans="1:47" ht="15.6" thickBot="1" x14ac:dyDescent="0.3">
      <c r="F8" s="1"/>
      <c r="G8" s="1"/>
      <c r="U8" s="20" t="s">
        <v>78</v>
      </c>
      <c r="V8" s="20">
        <v>0.13979565999999999</v>
      </c>
      <c r="W8" s="20">
        <v>3.7829366000000003E-2</v>
      </c>
      <c r="X8" s="20">
        <v>9.3615004000000002E-2</v>
      </c>
      <c r="Y8" s="20">
        <v>0.13775636999999999</v>
      </c>
      <c r="AB8" s="21"/>
      <c r="AC8" s="21"/>
      <c r="AD8" s="21"/>
      <c r="AE8" s="21"/>
      <c r="AF8" s="21"/>
      <c r="AI8" s="2">
        <v>4</v>
      </c>
      <c r="AJ8" s="2">
        <v>1.3662099999999999</v>
      </c>
      <c r="AK8" s="2">
        <v>1.21526</v>
      </c>
      <c r="AL8" s="2">
        <v>0.46292</v>
      </c>
      <c r="AM8" s="2">
        <v>1.0899399999999999</v>
      </c>
      <c r="AN8" s="2">
        <v>1.1266800000000001</v>
      </c>
      <c r="AR8" s="2">
        <v>4</v>
      </c>
      <c r="AS8" s="2">
        <v>0.43443000000000004</v>
      </c>
      <c r="AT8" s="2">
        <v>0.47293000000000002</v>
      </c>
      <c r="AU8" s="2">
        <v>0.55774999999999997</v>
      </c>
    </row>
    <row r="9" spans="1:47" ht="16.2" thickTop="1" thickBot="1" x14ac:dyDescent="0.3">
      <c r="A9" s="2" t="s">
        <v>28</v>
      </c>
      <c r="F9" s="1" t="s">
        <v>35</v>
      </c>
      <c r="G9" s="1"/>
      <c r="U9" s="21"/>
      <c r="V9" s="21"/>
      <c r="W9" s="21"/>
      <c r="X9" s="21"/>
      <c r="Y9" s="21"/>
      <c r="AI9" s="2">
        <v>5</v>
      </c>
      <c r="AJ9" s="2">
        <v>1.3996500000000001</v>
      </c>
      <c r="AK9" s="2">
        <v>1.2100200000000001</v>
      </c>
      <c r="AL9" s="2">
        <v>0.49486000000000002</v>
      </c>
      <c r="AM9" s="2">
        <v>1.11002</v>
      </c>
      <c r="AN9" s="2">
        <v>1.07755</v>
      </c>
      <c r="AR9" s="2">
        <v>5</v>
      </c>
      <c r="AS9" s="2">
        <v>0.44929999999999998</v>
      </c>
      <c r="AT9" s="2">
        <v>0.47461000000000003</v>
      </c>
      <c r="AU9" s="2">
        <v>0.61395</v>
      </c>
    </row>
    <row r="10" spans="1:47" ht="15.6" thickTop="1" x14ac:dyDescent="0.25">
      <c r="F10" s="1" t="s">
        <v>36</v>
      </c>
      <c r="G10" s="1" t="s">
        <v>37</v>
      </c>
      <c r="AI10" s="2">
        <v>6</v>
      </c>
      <c r="AJ10" s="2">
        <v>1.2726100000000002</v>
      </c>
      <c r="AK10" s="2">
        <v>1.18712</v>
      </c>
      <c r="AL10" s="2">
        <v>0.45116000000000001</v>
      </c>
      <c r="AM10" s="2">
        <v>1.00007</v>
      </c>
      <c r="AN10" s="2">
        <v>1.10964</v>
      </c>
      <c r="AR10" s="2">
        <v>6</v>
      </c>
      <c r="AS10" s="2">
        <v>0.44179999999999997</v>
      </c>
      <c r="AT10" s="2">
        <v>0.46149999999999997</v>
      </c>
      <c r="AU10" s="2">
        <v>0.59783999999999993</v>
      </c>
    </row>
    <row r="11" spans="1:47" x14ac:dyDescent="0.25">
      <c r="A11" s="2" t="s">
        <v>29</v>
      </c>
      <c r="B11" s="2" t="s">
        <v>30</v>
      </c>
      <c r="C11" s="2" t="s">
        <v>31</v>
      </c>
      <c r="F11" s="1" t="s">
        <v>38</v>
      </c>
      <c r="G11" s="1" t="s">
        <v>39</v>
      </c>
      <c r="AI11" s="2">
        <v>7</v>
      </c>
      <c r="AJ11" s="2">
        <v>1.3562699999999999</v>
      </c>
      <c r="AK11" s="2">
        <v>1.19099</v>
      </c>
      <c r="AL11" s="2">
        <v>0.51818999999999993</v>
      </c>
      <c r="AM11" s="2">
        <v>1.1007400000000001</v>
      </c>
      <c r="AN11" s="2">
        <v>1.0463100000000001</v>
      </c>
      <c r="AR11" s="2">
        <v>7</v>
      </c>
      <c r="AS11" s="2">
        <v>0.35770999999999997</v>
      </c>
      <c r="AT11" s="2">
        <v>0.46459</v>
      </c>
      <c r="AU11" s="2">
        <v>0.56498000000000004</v>
      </c>
    </row>
    <row r="12" spans="1:47" x14ac:dyDescent="0.25">
      <c r="F12" s="1" t="s">
        <v>40</v>
      </c>
      <c r="G12" s="1" t="s">
        <v>41</v>
      </c>
      <c r="AI12" s="2">
        <v>8</v>
      </c>
      <c r="AJ12" s="2">
        <v>1.32467</v>
      </c>
      <c r="AK12" s="2">
        <v>1.2492399999999999</v>
      </c>
      <c r="AL12" s="2">
        <v>0.48439000000000004</v>
      </c>
      <c r="AM12" s="2">
        <v>1.0625100000000001</v>
      </c>
      <c r="AN12" s="2">
        <v>1.1272</v>
      </c>
      <c r="AR12" s="2">
        <v>8</v>
      </c>
      <c r="AS12" s="2">
        <v>0.46524000000000004</v>
      </c>
      <c r="AT12" s="2">
        <v>0.51485999999999998</v>
      </c>
      <c r="AU12" s="2">
        <v>0.55137000000000003</v>
      </c>
    </row>
    <row r="13" spans="1:47" ht="15.6" x14ac:dyDescent="0.3">
      <c r="A13" s="2" t="s">
        <v>32</v>
      </c>
      <c r="B13" s="2" t="s">
        <v>33</v>
      </c>
      <c r="C13" s="2" t="s">
        <v>89</v>
      </c>
      <c r="F13" s="1" t="s">
        <v>42</v>
      </c>
      <c r="G13" s="1" t="s">
        <v>43</v>
      </c>
      <c r="U13" s="53" t="s">
        <v>79</v>
      </c>
      <c r="V13" s="53"/>
      <c r="W13" s="53"/>
      <c r="X13" s="53"/>
      <c r="Y13" s="53"/>
      <c r="AB13" s="51" t="s">
        <v>63</v>
      </c>
      <c r="AC13" s="51"/>
      <c r="AD13" s="51"/>
      <c r="AE13" s="51"/>
      <c r="AF13" s="51"/>
      <c r="AI13" s="2">
        <v>9</v>
      </c>
      <c r="AJ13" s="2">
        <v>1.30091</v>
      </c>
      <c r="AK13" s="2">
        <v>1.0598000000000001</v>
      </c>
      <c r="AL13" s="2">
        <v>0.48302</v>
      </c>
      <c r="AM13" s="2">
        <v>1.11724</v>
      </c>
      <c r="AN13" s="2">
        <v>1.16018</v>
      </c>
      <c r="AR13" s="2">
        <v>9</v>
      </c>
      <c r="AS13" s="2">
        <v>0.46025000000000005</v>
      </c>
      <c r="AT13" s="2">
        <v>0.48223000000000005</v>
      </c>
      <c r="AU13" s="2">
        <v>0.58236999999999994</v>
      </c>
    </row>
    <row r="14" spans="1:47" ht="15.6" thickBot="1" x14ac:dyDescent="0.3">
      <c r="F14" s="1" t="s">
        <v>44</v>
      </c>
      <c r="G14" s="1">
        <v>0.05</v>
      </c>
      <c r="U14" s="57" t="s">
        <v>62</v>
      </c>
      <c r="V14" s="57"/>
      <c r="W14" s="57"/>
      <c r="X14" s="57"/>
      <c r="Y14" s="57"/>
      <c r="AB14" s="57" t="s">
        <v>62</v>
      </c>
      <c r="AC14" s="57"/>
      <c r="AD14" s="57"/>
      <c r="AE14" s="57"/>
      <c r="AF14" s="57"/>
      <c r="AI14" s="2">
        <v>10</v>
      </c>
      <c r="AJ14" s="2">
        <v>1.2912299999999999</v>
      </c>
      <c r="AK14" s="2">
        <v>1.1760699999999999</v>
      </c>
      <c r="AL14" s="2">
        <v>0.45833000000000002</v>
      </c>
      <c r="AM14" s="2">
        <v>1.0688599999999999</v>
      </c>
      <c r="AN14" s="2">
        <v>1.1078300000000001</v>
      </c>
      <c r="AR14" s="2">
        <v>10</v>
      </c>
      <c r="AS14" s="2">
        <v>0.41861000000000004</v>
      </c>
      <c r="AT14" s="2">
        <v>0.45393999999999995</v>
      </c>
      <c r="AU14" s="2">
        <v>0.60976000000000008</v>
      </c>
    </row>
    <row r="15" spans="1:47" ht="16.2" thickTop="1" thickBot="1" x14ac:dyDescent="0.3">
      <c r="F15" s="1"/>
      <c r="G15" s="1"/>
      <c r="U15" s="18" t="s">
        <v>60</v>
      </c>
      <c r="V15" s="18" t="s">
        <v>70</v>
      </c>
      <c r="W15" s="18" t="s">
        <v>61</v>
      </c>
      <c r="X15" s="18" t="s">
        <v>57</v>
      </c>
      <c r="Y15" s="18" t="s">
        <v>70</v>
      </c>
      <c r="AB15" s="18" t="s">
        <v>60</v>
      </c>
      <c r="AC15" s="18" t="s">
        <v>70</v>
      </c>
      <c r="AD15" s="18" t="s">
        <v>61</v>
      </c>
      <c r="AE15" s="18" t="s">
        <v>57</v>
      </c>
      <c r="AF15" s="18" t="s">
        <v>70</v>
      </c>
      <c r="AI15" s="2">
        <v>11</v>
      </c>
      <c r="AJ15" s="2">
        <v>1.3692099999999998</v>
      </c>
      <c r="AK15" s="2">
        <v>1.2777799999999999</v>
      </c>
      <c r="AL15" s="2">
        <v>0.42750999999999995</v>
      </c>
      <c r="AM15" s="2">
        <v>1.1666400000000001</v>
      </c>
      <c r="AN15" s="2">
        <v>1.07267</v>
      </c>
      <c r="AR15" s="2">
        <v>11</v>
      </c>
      <c r="AS15" s="2">
        <v>0.42370999999999998</v>
      </c>
      <c r="AT15" s="2">
        <v>0.44949999999999996</v>
      </c>
      <c r="AU15" s="2">
        <v>0.56868000000000007</v>
      </c>
    </row>
    <row r="16" spans="1:47" ht="15.6" thickTop="1" x14ac:dyDescent="0.25">
      <c r="F16" s="1" t="s">
        <v>45</v>
      </c>
      <c r="G16" s="1">
        <v>4</v>
      </c>
      <c r="U16" s="20" t="s">
        <v>74</v>
      </c>
      <c r="V16" s="20">
        <v>100</v>
      </c>
      <c r="W16" s="20">
        <f>(W4*100)/V4</f>
        <v>50.077490681986468</v>
      </c>
      <c r="X16" s="20">
        <f>(X4*100)/V4</f>
        <v>80.151714759931068</v>
      </c>
      <c r="Y16" s="20">
        <f>(Y4*100)/V4</f>
        <v>104.57812261431602</v>
      </c>
      <c r="AB16" s="20" t="s">
        <v>82</v>
      </c>
      <c r="AC16" s="20">
        <v>100</v>
      </c>
      <c r="AD16" s="20">
        <f>(AD4*100)/AC4</f>
        <v>99.406240338609976</v>
      </c>
      <c r="AE16" s="20">
        <f>(AE4*100)/AC4</f>
        <v>101.03074289032347</v>
      </c>
      <c r="AF16" s="20">
        <f>(AF4*100)/AC4</f>
        <v>98.481769795732021</v>
      </c>
      <c r="AI16" s="2">
        <v>12</v>
      </c>
      <c r="AJ16" s="2">
        <v>1.4523900000000001</v>
      </c>
      <c r="AK16" s="2">
        <v>1.1046400000000001</v>
      </c>
      <c r="AL16" s="2">
        <v>0.46478999999999998</v>
      </c>
      <c r="AM16" s="2">
        <v>1.0462</v>
      </c>
      <c r="AN16" s="2">
        <v>1.1249899999999999</v>
      </c>
      <c r="AR16" s="2">
        <v>12</v>
      </c>
      <c r="AS16" s="2">
        <v>0.42882999999999999</v>
      </c>
      <c r="AT16" s="2">
        <v>0.54305000000000003</v>
      </c>
      <c r="AU16" s="2">
        <v>0.52407999999999999</v>
      </c>
    </row>
    <row r="17" spans="6:47" x14ac:dyDescent="0.25">
      <c r="F17" s="1" t="s">
        <v>46</v>
      </c>
      <c r="G17" s="1">
        <v>0</v>
      </c>
      <c r="U17" s="20" t="s">
        <v>75</v>
      </c>
      <c r="V17" s="20">
        <v>100</v>
      </c>
      <c r="W17" s="20">
        <f t="shared" ref="W17:W20" si="0">(W5*100)/V5</f>
        <v>24.813309991129792</v>
      </c>
      <c r="X17" s="20">
        <f t="shared" ref="X17:X20" si="1">(X5*100)/V5</f>
        <v>104.39928512337127</v>
      </c>
      <c r="Y17" s="20">
        <f t="shared" ref="Y17:Y20" si="2">(Y5*100)/V5</f>
        <v>109.552724829966</v>
      </c>
      <c r="AB17" s="20" t="s">
        <v>83</v>
      </c>
      <c r="AC17" s="20">
        <v>100</v>
      </c>
      <c r="AD17" s="20">
        <f t="shared" ref="AD17:AD18" si="3">(AD5*100)/AC5</f>
        <v>104.39669259128254</v>
      </c>
      <c r="AE17" s="20">
        <f t="shared" ref="AE17:AE18" si="4">(AE5*100)/AC5</f>
        <v>98.975797831545322</v>
      </c>
      <c r="AF17" s="20">
        <f t="shared" ref="AF17:AF18" si="5">(AF5*100)/AC5</f>
        <v>110.89877431874294</v>
      </c>
      <c r="AI17" s="2">
        <v>13</v>
      </c>
      <c r="AJ17" s="2">
        <v>1.3630200000000001</v>
      </c>
      <c r="AK17" s="2">
        <v>1.2899700000000001</v>
      </c>
      <c r="AL17" s="2">
        <v>0.41715000000000002</v>
      </c>
      <c r="AM17" s="2">
        <v>1.0296799999999999</v>
      </c>
      <c r="AN17" s="2">
        <v>1.12968</v>
      </c>
      <c r="AR17" s="2">
        <v>13</v>
      </c>
      <c r="AS17" s="2">
        <v>0.44970999999999994</v>
      </c>
      <c r="AT17" s="2">
        <v>0.46587000000000001</v>
      </c>
      <c r="AU17" s="2">
        <v>0.50880000000000003</v>
      </c>
    </row>
    <row r="18" spans="6:47" x14ac:dyDescent="0.25">
      <c r="U18" s="20" t="s">
        <v>76</v>
      </c>
      <c r="V18" s="20">
        <v>100</v>
      </c>
      <c r="W18" s="20">
        <f t="shared" si="0"/>
        <v>21.066828004609388</v>
      </c>
      <c r="X18" s="20">
        <f t="shared" si="1"/>
        <v>68.521124134084502</v>
      </c>
      <c r="Y18" s="20">
        <f t="shared" si="2"/>
        <v>122.02697735947422</v>
      </c>
      <c r="AB18" s="20" t="s">
        <v>84</v>
      </c>
      <c r="AC18" s="20">
        <v>100</v>
      </c>
      <c r="AD18" s="20">
        <f t="shared" si="3"/>
        <v>96.697872742638552</v>
      </c>
      <c r="AE18" s="20">
        <f t="shared" si="4"/>
        <v>98.120162796904197</v>
      </c>
      <c r="AF18" s="20">
        <f t="shared" si="5"/>
        <v>95.834827862289828</v>
      </c>
      <c r="AI18" s="2">
        <v>14</v>
      </c>
      <c r="AJ18" s="2">
        <v>1.22766</v>
      </c>
      <c r="AK18" s="2">
        <v>1.2382899999999999</v>
      </c>
      <c r="AL18" s="2">
        <v>0.46743000000000001</v>
      </c>
      <c r="AM18" s="2">
        <v>1.0116700000000001</v>
      </c>
      <c r="AN18" s="2">
        <v>1.15605</v>
      </c>
      <c r="AR18" s="2">
        <v>14</v>
      </c>
      <c r="AS18" s="2">
        <v>0.47381000000000001</v>
      </c>
      <c r="AT18" s="2">
        <v>0.40418000000000004</v>
      </c>
      <c r="AU18" s="2">
        <v>0.54842999999999997</v>
      </c>
    </row>
    <row r="19" spans="6:47" x14ac:dyDescent="0.25">
      <c r="U19" s="20" t="s">
        <v>77</v>
      </c>
      <c r="V19" s="20">
        <v>100</v>
      </c>
      <c r="W19" s="20">
        <f t="shared" si="0"/>
        <v>24.505688218845233</v>
      </c>
      <c r="X19" s="20">
        <f t="shared" si="1"/>
        <v>93.784325298464552</v>
      </c>
      <c r="Y19" s="20">
        <f t="shared" si="2"/>
        <v>94.291577240825745</v>
      </c>
      <c r="AB19" s="20"/>
      <c r="AC19" s="20"/>
      <c r="AD19" s="20"/>
      <c r="AE19" s="20"/>
      <c r="AF19" s="20"/>
      <c r="AI19" s="2">
        <v>15</v>
      </c>
      <c r="AJ19" s="2">
        <v>1.29958</v>
      </c>
      <c r="AK19" s="2">
        <v>1.20479</v>
      </c>
      <c r="AL19" s="2">
        <v>0.35121999999999998</v>
      </c>
      <c r="AM19" s="2">
        <v>1.0334599999999998</v>
      </c>
      <c r="AN19" s="2">
        <v>1.13239</v>
      </c>
      <c r="AR19" s="2">
        <v>15</v>
      </c>
      <c r="AS19" s="2">
        <v>0.45133000000000001</v>
      </c>
      <c r="AT19" s="2">
        <v>0.46676000000000001</v>
      </c>
      <c r="AU19" s="2">
        <v>0.58048</v>
      </c>
    </row>
    <row r="20" spans="6:47" ht="15.6" thickBot="1" x14ac:dyDescent="0.3">
      <c r="U20" s="20" t="s">
        <v>78</v>
      </c>
      <c r="V20" s="20">
        <v>100</v>
      </c>
      <c r="W20" s="20">
        <f t="shared" si="0"/>
        <v>27.060472406654117</v>
      </c>
      <c r="X20" s="20">
        <f t="shared" si="1"/>
        <v>66.965601078030616</v>
      </c>
      <c r="Y20" s="20">
        <f t="shared" si="2"/>
        <v>98.541235114165929</v>
      </c>
      <c r="AB20" s="21"/>
      <c r="AC20" s="21"/>
      <c r="AD20" s="21"/>
      <c r="AE20" s="21"/>
      <c r="AF20" s="21"/>
      <c r="AI20" s="25">
        <v>16</v>
      </c>
      <c r="AJ20" s="26">
        <v>0.28956864999999998</v>
      </c>
      <c r="AK20" s="26">
        <v>7.0648756000000007E-2</v>
      </c>
      <c r="AL20" s="26">
        <v>8.0999999999999996E-3</v>
      </c>
      <c r="AM20" s="26">
        <v>7.4718616000000002E-2</v>
      </c>
      <c r="AN20" s="26">
        <v>9.0472114999999992E-2</v>
      </c>
      <c r="AR20" s="2">
        <v>16</v>
      </c>
      <c r="AS20" s="2">
        <v>0.42214000000000002</v>
      </c>
      <c r="AT20" s="2">
        <v>0.49468999999999996</v>
      </c>
      <c r="AU20" s="2">
        <v>0.5534</v>
      </c>
    </row>
    <row r="21" spans="6:47" ht="16.2" thickTop="1" thickBot="1" x14ac:dyDescent="0.3">
      <c r="U21" s="21"/>
      <c r="V21" s="21"/>
      <c r="W21" s="21"/>
      <c r="X21" s="21"/>
      <c r="Y21" s="21"/>
      <c r="AI21" s="25">
        <v>17</v>
      </c>
      <c r="AJ21" s="26">
        <v>0.20634721</v>
      </c>
      <c r="AK21" s="26">
        <v>8.7452467000000006E-2</v>
      </c>
      <c r="AL21" s="26">
        <v>8.0999999999999996E-3</v>
      </c>
      <c r="AM21" s="26">
        <v>7.4718616000000002E-2</v>
      </c>
      <c r="AN21" s="26">
        <v>9.0472114999999992E-2</v>
      </c>
      <c r="AR21" s="27">
        <v>17</v>
      </c>
      <c r="AS21" s="26">
        <v>0.51873999999999998</v>
      </c>
      <c r="AT21" s="26">
        <v>0.54108000000000001</v>
      </c>
      <c r="AU21" s="26">
        <v>0.54254999999999998</v>
      </c>
    </row>
    <row r="22" spans="6:47" ht="16.2" thickTop="1" x14ac:dyDescent="0.3">
      <c r="F22" s="56" t="s">
        <v>143</v>
      </c>
      <c r="G22" s="56"/>
      <c r="H22" s="56"/>
      <c r="I22" s="56"/>
      <c r="J22" s="56"/>
      <c r="K22" s="56"/>
      <c r="L22" s="56"/>
      <c r="M22" s="56"/>
      <c r="AI22" s="25">
        <v>18</v>
      </c>
      <c r="AJ22" s="26">
        <v>0.12227797999999999</v>
      </c>
      <c r="AK22" s="26">
        <v>6.8793576999999995E-2</v>
      </c>
      <c r="AL22" s="26">
        <v>8.0999999999999996E-3</v>
      </c>
      <c r="AM22" s="26">
        <v>7.4718616000000002E-2</v>
      </c>
      <c r="AN22" s="26">
        <v>9.0472114999999992E-2</v>
      </c>
      <c r="AR22" s="27">
        <v>18</v>
      </c>
      <c r="AS22" s="26">
        <v>0.43832000000000004</v>
      </c>
      <c r="AT22" s="26">
        <v>0.46392999999999995</v>
      </c>
      <c r="AU22" s="26">
        <v>0.58055000000000001</v>
      </c>
    </row>
    <row r="23" spans="6:47" x14ac:dyDescent="0.25">
      <c r="AI23" s="25">
        <v>19</v>
      </c>
      <c r="AJ23" s="26">
        <v>9.2304025999999997E-2</v>
      </c>
      <c r="AK23" s="26">
        <v>5.7183668E-2</v>
      </c>
      <c r="AL23" s="26">
        <v>8.0999999999999996E-3</v>
      </c>
      <c r="AM23" s="26">
        <v>7.4718616000000002E-2</v>
      </c>
      <c r="AN23" s="26">
        <v>9.0472114999999992E-2</v>
      </c>
      <c r="AR23" s="27">
        <v>19</v>
      </c>
      <c r="AS23" s="26">
        <v>0.41126999999999997</v>
      </c>
      <c r="AT23" s="26">
        <v>0.54923</v>
      </c>
      <c r="AU23" s="26">
        <v>0.66381000000000001</v>
      </c>
    </row>
    <row r="24" spans="6:47" x14ac:dyDescent="0.25">
      <c r="F24" s="2" t="s">
        <v>29</v>
      </c>
      <c r="G24" s="2" t="s">
        <v>30</v>
      </c>
      <c r="H24" s="2" t="s">
        <v>31</v>
      </c>
      <c r="AI24" s="25">
        <v>20</v>
      </c>
      <c r="AJ24" s="26">
        <v>5.7399948999999999E-2</v>
      </c>
      <c r="AK24" s="26">
        <v>2.8618194999999999E-2</v>
      </c>
      <c r="AL24" s="26">
        <v>8.0999999999999996E-3</v>
      </c>
      <c r="AM24" s="26">
        <v>7.4718616000000002E-2</v>
      </c>
      <c r="AN24" s="26">
        <v>9.0472114999999992E-2</v>
      </c>
      <c r="AR24" s="27">
        <v>20</v>
      </c>
      <c r="AS24" s="26">
        <v>0.42599999999999999</v>
      </c>
      <c r="AT24" s="26">
        <v>0.50015999999999994</v>
      </c>
      <c r="AU24" s="26">
        <v>0.60021000000000002</v>
      </c>
    </row>
    <row r="25" spans="6:47" x14ac:dyDescent="0.25">
      <c r="AI25" s="25">
        <v>21</v>
      </c>
      <c r="AJ25" s="26">
        <v>3.9470181999999999E-2</v>
      </c>
      <c r="AK25" s="26">
        <v>2.2190012000000002E-2</v>
      </c>
      <c r="AL25" s="26">
        <v>8.0999999999999996E-3</v>
      </c>
      <c r="AM25" s="26">
        <v>7.4718616000000002E-2</v>
      </c>
      <c r="AN25" s="26">
        <v>9.0472114999999992E-2</v>
      </c>
      <c r="AR25" s="27">
        <v>21</v>
      </c>
      <c r="AS25" s="26">
        <v>0.42526000000000003</v>
      </c>
      <c r="AT25" s="26">
        <v>0.47504999999999997</v>
      </c>
      <c r="AU25" s="26">
        <v>0.56779000000000002</v>
      </c>
    </row>
    <row r="26" spans="6:47" x14ac:dyDescent="0.25">
      <c r="AI26" s="25">
        <v>22</v>
      </c>
      <c r="AJ26" s="26">
        <v>3.8524686000000002E-2</v>
      </c>
      <c r="AK26" s="26">
        <v>2.2880828000000002E-2</v>
      </c>
      <c r="AL26" s="26">
        <v>8.0999999999999996E-3</v>
      </c>
      <c r="AM26" s="26">
        <v>7.4718616000000002E-2</v>
      </c>
      <c r="AN26" s="26">
        <v>9.0472114999999992E-2</v>
      </c>
      <c r="AR26" s="27">
        <v>22</v>
      </c>
      <c r="AS26" s="26">
        <v>0.44028999999999996</v>
      </c>
      <c r="AT26" s="26">
        <v>0.49818000000000001</v>
      </c>
      <c r="AU26" s="26">
        <v>0.53317000000000003</v>
      </c>
    </row>
    <row r="27" spans="6:47" x14ac:dyDescent="0.25">
      <c r="F27" s="2" t="s">
        <v>144</v>
      </c>
      <c r="AI27" s="25">
        <v>23</v>
      </c>
      <c r="AJ27" s="26">
        <v>3.7062674000000004E-2</v>
      </c>
      <c r="AK27" s="26">
        <v>4.5664334000000001E-2</v>
      </c>
      <c r="AL27" s="26">
        <v>8.0999999999999996E-3</v>
      </c>
      <c r="AM27" s="26">
        <v>7.4718616000000002E-2</v>
      </c>
      <c r="AN27" s="26">
        <v>9.0472114999999992E-2</v>
      </c>
      <c r="AR27" s="27">
        <v>23</v>
      </c>
      <c r="AS27" s="26">
        <v>0.44858000000000003</v>
      </c>
      <c r="AT27" s="26">
        <v>0.47028999999999999</v>
      </c>
      <c r="AU27" s="26">
        <v>0.51733000000000007</v>
      </c>
    </row>
    <row r="28" spans="6:47" x14ac:dyDescent="0.25">
      <c r="AI28" s="25">
        <v>24</v>
      </c>
      <c r="AJ28" s="26">
        <v>3.8526608000000004E-2</v>
      </c>
      <c r="AK28" s="26">
        <v>8.3836098999999997E-2</v>
      </c>
      <c r="AL28" s="26">
        <v>8.0999999999999996E-3</v>
      </c>
      <c r="AM28" s="26">
        <v>7.4718616000000002E-2</v>
      </c>
      <c r="AN28" s="26">
        <v>9.0472114999999992E-2</v>
      </c>
      <c r="AR28" s="27">
        <v>24</v>
      </c>
      <c r="AS28" s="26">
        <v>0.43471000000000004</v>
      </c>
      <c r="AT28" s="26">
        <v>0.56401999999999997</v>
      </c>
      <c r="AU28" s="26">
        <v>0.56043999999999994</v>
      </c>
    </row>
    <row r="29" spans="6:47" x14ac:dyDescent="0.25">
      <c r="F29" s="2" t="s">
        <v>145</v>
      </c>
      <c r="G29" s="2" t="s">
        <v>155</v>
      </c>
      <c r="AI29" s="25">
        <v>25</v>
      </c>
      <c r="AJ29" s="26">
        <v>4.1401702999999998E-2</v>
      </c>
      <c r="AK29" s="26">
        <v>0.96487000000000001</v>
      </c>
      <c r="AL29" s="26">
        <v>8.0999999999999996E-3</v>
      </c>
      <c r="AM29" s="26">
        <v>7.4718616000000002E-2</v>
      </c>
      <c r="AN29" s="26">
        <v>9.0472114999999992E-2</v>
      </c>
      <c r="AR29" s="27">
        <v>25</v>
      </c>
      <c r="AS29" s="26">
        <v>0.48210000000000003</v>
      </c>
      <c r="AT29" s="26">
        <v>0.48544999999999999</v>
      </c>
      <c r="AU29" s="26">
        <v>0.58916000000000002</v>
      </c>
    </row>
    <row r="30" spans="6:47" x14ac:dyDescent="0.25">
      <c r="AI30" s="25">
        <v>26</v>
      </c>
      <c r="AJ30" s="26">
        <v>0.62077000000000004</v>
      </c>
      <c r="AK30" s="26">
        <v>0.97538999999999998</v>
      </c>
      <c r="AL30" s="26">
        <v>8.0999999999999996E-3</v>
      </c>
      <c r="AM30" s="26">
        <v>0.94772999999999996</v>
      </c>
      <c r="AN30" s="26">
        <v>9.0472114999999992E-2</v>
      </c>
      <c r="AR30" s="27">
        <v>26</v>
      </c>
      <c r="AS30" s="26">
        <v>0.48310999999999998</v>
      </c>
      <c r="AT30" s="26">
        <v>0.49556999999999995</v>
      </c>
      <c r="AU30" s="26">
        <v>0.57128999999999996</v>
      </c>
    </row>
    <row r="31" spans="6:47" x14ac:dyDescent="0.25">
      <c r="F31" s="2" t="s">
        <v>156</v>
      </c>
      <c r="AI31" s="25">
        <v>27</v>
      </c>
      <c r="AJ31" s="26">
        <v>0.57889000000000002</v>
      </c>
      <c r="AK31" s="26">
        <v>0.91105000000000003</v>
      </c>
      <c r="AL31" s="26">
        <v>0.24711</v>
      </c>
      <c r="AM31" s="26">
        <v>1.00196</v>
      </c>
      <c r="AN31" s="26">
        <v>9.0472114999999992E-2</v>
      </c>
      <c r="AR31" s="27">
        <v>27</v>
      </c>
      <c r="AS31" s="26">
        <v>0.44102000000000002</v>
      </c>
      <c r="AT31" s="26">
        <v>0.47241</v>
      </c>
      <c r="AU31" s="26">
        <v>0.53727999999999998</v>
      </c>
    </row>
    <row r="32" spans="6:47" x14ac:dyDescent="0.25">
      <c r="AI32" s="25">
        <v>28</v>
      </c>
      <c r="AJ32" s="26">
        <v>0.66829000000000005</v>
      </c>
      <c r="AK32" s="26">
        <v>1.0154399999999999</v>
      </c>
      <c r="AL32" s="26">
        <v>0.26890000000000003</v>
      </c>
      <c r="AM32" s="26">
        <v>0.98001000000000005</v>
      </c>
      <c r="AN32" s="26">
        <v>9.0472114999999992E-2</v>
      </c>
      <c r="AR32" s="27">
        <v>28</v>
      </c>
      <c r="AS32" s="26">
        <v>0.37473000000000001</v>
      </c>
      <c r="AT32" s="26">
        <v>0.47856999999999994</v>
      </c>
      <c r="AU32" s="26">
        <v>0.60767000000000004</v>
      </c>
    </row>
    <row r="33" spans="6:47" x14ac:dyDescent="0.25">
      <c r="F33" s="2" t="s">
        <v>148</v>
      </c>
      <c r="G33" s="2" t="s">
        <v>149</v>
      </c>
      <c r="H33" s="2" t="s">
        <v>150</v>
      </c>
      <c r="I33" s="2" t="s">
        <v>151</v>
      </c>
      <c r="J33" s="63">
        <v>0.25</v>
      </c>
      <c r="K33" s="63">
        <v>0.75</v>
      </c>
      <c r="AI33" s="25">
        <v>29</v>
      </c>
      <c r="AJ33" s="26">
        <v>0.89320999999999995</v>
      </c>
      <c r="AK33" s="26">
        <v>0.86648000000000003</v>
      </c>
      <c r="AL33" s="26">
        <v>0.3483</v>
      </c>
      <c r="AM33" s="26">
        <v>1.0161</v>
      </c>
      <c r="AN33" s="26">
        <v>0.55002000000000006</v>
      </c>
      <c r="AR33" s="27">
        <v>29</v>
      </c>
      <c r="AS33" s="26">
        <v>0.43635000000000002</v>
      </c>
      <c r="AT33" s="26">
        <v>0.42463000000000001</v>
      </c>
      <c r="AU33" s="26">
        <v>0.55584</v>
      </c>
    </row>
    <row r="34" spans="6:47" x14ac:dyDescent="0.25">
      <c r="F34" s="2" t="s">
        <v>152</v>
      </c>
      <c r="G34" s="2">
        <v>5</v>
      </c>
      <c r="H34" s="2">
        <v>0</v>
      </c>
      <c r="I34" s="2">
        <v>24.812999999999999</v>
      </c>
      <c r="J34" s="2">
        <v>23.646000000000001</v>
      </c>
      <c r="K34" s="2">
        <v>32.814999999999998</v>
      </c>
      <c r="AI34" s="25">
        <v>30</v>
      </c>
      <c r="AJ34" s="26">
        <v>0.97548999999999997</v>
      </c>
      <c r="AK34" s="26">
        <v>0.9929</v>
      </c>
      <c r="AL34" s="26">
        <v>0.33450000000000002</v>
      </c>
      <c r="AM34" s="26">
        <v>0.98210000000000008</v>
      </c>
      <c r="AN34" s="26">
        <v>0.60394000000000003</v>
      </c>
      <c r="AR34" s="27">
        <v>30</v>
      </c>
      <c r="AS34" s="26">
        <v>0.45310000000000006</v>
      </c>
      <c r="AT34" s="26">
        <v>0.47988000000000003</v>
      </c>
      <c r="AU34" s="26">
        <v>0.58057999999999998</v>
      </c>
    </row>
    <row r="35" spans="6:47" x14ac:dyDescent="0.25">
      <c r="F35" s="2" t="s">
        <v>25</v>
      </c>
      <c r="G35" s="2">
        <v>3</v>
      </c>
      <c r="H35" s="2">
        <v>0</v>
      </c>
      <c r="I35" s="2">
        <v>99.406000000000006</v>
      </c>
      <c r="J35" s="2">
        <v>97.375</v>
      </c>
      <c r="K35" s="2">
        <v>103.149</v>
      </c>
      <c r="AI35" s="25">
        <v>31</v>
      </c>
      <c r="AJ35" s="26">
        <v>1.55857</v>
      </c>
      <c r="AK35" s="26">
        <v>1.0047699999999999</v>
      </c>
      <c r="AL35" s="26">
        <v>0.34777000000000002</v>
      </c>
      <c r="AM35" s="26">
        <v>0.90917000000000003</v>
      </c>
      <c r="AN35" s="26">
        <v>0.67759000000000003</v>
      </c>
      <c r="AR35" s="27">
        <v>31</v>
      </c>
      <c r="AS35" s="26">
        <v>0.42968000000000001</v>
      </c>
      <c r="AT35" s="26">
        <v>0.61587999999999998</v>
      </c>
      <c r="AU35" s="26">
        <v>0.60472999999999999</v>
      </c>
    </row>
    <row r="36" spans="6:47" x14ac:dyDescent="0.25">
      <c r="AI36" s="25">
        <v>32</v>
      </c>
      <c r="AJ36" s="26">
        <v>1.5952999999999999</v>
      </c>
      <c r="AK36" s="26">
        <v>0.97358</v>
      </c>
      <c r="AL36" s="26">
        <v>0.34177000000000002</v>
      </c>
      <c r="AM36" s="26">
        <v>0.89359999999999995</v>
      </c>
      <c r="AN36" s="26">
        <v>0.78288999999999997</v>
      </c>
      <c r="AR36" s="27">
        <v>32</v>
      </c>
      <c r="AS36" s="26">
        <v>0.39566999999999997</v>
      </c>
      <c r="AT36" s="26">
        <v>0.47791</v>
      </c>
      <c r="AU36" s="26">
        <v>0.59504000000000001</v>
      </c>
    </row>
    <row r="37" spans="6:47" x14ac:dyDescent="0.25">
      <c r="F37" s="2" t="s">
        <v>153</v>
      </c>
      <c r="AI37" s="25">
        <v>33</v>
      </c>
      <c r="AJ37" s="26">
        <v>1.2789600000000001</v>
      </c>
      <c r="AK37" s="26">
        <v>1.00177</v>
      </c>
      <c r="AL37" s="26">
        <v>0.42055000000000003</v>
      </c>
      <c r="AM37" s="26">
        <v>0.98913000000000006</v>
      </c>
      <c r="AN37" s="26">
        <v>0.63772999999999991</v>
      </c>
      <c r="AR37" s="27">
        <v>33</v>
      </c>
      <c r="AS37" s="26">
        <v>0.38301000000000002</v>
      </c>
      <c r="AT37" s="26">
        <v>0.45017000000000001</v>
      </c>
      <c r="AU37" s="26">
        <v>0.53539000000000003</v>
      </c>
    </row>
    <row r="38" spans="6:47" x14ac:dyDescent="0.25">
      <c r="AI38" s="25">
        <v>34</v>
      </c>
      <c r="AJ38" s="26">
        <v>1.0157099999999999</v>
      </c>
      <c r="AK38" s="26">
        <v>1.00013</v>
      </c>
      <c r="AL38" s="26">
        <v>0.32939000000000002</v>
      </c>
      <c r="AM38" s="26">
        <v>1.18292</v>
      </c>
      <c r="AN38" s="26">
        <v>0.85980000000000001</v>
      </c>
      <c r="AR38" s="27">
        <v>34</v>
      </c>
      <c r="AS38" s="26">
        <v>0.39716000000000001</v>
      </c>
      <c r="AT38" s="26">
        <v>0.48049000000000003</v>
      </c>
      <c r="AU38" s="26">
        <v>0.53049000000000002</v>
      </c>
    </row>
    <row r="39" spans="6:47" x14ac:dyDescent="0.25">
      <c r="F39" s="2" t="s">
        <v>157</v>
      </c>
      <c r="AI39" s="25">
        <v>35</v>
      </c>
      <c r="AJ39" s="26">
        <v>0.97018999999999989</v>
      </c>
      <c r="AK39" s="26">
        <v>1.0712900000000001</v>
      </c>
      <c r="AL39" s="26">
        <v>0.32883999999999997</v>
      </c>
      <c r="AM39" s="26">
        <v>2.08399</v>
      </c>
      <c r="AN39" s="26">
        <v>0.8992500000000001</v>
      </c>
      <c r="AR39" s="27">
        <v>35</v>
      </c>
      <c r="AS39" s="26">
        <v>0.42649999999999999</v>
      </c>
      <c r="AT39" s="26">
        <v>0.47497</v>
      </c>
      <c r="AU39" s="26">
        <v>0.55034000000000005</v>
      </c>
    </row>
    <row r="40" spans="6:47" x14ac:dyDescent="0.25">
      <c r="AI40" s="25">
        <v>36</v>
      </c>
      <c r="AJ40" s="26">
        <v>1.0882400000000001</v>
      </c>
      <c r="AK40" s="26">
        <v>1.0302899999999999</v>
      </c>
      <c r="AL40" s="26">
        <v>0.36556</v>
      </c>
      <c r="AM40" s="26">
        <v>0.93918000000000001</v>
      </c>
      <c r="AN40" s="26">
        <v>0.79920000000000002</v>
      </c>
      <c r="AR40" s="27">
        <v>36</v>
      </c>
      <c r="AS40" s="26">
        <v>0.43765999999999999</v>
      </c>
      <c r="AT40" s="26">
        <v>0.48926999999999998</v>
      </c>
      <c r="AU40" s="26">
        <v>0.57262999999999997</v>
      </c>
    </row>
    <row r="41" spans="6:47" x14ac:dyDescent="0.25">
      <c r="AI41" s="25">
        <v>37</v>
      </c>
      <c r="AJ41" s="26">
        <v>0.95520999999999989</v>
      </c>
      <c r="AK41" s="26">
        <v>1.2524999999999999</v>
      </c>
      <c r="AL41" s="26">
        <v>0.39055000000000001</v>
      </c>
      <c r="AM41" s="26">
        <v>0.77558000000000005</v>
      </c>
      <c r="AN41" s="26">
        <v>0.83074999999999999</v>
      </c>
      <c r="AR41" s="27">
        <v>37</v>
      </c>
      <c r="AS41" s="26">
        <v>0.38522000000000001</v>
      </c>
      <c r="AT41" s="26">
        <v>0.46647</v>
      </c>
      <c r="AU41" s="26">
        <v>0.54949000000000003</v>
      </c>
    </row>
    <row r="42" spans="6:47" x14ac:dyDescent="0.25">
      <c r="AI42" s="25">
        <v>38</v>
      </c>
      <c r="AJ42" s="26">
        <v>0.97994000000000003</v>
      </c>
      <c r="AK42" s="26">
        <v>0.97378999999999993</v>
      </c>
      <c r="AL42" s="26">
        <v>0.36529</v>
      </c>
      <c r="AM42" s="26">
        <v>0.82822000000000007</v>
      </c>
      <c r="AN42" s="26">
        <v>0.77163999999999999</v>
      </c>
      <c r="AR42" s="27">
        <v>38</v>
      </c>
      <c r="AS42" s="26">
        <v>0.45627000000000001</v>
      </c>
      <c r="AT42" s="26">
        <v>0.47103</v>
      </c>
      <c r="AU42" s="26">
        <v>0.57154000000000005</v>
      </c>
    </row>
    <row r="43" spans="6:47" x14ac:dyDescent="0.25">
      <c r="AI43" s="25">
        <v>39</v>
      </c>
      <c r="AJ43" s="26">
        <v>1.06989</v>
      </c>
      <c r="AK43" s="26">
        <v>1.06951</v>
      </c>
      <c r="AL43" s="26">
        <v>0.41270000000000001</v>
      </c>
      <c r="AM43" s="26">
        <v>0.87851999999999997</v>
      </c>
      <c r="AN43" s="26">
        <v>0.82419000000000009</v>
      </c>
      <c r="AR43" s="27">
        <v>39</v>
      </c>
      <c r="AS43" s="26">
        <v>0.42339000000000004</v>
      </c>
      <c r="AT43" s="26">
        <v>0.51188</v>
      </c>
      <c r="AU43" s="26">
        <v>0.57904999999999995</v>
      </c>
    </row>
    <row r="44" spans="6:47" x14ac:dyDescent="0.25">
      <c r="AI44" s="25">
        <v>40</v>
      </c>
      <c r="AJ44" s="26">
        <v>1.03467</v>
      </c>
      <c r="AK44" s="26">
        <v>1.13076</v>
      </c>
      <c r="AL44" s="26">
        <v>0.42949000000000004</v>
      </c>
      <c r="AM44" s="26">
        <v>0.89132</v>
      </c>
      <c r="AN44" s="26">
        <v>0.79871000000000003</v>
      </c>
      <c r="AR44" s="27">
        <v>40</v>
      </c>
      <c r="AS44" s="26">
        <v>0.40113000000000004</v>
      </c>
      <c r="AT44" s="26">
        <v>0.53678999999999999</v>
      </c>
      <c r="AU44" s="26">
        <v>0.56672999999999996</v>
      </c>
    </row>
    <row r="45" spans="6:47" x14ac:dyDescent="0.25">
      <c r="AI45" s="25">
        <v>41</v>
      </c>
      <c r="AJ45" s="26">
        <v>1.1688499999999999</v>
      </c>
      <c r="AK45" s="26">
        <v>1.23421</v>
      </c>
      <c r="AL45" s="26">
        <v>0.43867999999999996</v>
      </c>
      <c r="AM45" s="26">
        <v>0.97778000000000009</v>
      </c>
      <c r="AN45" s="26">
        <v>0.71150000000000002</v>
      </c>
      <c r="AR45" s="27">
        <v>41</v>
      </c>
      <c r="AS45" s="26">
        <v>0.39808999999999994</v>
      </c>
      <c r="AT45" s="26">
        <v>0.48508999999999997</v>
      </c>
      <c r="AU45" s="26">
        <v>0.54491999999999996</v>
      </c>
    </row>
    <row r="46" spans="6:47" x14ac:dyDescent="0.25">
      <c r="AI46" s="25">
        <v>42</v>
      </c>
      <c r="AJ46" s="26">
        <v>1.0615399999999999</v>
      </c>
      <c r="AK46" s="26">
        <v>1.0340799999999999</v>
      </c>
      <c r="AL46" s="26">
        <v>0.39523999999999998</v>
      </c>
      <c r="AM46" s="26">
        <v>1.11883</v>
      </c>
      <c r="AN46" s="26">
        <v>0.83391999999999999</v>
      </c>
      <c r="AR46" s="27">
        <v>42</v>
      </c>
      <c r="AS46" s="26">
        <v>0.37702999999999998</v>
      </c>
      <c r="AT46" s="26">
        <v>0.46385999999999994</v>
      </c>
      <c r="AU46" s="26">
        <v>0.56560999999999995</v>
      </c>
    </row>
    <row r="47" spans="6:47" x14ac:dyDescent="0.25">
      <c r="AI47" s="25">
        <v>43</v>
      </c>
      <c r="AJ47" s="26">
        <v>1.1524099999999999</v>
      </c>
      <c r="AK47" s="26">
        <v>1.1508100000000001</v>
      </c>
      <c r="AL47" s="26">
        <v>0.41839999999999999</v>
      </c>
      <c r="AM47" s="26">
        <v>0.87339</v>
      </c>
      <c r="AN47" s="26">
        <v>0.94756000000000007</v>
      </c>
      <c r="AR47" s="27">
        <v>43</v>
      </c>
      <c r="AS47" s="26">
        <v>0.41858000000000001</v>
      </c>
      <c r="AT47" s="26">
        <v>0.55991999999999997</v>
      </c>
      <c r="AU47" s="26">
        <v>0.57415000000000005</v>
      </c>
    </row>
    <row r="48" spans="6:47" x14ac:dyDescent="0.25">
      <c r="AI48" s="25">
        <v>44</v>
      </c>
      <c r="AJ48" s="26">
        <v>1.1047100000000001</v>
      </c>
      <c r="AK48" s="26">
        <v>1.1687500000000002</v>
      </c>
      <c r="AL48" s="2">
        <v>0.41955999999999999</v>
      </c>
      <c r="AM48" s="26">
        <v>0.95806000000000002</v>
      </c>
      <c r="AN48" s="26">
        <v>0.84339999999999993</v>
      </c>
      <c r="AR48" s="27">
        <v>44</v>
      </c>
      <c r="AS48" s="26">
        <v>0.37074999999999997</v>
      </c>
      <c r="AT48" s="26">
        <v>0.47606999999999999</v>
      </c>
      <c r="AU48" s="26">
        <v>0.57312000000000007</v>
      </c>
    </row>
    <row r="49" spans="35:47" x14ac:dyDescent="0.25">
      <c r="AI49" s="25">
        <v>45</v>
      </c>
      <c r="AJ49" s="26">
        <v>1.07806</v>
      </c>
      <c r="AK49" s="26">
        <v>2.4602900000000001</v>
      </c>
      <c r="AL49" s="2">
        <v>0.39266000000000001</v>
      </c>
      <c r="AM49" s="26">
        <v>0.90156000000000003</v>
      </c>
      <c r="AN49" s="26">
        <v>0.81778000000000006</v>
      </c>
      <c r="AR49" s="27">
        <v>45</v>
      </c>
      <c r="AS49" s="26">
        <v>0.39274999999999999</v>
      </c>
      <c r="AT49" s="26">
        <v>0.54563000000000006</v>
      </c>
      <c r="AU49" s="26">
        <v>0.56617000000000006</v>
      </c>
    </row>
    <row r="50" spans="35:47" x14ac:dyDescent="0.25">
      <c r="AI50" s="2">
        <v>46</v>
      </c>
      <c r="AJ50" s="26">
        <v>0.97341</v>
      </c>
      <c r="AK50" s="2">
        <v>1.9126699999999999</v>
      </c>
      <c r="AL50" s="2">
        <v>0.46984999999999999</v>
      </c>
      <c r="AM50" s="26">
        <v>0.86943000000000004</v>
      </c>
      <c r="AN50" s="26">
        <v>0.80408999999999997</v>
      </c>
      <c r="AR50" s="2">
        <v>46</v>
      </c>
      <c r="AS50" s="26">
        <v>0.44790999999999997</v>
      </c>
      <c r="AT50" s="26">
        <v>0.48724000000000001</v>
      </c>
      <c r="AU50" s="26">
        <v>0.54966000000000004</v>
      </c>
    </row>
    <row r="51" spans="35:47" x14ac:dyDescent="0.25">
      <c r="AI51" s="2">
        <v>47</v>
      </c>
      <c r="AJ51" s="26">
        <v>2.0341400000000003</v>
      </c>
      <c r="AK51" s="2">
        <v>1.1161699999999999</v>
      </c>
      <c r="AL51" s="2">
        <v>0.44486999999999999</v>
      </c>
      <c r="AM51" s="26">
        <v>0.91864999999999997</v>
      </c>
      <c r="AN51" s="26">
        <v>0.98355999999999999</v>
      </c>
      <c r="AR51" s="2">
        <v>47</v>
      </c>
      <c r="AS51" s="26">
        <v>0.43173000000000006</v>
      </c>
      <c r="AT51" s="2">
        <v>0.48526000000000002</v>
      </c>
      <c r="AU51" s="26">
        <v>0.54011000000000009</v>
      </c>
    </row>
    <row r="52" spans="35:47" x14ac:dyDescent="0.25">
      <c r="AI52" s="2">
        <v>48</v>
      </c>
      <c r="AJ52" s="2">
        <v>2.3891</v>
      </c>
      <c r="AK52" s="2">
        <v>1.22265</v>
      </c>
      <c r="AL52" s="2">
        <v>0.44472</v>
      </c>
      <c r="AM52" s="26">
        <v>1.03932</v>
      </c>
      <c r="AN52" s="26">
        <v>2.1560099999999998</v>
      </c>
      <c r="AR52" s="2">
        <v>48</v>
      </c>
      <c r="AS52" s="2">
        <v>0.39724000000000004</v>
      </c>
      <c r="AT52" s="2">
        <v>0.47402</v>
      </c>
      <c r="AU52" s="2">
        <v>0.53291999999999995</v>
      </c>
    </row>
    <row r="53" spans="35:47" x14ac:dyDescent="0.25">
      <c r="AI53" s="2">
        <v>49</v>
      </c>
      <c r="AJ53" s="2">
        <v>1.4264199999999998</v>
      </c>
      <c r="AK53" s="2">
        <v>1.3415599999999999</v>
      </c>
      <c r="AL53" s="2">
        <v>0.46489000000000003</v>
      </c>
      <c r="AM53" s="26">
        <v>0.86193000000000008</v>
      </c>
      <c r="AN53" s="2">
        <v>1.3198299999999998</v>
      </c>
      <c r="AR53" s="2">
        <v>49</v>
      </c>
      <c r="AS53" s="2">
        <v>0.41366999999999998</v>
      </c>
      <c r="AT53" s="2">
        <v>0.52410000000000001</v>
      </c>
      <c r="AU53" s="2">
        <v>0.54932999999999998</v>
      </c>
    </row>
    <row r="54" spans="35:47" x14ac:dyDescent="0.25">
      <c r="AI54" s="2">
        <v>50</v>
      </c>
      <c r="AJ54" s="2">
        <v>1.5975800000000002</v>
      </c>
      <c r="AK54" s="2">
        <v>1.3913600000000002</v>
      </c>
      <c r="AL54" s="2">
        <v>0.44613999999999998</v>
      </c>
      <c r="AM54" s="26">
        <v>0.87441000000000002</v>
      </c>
      <c r="AN54" s="2">
        <v>1.0948</v>
      </c>
      <c r="AR54" s="2">
        <v>50</v>
      </c>
      <c r="AS54" s="2">
        <v>0.40532999999999997</v>
      </c>
      <c r="AT54" s="2">
        <v>0.50292000000000003</v>
      </c>
      <c r="AU54" s="2">
        <v>0.58069999999999999</v>
      </c>
    </row>
    <row r="55" spans="35:47" x14ac:dyDescent="0.25">
      <c r="AI55" s="2">
        <v>51</v>
      </c>
      <c r="AJ55" s="2">
        <v>1.5137</v>
      </c>
      <c r="AK55" s="2">
        <v>1.2716499999999999</v>
      </c>
      <c r="AL55" s="2">
        <v>0.42783000000000004</v>
      </c>
      <c r="AM55" s="2">
        <v>0.84851999999999994</v>
      </c>
      <c r="AN55" s="2">
        <v>1.0900400000000001</v>
      </c>
      <c r="AR55" s="2">
        <v>51</v>
      </c>
      <c r="AS55" s="2">
        <v>0.41069</v>
      </c>
      <c r="AT55" s="2">
        <v>0.48207</v>
      </c>
      <c r="AU55" s="2">
        <v>0.52563000000000004</v>
      </c>
    </row>
    <row r="56" spans="35:47" x14ac:dyDescent="0.25">
      <c r="AI56" s="2">
        <v>52</v>
      </c>
      <c r="AJ56" s="2">
        <v>1.39049</v>
      </c>
      <c r="AK56" s="2">
        <v>1.26433</v>
      </c>
      <c r="AL56" s="2">
        <v>0.40599000000000002</v>
      </c>
      <c r="AM56" s="2">
        <v>0.94623000000000002</v>
      </c>
      <c r="AN56" s="2">
        <v>1.12917</v>
      </c>
      <c r="AR56" s="2">
        <v>52</v>
      </c>
      <c r="AS56" s="2">
        <v>0.47641</v>
      </c>
      <c r="AT56" s="2">
        <v>0.45629999999999998</v>
      </c>
      <c r="AU56" s="2">
        <v>0.50957000000000008</v>
      </c>
    </row>
    <row r="57" spans="35:47" x14ac:dyDescent="0.25">
      <c r="AI57" s="2">
        <v>53</v>
      </c>
      <c r="AJ57" s="2">
        <v>1.44316</v>
      </c>
      <c r="AK57" s="2">
        <v>1.14801</v>
      </c>
      <c r="AL57" s="2">
        <v>0.38436999999999999</v>
      </c>
      <c r="AM57" s="2">
        <v>2.41873</v>
      </c>
      <c r="AN57" s="2">
        <v>1.0972600000000001</v>
      </c>
      <c r="AR57" s="2">
        <v>53</v>
      </c>
      <c r="AS57" s="2">
        <v>0.47421999999999997</v>
      </c>
      <c r="AT57" s="2">
        <v>0.47349000000000002</v>
      </c>
      <c r="AU57" s="2">
        <v>0.53491</v>
      </c>
    </row>
    <row r="58" spans="35:47" x14ac:dyDescent="0.25">
      <c r="AI58" s="2">
        <v>54</v>
      </c>
      <c r="AJ58" s="2">
        <v>1.54512</v>
      </c>
      <c r="AK58" s="2">
        <v>1.4313200000000001</v>
      </c>
      <c r="AL58" s="2">
        <v>0.42110000000000003</v>
      </c>
      <c r="AM58" s="2">
        <v>0.79088000000000003</v>
      </c>
      <c r="AN58" s="2">
        <v>1.1729000000000001</v>
      </c>
      <c r="AR58" s="2">
        <v>54</v>
      </c>
      <c r="AS58" s="2">
        <v>0.43920999999999999</v>
      </c>
      <c r="AT58" s="2">
        <v>0.49681000000000003</v>
      </c>
      <c r="AU58" s="2">
        <v>0.55779000000000001</v>
      </c>
    </row>
    <row r="59" spans="35:47" x14ac:dyDescent="0.25">
      <c r="AI59" s="2">
        <v>55</v>
      </c>
      <c r="AJ59" s="2">
        <v>1.4152999999999998</v>
      </c>
      <c r="AK59" s="2">
        <v>1.24475</v>
      </c>
      <c r="AL59" s="2">
        <v>0.44862999999999997</v>
      </c>
      <c r="AM59" s="2">
        <v>1.04819</v>
      </c>
      <c r="AN59" s="2">
        <v>1.0472399999999999</v>
      </c>
      <c r="AR59" s="2">
        <v>55</v>
      </c>
      <c r="AS59" s="2">
        <v>0.4249</v>
      </c>
      <c r="AT59" s="2">
        <v>0.42597999999999997</v>
      </c>
      <c r="AU59" s="2">
        <v>0.54769999999999996</v>
      </c>
    </row>
    <row r="60" spans="35:47" x14ac:dyDescent="0.25">
      <c r="AI60" s="2">
        <v>56</v>
      </c>
      <c r="AJ60" s="2">
        <v>1.3926499999999999</v>
      </c>
      <c r="AK60" s="2">
        <v>1.1069599999999999</v>
      </c>
      <c r="AL60" s="2">
        <v>0.43586999999999998</v>
      </c>
      <c r="AM60" s="2">
        <v>1.0481400000000001</v>
      </c>
      <c r="AN60" s="2">
        <v>1.11242</v>
      </c>
      <c r="AR60" s="2">
        <v>56</v>
      </c>
      <c r="AS60" s="2">
        <v>0.39814000000000005</v>
      </c>
      <c r="AT60" s="2">
        <v>0.48351</v>
      </c>
      <c r="AU60" s="2">
        <v>0.47399999999999998</v>
      </c>
    </row>
    <row r="61" spans="35:47" x14ac:dyDescent="0.25">
      <c r="AI61" s="2">
        <v>57</v>
      </c>
      <c r="AJ61" s="2">
        <v>1.39737</v>
      </c>
      <c r="AK61" s="2">
        <v>1.1735100000000001</v>
      </c>
      <c r="AL61" s="2">
        <v>0.47215000000000001</v>
      </c>
      <c r="AM61" s="2">
        <v>1.1078000000000001</v>
      </c>
      <c r="AN61" s="2">
        <v>1.1610199999999999</v>
      </c>
      <c r="AR61" s="2">
        <v>57</v>
      </c>
      <c r="AS61" s="2">
        <v>0.37186999999999998</v>
      </c>
      <c r="AT61" s="2">
        <v>0.43986999999999998</v>
      </c>
      <c r="AU61" s="2">
        <v>0.50531999999999999</v>
      </c>
    </row>
    <row r="62" spans="35:47" x14ac:dyDescent="0.25">
      <c r="AI62" s="2">
        <v>58</v>
      </c>
      <c r="AJ62" s="2">
        <v>1.5125900000000001</v>
      </c>
      <c r="AK62" s="2">
        <v>1.32219</v>
      </c>
      <c r="AL62" s="2">
        <v>0.45258999999999999</v>
      </c>
      <c r="AM62" s="2">
        <v>1.05715</v>
      </c>
      <c r="AN62" s="2">
        <v>1.0305300000000002</v>
      </c>
      <c r="AR62" s="2">
        <v>58</v>
      </c>
      <c r="AS62" s="2">
        <v>0.39287000000000005</v>
      </c>
      <c r="AT62" s="2">
        <v>0.48816999999999999</v>
      </c>
      <c r="AU62" s="2">
        <v>0.52900000000000003</v>
      </c>
    </row>
    <row r="63" spans="35:47" x14ac:dyDescent="0.25">
      <c r="AI63" s="2">
        <v>59</v>
      </c>
      <c r="AJ63" s="2">
        <v>1.40425</v>
      </c>
      <c r="AK63" s="2">
        <v>1.20522</v>
      </c>
      <c r="AL63" s="2">
        <v>0.43749000000000005</v>
      </c>
      <c r="AM63" s="2">
        <v>1.11212</v>
      </c>
      <c r="AN63" s="2">
        <v>1.1288499999999999</v>
      </c>
      <c r="AR63" s="2">
        <v>59</v>
      </c>
      <c r="AS63" s="2">
        <v>0.43767</v>
      </c>
      <c r="AT63" s="2">
        <v>0.50482000000000005</v>
      </c>
      <c r="AU63" s="2">
        <v>0.53771999999999998</v>
      </c>
    </row>
    <row r="64" spans="35:47" x14ac:dyDescent="0.25">
      <c r="AI64" s="2">
        <v>60</v>
      </c>
      <c r="AJ64" s="2">
        <v>1.5260499999999999</v>
      </c>
      <c r="AK64" s="2">
        <v>1.31227</v>
      </c>
      <c r="AL64" s="2">
        <v>0.40946000000000005</v>
      </c>
      <c r="AM64" s="2">
        <v>1.0077199999999999</v>
      </c>
      <c r="AN64" s="2">
        <v>1.10219</v>
      </c>
      <c r="AR64" s="2">
        <v>60</v>
      </c>
      <c r="AS64" s="2">
        <v>0.44956999999999997</v>
      </c>
      <c r="AT64" s="2">
        <v>0.49565999999999999</v>
      </c>
      <c r="AU64" s="2">
        <v>0.54464000000000001</v>
      </c>
    </row>
    <row r="65" spans="35:47" x14ac:dyDescent="0.25">
      <c r="AI65" s="2">
        <v>61</v>
      </c>
      <c r="AJ65" s="2">
        <v>1.3816600000000001</v>
      </c>
      <c r="AL65" s="2">
        <v>1.3393699999999999</v>
      </c>
      <c r="AM65" s="2">
        <v>0.97666000000000008</v>
      </c>
      <c r="AN65" s="2">
        <v>1.0678999999999998</v>
      </c>
      <c r="AR65" s="2">
        <v>61</v>
      </c>
      <c r="AS65" s="2">
        <v>0.42313000000000001</v>
      </c>
      <c r="AU65" s="2">
        <v>0.65570000000000006</v>
      </c>
    </row>
    <row r="66" spans="35:47" x14ac:dyDescent="0.25">
      <c r="AI66" s="2">
        <v>62</v>
      </c>
      <c r="AL66" s="2">
        <v>0.62925999999999993</v>
      </c>
      <c r="AM66" s="2">
        <v>1.07542</v>
      </c>
      <c r="AN66" s="2">
        <v>1.1179999999999999</v>
      </c>
      <c r="AR66" s="2">
        <v>62</v>
      </c>
      <c r="AS66" s="2">
        <v>0.54254000000000002</v>
      </c>
    </row>
    <row r="67" spans="35:47" x14ac:dyDescent="0.25">
      <c r="AI67" s="2">
        <v>63</v>
      </c>
      <c r="AL67" s="2">
        <v>0.46816000000000002</v>
      </c>
      <c r="AM67" s="2">
        <v>0.90135999999999994</v>
      </c>
      <c r="AN67" s="2">
        <v>1.1694899999999999</v>
      </c>
    </row>
    <row r="68" spans="35:47" x14ac:dyDescent="0.25">
      <c r="AI68" s="2">
        <v>64</v>
      </c>
      <c r="AL68" s="2">
        <v>0.44435000000000002</v>
      </c>
      <c r="AM68" s="2">
        <v>1.0588599999999999</v>
      </c>
    </row>
    <row r="69" spans="35:47" x14ac:dyDescent="0.25">
      <c r="AI69" s="2">
        <v>65</v>
      </c>
      <c r="AL69" s="2">
        <v>0.44507999999999998</v>
      </c>
      <c r="AM69" s="2">
        <v>0.9780899999999999</v>
      </c>
    </row>
    <row r="70" spans="35:47" x14ac:dyDescent="0.25">
      <c r="AI70" s="2">
        <v>66</v>
      </c>
      <c r="AL70" s="2">
        <v>0.48285</v>
      </c>
    </row>
    <row r="71" spans="35:47" x14ac:dyDescent="0.25">
      <c r="AI71" s="2">
        <v>67</v>
      </c>
      <c r="AL71" s="2">
        <v>0.50124000000000002</v>
      </c>
    </row>
    <row r="72" spans="35:47" x14ac:dyDescent="0.25">
      <c r="AI72" s="2">
        <v>68</v>
      </c>
      <c r="AL72" s="2">
        <v>0.42562999999999995</v>
      </c>
    </row>
    <row r="73" spans="35:47" x14ac:dyDescent="0.25">
      <c r="AI73" s="2">
        <v>69</v>
      </c>
      <c r="AL73" s="2">
        <v>0.46531</v>
      </c>
    </row>
    <row r="74" spans="35:47" x14ac:dyDescent="0.25">
      <c r="AI74" s="2">
        <v>70</v>
      </c>
      <c r="AL74" s="2">
        <v>0.45433000000000001</v>
      </c>
    </row>
    <row r="75" spans="35:47" x14ac:dyDescent="0.25">
      <c r="AI75" s="2">
        <v>71</v>
      </c>
      <c r="AL75" s="2">
        <v>0.43428</v>
      </c>
    </row>
    <row r="76" spans="35:47" x14ac:dyDescent="0.25">
      <c r="AI76" s="2">
        <v>72</v>
      </c>
      <c r="AL76" s="2">
        <v>0.46528000000000003</v>
      </c>
    </row>
    <row r="77" spans="35:47" x14ac:dyDescent="0.25">
      <c r="AI77" s="2">
        <v>73</v>
      </c>
      <c r="AL77" s="2">
        <v>0.43763999999999997</v>
      </c>
    </row>
    <row r="78" spans="35:47" x14ac:dyDescent="0.25">
      <c r="AI78" s="2">
        <v>74</v>
      </c>
      <c r="AL78" s="2">
        <v>0.47059999999999996</v>
      </c>
    </row>
    <row r="79" spans="35:47" x14ac:dyDescent="0.25">
      <c r="AI79" s="2">
        <v>75</v>
      </c>
      <c r="AL79" s="2">
        <v>0.43281999999999998</v>
      </c>
    </row>
  </sheetData>
  <mergeCells count="15">
    <mergeCell ref="F22:M22"/>
    <mergeCell ref="F1:G1"/>
    <mergeCell ref="J1:Q1"/>
    <mergeCell ref="U1:Y1"/>
    <mergeCell ref="U2:Y2"/>
    <mergeCell ref="AB1:AF1"/>
    <mergeCell ref="AB2:AF2"/>
    <mergeCell ref="AB14:AF14"/>
    <mergeCell ref="U13:Y13"/>
    <mergeCell ref="U14:Y14"/>
    <mergeCell ref="AI1:AN1"/>
    <mergeCell ref="AR1:AU1"/>
    <mergeCell ref="AI2:AN2"/>
    <mergeCell ref="AR2:AU2"/>
    <mergeCell ref="AB13:AF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2494-44BE-432B-88FB-1C2D294320A6}">
  <dimension ref="A1:AS109"/>
  <sheetViews>
    <sheetView topLeftCell="C1" zoomScale="70" zoomScaleNormal="70" workbookViewId="0">
      <selection activeCell="F22" sqref="F22:M22"/>
    </sheetView>
  </sheetViews>
  <sheetFormatPr defaultColWidth="21.6640625" defaultRowHeight="15" x14ac:dyDescent="0.25"/>
  <cols>
    <col min="1" max="7" width="21.6640625" style="2"/>
    <col min="8" max="8" width="21.6640625" style="2" customWidth="1"/>
    <col min="9" max="9" width="21.6640625" style="2"/>
    <col min="10" max="10" width="8.44140625" style="2" customWidth="1"/>
    <col min="11" max="11" width="14.88671875" style="2" customWidth="1"/>
    <col min="12" max="12" width="16.88671875" style="2" customWidth="1"/>
    <col min="13" max="13" width="9.88671875" style="2" customWidth="1"/>
    <col min="14" max="15" width="21.6640625" style="2"/>
    <col min="16" max="16" width="23.21875" style="2" customWidth="1"/>
    <col min="17" max="17" width="15" style="2" customWidth="1"/>
    <col min="18" max="18" width="13.33203125" style="2" customWidth="1"/>
    <col min="19" max="19" width="4.5546875" style="2" customWidth="1"/>
    <col min="20" max="20" width="7.109375" style="2" customWidth="1"/>
    <col min="21" max="21" width="8" style="2" customWidth="1"/>
    <col min="22" max="22" width="15.44140625" style="2" customWidth="1"/>
    <col min="23" max="29" width="21.6640625" style="2"/>
    <col min="30" max="30" width="8.77734375" style="2" customWidth="1"/>
    <col min="31" max="31" width="11.88671875" style="2" customWidth="1"/>
    <col min="32" max="16384" width="21.6640625" style="2"/>
  </cols>
  <sheetData>
    <row r="1" spans="1:45" s="10" customFormat="1" ht="15.6" x14ac:dyDescent="0.3">
      <c r="A1" s="56" t="s">
        <v>34</v>
      </c>
      <c r="B1" s="56"/>
      <c r="C1" s="56"/>
      <c r="D1" s="9"/>
      <c r="E1" s="9"/>
      <c r="F1" s="56" t="s">
        <v>47</v>
      </c>
      <c r="G1" s="56"/>
      <c r="H1" s="2"/>
      <c r="I1" s="2"/>
      <c r="J1" s="56" t="s">
        <v>55</v>
      </c>
      <c r="K1" s="56"/>
      <c r="L1" s="56"/>
      <c r="M1" s="56"/>
      <c r="N1" s="56"/>
      <c r="O1" s="56"/>
      <c r="P1" s="56"/>
      <c r="Q1" s="56"/>
      <c r="V1" s="53" t="s">
        <v>79</v>
      </c>
      <c r="W1" s="53"/>
      <c r="X1" s="53"/>
      <c r="Y1" s="53"/>
      <c r="Z1" s="53"/>
      <c r="AA1" s="53"/>
      <c r="AD1" s="51" t="s">
        <v>63</v>
      </c>
      <c r="AE1" s="51"/>
      <c r="AF1" s="51"/>
      <c r="AG1" s="51"/>
      <c r="AI1" s="53" t="s">
        <v>103</v>
      </c>
      <c r="AJ1" s="53"/>
      <c r="AK1" s="53"/>
      <c r="AL1" s="53"/>
      <c r="AM1" s="53"/>
      <c r="AN1"/>
      <c r="AO1" s="53" t="s">
        <v>103</v>
      </c>
      <c r="AP1" s="53"/>
      <c r="AQ1" s="53"/>
      <c r="AR1" s="53"/>
      <c r="AS1" s="53"/>
    </row>
    <row r="2" spans="1:45" ht="16.2" thickBot="1" x14ac:dyDescent="0.35">
      <c r="K2" s="1" t="s">
        <v>48</v>
      </c>
      <c r="L2" s="1" t="s">
        <v>5</v>
      </c>
      <c r="M2" s="1" t="s">
        <v>49</v>
      </c>
      <c r="N2" s="1" t="s">
        <v>50</v>
      </c>
      <c r="O2" s="1" t="s">
        <v>51</v>
      </c>
      <c r="P2" s="1" t="s">
        <v>52</v>
      </c>
      <c r="Q2" s="1" t="s">
        <v>53</v>
      </c>
      <c r="V2" s="55" t="s">
        <v>59</v>
      </c>
      <c r="W2" s="55"/>
      <c r="X2" s="55"/>
      <c r="Y2" s="55"/>
      <c r="Z2" s="55"/>
      <c r="AA2" s="55"/>
      <c r="AD2" s="28"/>
      <c r="AE2" s="55" t="s">
        <v>59</v>
      </c>
      <c r="AF2" s="55"/>
      <c r="AG2" s="55"/>
      <c r="AI2" s="52"/>
      <c r="AJ2" s="52"/>
      <c r="AK2" s="52"/>
      <c r="AL2" s="52"/>
      <c r="AM2" s="52"/>
      <c r="AN2"/>
      <c r="AO2" s="52"/>
      <c r="AP2" s="52"/>
      <c r="AQ2" s="52"/>
      <c r="AR2" s="52"/>
      <c r="AS2" s="52"/>
    </row>
    <row r="3" spans="1:45" ht="16.8" thickTop="1" thickBot="1" x14ac:dyDescent="0.35">
      <c r="A3" s="2" t="s">
        <v>65</v>
      </c>
      <c r="E3" s="1"/>
      <c r="F3" s="16" t="s">
        <v>0</v>
      </c>
      <c r="G3" s="16" t="s">
        <v>59</v>
      </c>
      <c r="H3" s="1"/>
      <c r="I3" s="1"/>
      <c r="J3" s="1" t="s">
        <v>70</v>
      </c>
      <c r="K3" s="1" t="s">
        <v>21</v>
      </c>
      <c r="L3" s="1" t="s">
        <v>54</v>
      </c>
      <c r="M3" s="1">
        <v>4.5</v>
      </c>
      <c r="N3" s="1">
        <v>4.5</v>
      </c>
      <c r="O3" s="1">
        <v>0</v>
      </c>
      <c r="P3" s="1">
        <v>7.5</v>
      </c>
      <c r="Q3" s="1" t="s">
        <v>54</v>
      </c>
      <c r="V3" s="2" t="s">
        <v>58</v>
      </c>
      <c r="W3" s="2" t="s">
        <v>74</v>
      </c>
      <c r="X3" s="2" t="s">
        <v>75</v>
      </c>
      <c r="Y3" s="2" t="s">
        <v>76</v>
      </c>
      <c r="Z3" s="2" t="s">
        <v>77</v>
      </c>
      <c r="AA3" s="2" t="s">
        <v>78</v>
      </c>
      <c r="AD3" s="8" t="s">
        <v>58</v>
      </c>
      <c r="AE3" s="8" t="s">
        <v>82</v>
      </c>
      <c r="AF3" s="8" t="s">
        <v>83</v>
      </c>
      <c r="AG3" s="8" t="s">
        <v>84</v>
      </c>
      <c r="AI3" s="29" t="s">
        <v>60</v>
      </c>
      <c r="AJ3" s="29" t="s">
        <v>102</v>
      </c>
      <c r="AK3" s="29" t="s">
        <v>61</v>
      </c>
      <c r="AL3" s="29" t="s">
        <v>57</v>
      </c>
      <c r="AM3" s="29" t="s">
        <v>106</v>
      </c>
      <c r="AN3"/>
      <c r="AO3" s="29" t="s">
        <v>60</v>
      </c>
      <c r="AP3" s="29" t="s">
        <v>102</v>
      </c>
      <c r="AQ3" s="29" t="s">
        <v>61</v>
      </c>
      <c r="AR3" s="29" t="s">
        <v>57</v>
      </c>
      <c r="AS3" s="29" t="s">
        <v>106</v>
      </c>
    </row>
    <row r="4" spans="1:45" ht="16.2" thickTop="1" x14ac:dyDescent="0.3">
      <c r="E4" s="1"/>
      <c r="F4" s="16"/>
      <c r="G4" s="16"/>
      <c r="H4" s="1"/>
      <c r="I4" s="1"/>
      <c r="J4" s="1" t="s">
        <v>56</v>
      </c>
      <c r="K4" s="1" t="s">
        <v>21</v>
      </c>
      <c r="L4" s="1">
        <v>0.25</v>
      </c>
      <c r="M4" s="1">
        <v>5.4</v>
      </c>
      <c r="N4" s="1">
        <v>3</v>
      </c>
      <c r="O4" s="1">
        <v>2.4</v>
      </c>
      <c r="P4" s="1">
        <v>3</v>
      </c>
      <c r="Q4" s="1" t="s">
        <v>54</v>
      </c>
      <c r="R4" s="4"/>
      <c r="V4" s="22">
        <v>0</v>
      </c>
      <c r="W4" s="22">
        <v>177.986267</v>
      </c>
      <c r="X4" s="22">
        <v>213.997635</v>
      </c>
      <c r="Y4" s="22">
        <v>177.672821</v>
      </c>
      <c r="Z4" s="22">
        <v>257.49832199999997</v>
      </c>
      <c r="AA4" s="22">
        <v>216.13748200000001</v>
      </c>
      <c r="AD4">
        <v>0</v>
      </c>
      <c r="AE4">
        <v>186.47650100000001</v>
      </c>
      <c r="AF4">
        <v>176.23275799999999</v>
      </c>
      <c r="AG4">
        <v>214.736694</v>
      </c>
      <c r="AI4" s="32" t="s">
        <v>74</v>
      </c>
      <c r="AJ4" s="32">
        <v>190.13668999999999</v>
      </c>
      <c r="AK4" s="32">
        <v>178.9769</v>
      </c>
      <c r="AL4" s="32">
        <v>182.95161999999999</v>
      </c>
      <c r="AM4" s="32">
        <v>174.92151999999999</v>
      </c>
      <c r="AN4"/>
      <c r="AO4" s="32" t="s">
        <v>74</v>
      </c>
      <c r="AP4" s="32">
        <f>(AJ4*100)/$AJ4</f>
        <v>100</v>
      </c>
      <c r="AQ4" s="32">
        <f t="shared" ref="AQ4:AS8" si="0">(AK4*100)/$AJ4</f>
        <v>94.13064885057166</v>
      </c>
      <c r="AR4" s="32">
        <f t="shared" si="0"/>
        <v>96.221102828707075</v>
      </c>
      <c r="AS4" s="32">
        <f t="shared" si="0"/>
        <v>91.997772760217927</v>
      </c>
    </row>
    <row r="5" spans="1:45" ht="15.6" x14ac:dyDescent="0.3">
      <c r="A5" s="2" t="s">
        <v>108</v>
      </c>
      <c r="E5" s="1"/>
      <c r="F5" s="16" t="s">
        <v>3</v>
      </c>
      <c r="G5" s="16" t="s">
        <v>86</v>
      </c>
      <c r="H5" s="1"/>
      <c r="I5" s="1"/>
      <c r="J5" s="1" t="s">
        <v>57</v>
      </c>
      <c r="K5" s="1" t="s">
        <v>21</v>
      </c>
      <c r="L5" s="1">
        <v>0.25</v>
      </c>
      <c r="M5" s="1">
        <v>5.4</v>
      </c>
      <c r="N5" s="1">
        <v>3</v>
      </c>
      <c r="O5" s="1">
        <v>2.4</v>
      </c>
      <c r="P5" s="1">
        <v>3</v>
      </c>
      <c r="Q5" s="1" t="s">
        <v>54</v>
      </c>
      <c r="R5" s="4"/>
      <c r="V5" s="22">
        <v>1</v>
      </c>
      <c r="W5" s="22">
        <v>193.40728799999999</v>
      </c>
      <c r="X5" s="22">
        <v>213.78637699999999</v>
      </c>
      <c r="Y5" s="22">
        <v>179.35655199999999</v>
      </c>
      <c r="Z5" s="22">
        <v>258.15689099999997</v>
      </c>
      <c r="AA5" s="22">
        <v>210.11142000000001</v>
      </c>
      <c r="AD5">
        <v>1</v>
      </c>
      <c r="AE5">
        <v>186.447113</v>
      </c>
      <c r="AF5">
        <v>187.23730499999999</v>
      </c>
      <c r="AG5">
        <v>215.59123199999999</v>
      </c>
      <c r="AI5" s="30" t="s">
        <v>75</v>
      </c>
      <c r="AJ5" s="30">
        <v>215.0917</v>
      </c>
      <c r="AK5" s="30">
        <v>218.46422000000001</v>
      </c>
      <c r="AL5" s="30">
        <v>208.62657999999999</v>
      </c>
      <c r="AM5" s="30">
        <v>196.66828000000001</v>
      </c>
      <c r="AN5"/>
      <c r="AO5" s="30" t="s">
        <v>75</v>
      </c>
      <c r="AP5" s="30">
        <f t="shared" ref="AP5:AP8" si="1">(AJ5*100)/$AJ5</f>
        <v>100.00000000000001</v>
      </c>
      <c r="AQ5" s="30">
        <f t="shared" si="0"/>
        <v>101.56794520662584</v>
      </c>
      <c r="AR5" s="30">
        <f t="shared" si="0"/>
        <v>96.994249429429402</v>
      </c>
      <c r="AS5" s="30">
        <f t="shared" si="0"/>
        <v>91.434620675739694</v>
      </c>
    </row>
    <row r="6" spans="1:45" ht="15" customHeight="1" x14ac:dyDescent="0.3">
      <c r="E6" s="1"/>
      <c r="F6" s="16" t="s">
        <v>2</v>
      </c>
      <c r="G6" s="16" t="s">
        <v>2</v>
      </c>
      <c r="H6" s="1"/>
      <c r="I6" s="1"/>
      <c r="J6" s="1" t="s">
        <v>71</v>
      </c>
      <c r="K6" s="1" t="s">
        <v>21</v>
      </c>
      <c r="L6" s="1">
        <v>0.57142899999999996</v>
      </c>
      <c r="M6" s="1">
        <v>4</v>
      </c>
      <c r="N6" s="1">
        <v>5.3330000000000002</v>
      </c>
      <c r="O6" s="1">
        <v>-1.333</v>
      </c>
      <c r="P6" s="1">
        <v>5</v>
      </c>
      <c r="Q6" s="1" t="s">
        <v>54</v>
      </c>
      <c r="R6" s="4"/>
      <c r="V6" s="22">
        <v>2</v>
      </c>
      <c r="W6" s="22">
        <v>187.81094400000001</v>
      </c>
      <c r="X6" s="22">
        <v>208.40301500000001</v>
      </c>
      <c r="Y6" s="22">
        <v>179.015884</v>
      </c>
      <c r="Z6" s="22">
        <v>257.74447600000002</v>
      </c>
      <c r="AA6" s="22">
        <v>226.52160599999999</v>
      </c>
      <c r="AD6">
        <v>2</v>
      </c>
      <c r="AE6">
        <v>182.047729</v>
      </c>
      <c r="AF6">
        <v>174.06662</v>
      </c>
      <c r="AG6">
        <v>213.709183</v>
      </c>
      <c r="AI6" s="30" t="s">
        <v>76</v>
      </c>
      <c r="AJ6" s="30">
        <v>182.41699</v>
      </c>
      <c r="AK6" s="30">
        <v>208.00899999999999</v>
      </c>
      <c r="AL6" s="30">
        <v>167.04409000000001</v>
      </c>
      <c r="AM6" s="30">
        <v>153.36717999999999</v>
      </c>
      <c r="AN6"/>
      <c r="AO6" s="30" t="s">
        <v>76</v>
      </c>
      <c r="AP6" s="30">
        <f t="shared" si="1"/>
        <v>100</v>
      </c>
      <c r="AQ6" s="30">
        <f t="shared" si="0"/>
        <v>114.02940044126372</v>
      </c>
      <c r="AR6" s="30">
        <f t="shared" si="0"/>
        <v>91.572659980849366</v>
      </c>
      <c r="AS6" s="30">
        <f t="shared" si="0"/>
        <v>84.075052438920295</v>
      </c>
    </row>
    <row r="7" spans="1:45" ht="15.6" x14ac:dyDescent="0.3">
      <c r="A7" s="2" t="s">
        <v>27</v>
      </c>
      <c r="E7" s="1"/>
      <c r="F7" s="16" t="s">
        <v>1</v>
      </c>
      <c r="G7" s="16" t="s">
        <v>25</v>
      </c>
      <c r="H7" s="1"/>
      <c r="I7" s="1"/>
      <c r="J7" s="4"/>
      <c r="K7" s="4"/>
      <c r="M7" s="1"/>
      <c r="N7" s="1"/>
      <c r="O7" s="1"/>
      <c r="P7" s="1"/>
      <c r="Q7" s="4"/>
      <c r="R7" s="4"/>
      <c r="V7" s="22">
        <v>3</v>
      </c>
      <c r="W7" s="22">
        <v>195.592209</v>
      </c>
      <c r="X7" s="22">
        <v>214.880112</v>
      </c>
      <c r="Y7" s="22">
        <v>190.83282500000001</v>
      </c>
      <c r="Z7" s="22">
        <v>261.066101</v>
      </c>
      <c r="AA7" s="22">
        <v>217.49385100000001</v>
      </c>
      <c r="AD7">
        <v>3</v>
      </c>
      <c r="AE7">
        <v>188.21275299999999</v>
      </c>
      <c r="AF7">
        <v>175.94837999999999</v>
      </c>
      <c r="AG7">
        <v>214.62295499999999</v>
      </c>
      <c r="AI7" s="30" t="s">
        <v>77</v>
      </c>
      <c r="AJ7" s="30">
        <v>255.66349</v>
      </c>
      <c r="AK7" s="30">
        <v>277.11252999999999</v>
      </c>
      <c r="AL7" s="30">
        <v>247.58769000000001</v>
      </c>
      <c r="AM7" s="30">
        <v>252.13667000000001</v>
      </c>
      <c r="AN7"/>
      <c r="AO7" s="30" t="s">
        <v>77</v>
      </c>
      <c r="AP7" s="30">
        <f t="shared" si="1"/>
        <v>100</v>
      </c>
      <c r="AQ7" s="30">
        <f t="shared" si="0"/>
        <v>108.38955926010398</v>
      </c>
      <c r="AR7" s="30">
        <f t="shared" si="0"/>
        <v>96.841238457630382</v>
      </c>
      <c r="AS7" s="30">
        <f t="shared" si="0"/>
        <v>98.620522625268094</v>
      </c>
    </row>
    <row r="8" spans="1:45" ht="16.2" thickBot="1" x14ac:dyDescent="0.35">
      <c r="E8" s="1"/>
      <c r="F8" s="16"/>
      <c r="G8" s="16"/>
      <c r="H8" s="1"/>
      <c r="I8" s="1"/>
      <c r="J8" s="4"/>
      <c r="K8" s="4"/>
      <c r="M8" s="1"/>
      <c r="N8" s="1"/>
      <c r="O8" s="1"/>
      <c r="P8" s="1"/>
      <c r="V8" s="22">
        <v>4</v>
      </c>
      <c r="W8" s="22">
        <v>210.30667099999999</v>
      </c>
      <c r="X8" s="22">
        <v>203.50398300000001</v>
      </c>
      <c r="Y8" s="22">
        <v>184.92240899999999</v>
      </c>
      <c r="Z8" s="22">
        <v>257.120789</v>
      </c>
      <c r="AA8" s="22">
        <v>236.44825700000001</v>
      </c>
      <c r="AD8">
        <v>4</v>
      </c>
      <c r="AE8">
        <v>188.25108299999999</v>
      </c>
      <c r="AF8">
        <v>200.812881</v>
      </c>
      <c r="AG8">
        <v>213.71800200000001</v>
      </c>
      <c r="AI8" s="31" t="s">
        <v>78</v>
      </c>
      <c r="AJ8" s="31">
        <v>242.08606</v>
      </c>
      <c r="AK8" s="31">
        <v>271.64238999999998</v>
      </c>
      <c r="AL8" s="31">
        <v>238.31545</v>
      </c>
      <c r="AM8" s="31">
        <v>269.04795999999999</v>
      </c>
      <c r="AN8"/>
      <c r="AO8" s="31" t="s">
        <v>78</v>
      </c>
      <c r="AP8" s="31">
        <f t="shared" si="1"/>
        <v>100</v>
      </c>
      <c r="AQ8" s="31">
        <f t="shared" si="0"/>
        <v>112.20901773526323</v>
      </c>
      <c r="AR8" s="31">
        <f t="shared" si="0"/>
        <v>98.442450589678714</v>
      </c>
      <c r="AS8" s="31">
        <f t="shared" si="0"/>
        <v>111.13732033971719</v>
      </c>
    </row>
    <row r="9" spans="1:45" ht="16.2" thickTop="1" x14ac:dyDescent="0.3">
      <c r="A9" s="2" t="s">
        <v>28</v>
      </c>
      <c r="E9" s="1"/>
      <c r="F9" s="16" t="s">
        <v>35</v>
      </c>
      <c r="G9" s="16"/>
      <c r="H9" s="1"/>
      <c r="I9" s="1"/>
      <c r="M9" s="1"/>
      <c r="N9" s="1"/>
      <c r="O9" s="1"/>
      <c r="P9" s="1"/>
      <c r="V9" s="22">
        <v>5</v>
      </c>
      <c r="W9" s="22">
        <v>184.560562</v>
      </c>
      <c r="X9" s="22">
        <v>229.933502</v>
      </c>
      <c r="Y9" s="22">
        <v>181.30754099999999</v>
      </c>
      <c r="Z9" s="22">
        <v>255.56291200000001</v>
      </c>
      <c r="AA9" s="22">
        <v>237.32455400000001</v>
      </c>
      <c r="AD9">
        <v>5</v>
      </c>
      <c r="AE9">
        <v>186.12423699999999</v>
      </c>
      <c r="AF9">
        <v>167.66250600000001</v>
      </c>
      <c r="AG9">
        <v>210.16789199999999</v>
      </c>
    </row>
    <row r="10" spans="1:45" ht="15.6" x14ac:dyDescent="0.3">
      <c r="E10" s="1"/>
      <c r="F10" s="16" t="s">
        <v>36</v>
      </c>
      <c r="G10" s="16" t="s">
        <v>37</v>
      </c>
      <c r="H10" s="1"/>
      <c r="I10" s="1"/>
      <c r="M10" s="1"/>
      <c r="N10" s="1"/>
      <c r="O10" s="1"/>
      <c r="P10" s="1"/>
      <c r="V10" s="22">
        <v>6</v>
      </c>
      <c r="W10" s="22">
        <v>191.495193</v>
      </c>
      <c r="X10" s="22">
        <v>224.466476</v>
      </c>
      <c r="Y10" s="22">
        <v>179.65248099999999</v>
      </c>
      <c r="Z10" s="22">
        <v>256.01962300000002</v>
      </c>
      <c r="AA10" s="22">
        <v>237.619812</v>
      </c>
      <c r="AD10">
        <v>6</v>
      </c>
      <c r="AE10">
        <v>184.72143600000001</v>
      </c>
      <c r="AF10">
        <v>187.71722399999999</v>
      </c>
      <c r="AG10">
        <v>214.050003</v>
      </c>
    </row>
    <row r="11" spans="1:45" ht="15.6" x14ac:dyDescent="0.3">
      <c r="A11" s="2" t="s">
        <v>29</v>
      </c>
      <c r="B11" s="2" t="s">
        <v>30</v>
      </c>
      <c r="C11" s="2" t="s">
        <v>31</v>
      </c>
      <c r="E11" s="1"/>
      <c r="F11" s="16" t="s">
        <v>38</v>
      </c>
      <c r="G11" s="16" t="s">
        <v>39</v>
      </c>
      <c r="H11" s="1"/>
      <c r="I11" s="1"/>
      <c r="M11" s="1"/>
      <c r="N11" s="1"/>
      <c r="O11" s="1"/>
      <c r="P11" s="1"/>
      <c r="V11" s="22">
        <v>7</v>
      </c>
      <c r="W11" s="22">
        <v>191.192215</v>
      </c>
      <c r="X11" s="22">
        <v>211.11975100000001</v>
      </c>
      <c r="Y11" s="22">
        <v>178.96156300000001</v>
      </c>
      <c r="Z11" s="22">
        <v>257.09307899999999</v>
      </c>
      <c r="AA11" s="22">
        <v>241.985153</v>
      </c>
      <c r="AD11">
        <v>7</v>
      </c>
      <c r="AE11">
        <v>185.66580200000001</v>
      </c>
      <c r="AF11">
        <v>204.66423</v>
      </c>
      <c r="AG11">
        <v>216.12745699999999</v>
      </c>
    </row>
    <row r="12" spans="1:45" ht="15.6" x14ac:dyDescent="0.3">
      <c r="E12" s="1"/>
      <c r="F12" s="16" t="s">
        <v>40</v>
      </c>
      <c r="G12" s="16" t="s">
        <v>41</v>
      </c>
      <c r="H12" s="1"/>
      <c r="I12" s="1"/>
      <c r="M12" s="1"/>
      <c r="N12" s="1"/>
      <c r="O12" s="1"/>
      <c r="P12" s="1"/>
      <c r="V12" s="22">
        <v>8</v>
      </c>
      <c r="W12" s="22">
        <v>188.16108700000001</v>
      </c>
      <c r="X12" s="22">
        <v>219.18914799999999</v>
      </c>
      <c r="Y12" s="22">
        <v>181.55296300000001</v>
      </c>
      <c r="Z12" s="22">
        <v>255.141525</v>
      </c>
      <c r="AA12" s="22">
        <v>243.226349</v>
      </c>
      <c r="AD12">
        <v>8</v>
      </c>
      <c r="AE12">
        <v>184.74026499999999</v>
      </c>
      <c r="AF12">
        <v>188.56883199999999</v>
      </c>
      <c r="AG12">
        <v>213.774811</v>
      </c>
      <c r="AI12" s="51" t="s">
        <v>104</v>
      </c>
      <c r="AJ12" s="51"/>
      <c r="AK12" s="51"/>
      <c r="AL12" s="51"/>
      <c r="AM12" s="51"/>
      <c r="AN12"/>
      <c r="AO12" s="51" t="s">
        <v>104</v>
      </c>
      <c r="AP12" s="51"/>
      <c r="AQ12" s="51"/>
      <c r="AR12" s="51"/>
      <c r="AS12" s="51"/>
    </row>
    <row r="13" spans="1:45" ht="16.2" thickBot="1" x14ac:dyDescent="0.35">
      <c r="A13" s="2" t="s">
        <v>32</v>
      </c>
      <c r="B13" s="2" t="s">
        <v>33</v>
      </c>
      <c r="C13" s="2" t="s">
        <v>109</v>
      </c>
      <c r="E13" s="1"/>
      <c r="F13" s="16" t="s">
        <v>42</v>
      </c>
      <c r="G13" s="16" t="s">
        <v>43</v>
      </c>
      <c r="H13" s="33"/>
      <c r="I13" s="34"/>
      <c r="M13" s="1"/>
      <c r="N13" s="1"/>
      <c r="O13" s="1"/>
      <c r="P13" s="1"/>
      <c r="V13" s="22">
        <v>9</v>
      </c>
      <c r="W13" s="22">
        <v>186.87678500000001</v>
      </c>
      <c r="X13" s="22">
        <v>205.59974700000001</v>
      </c>
      <c r="Y13" s="22">
        <v>182.93630999999999</v>
      </c>
      <c r="Z13" s="22">
        <v>255.51326</v>
      </c>
      <c r="AA13" s="22">
        <v>245.17378199999999</v>
      </c>
      <c r="AD13">
        <v>9</v>
      </c>
      <c r="AE13">
        <v>184.35623200000001</v>
      </c>
      <c r="AF13">
        <v>187.187241</v>
      </c>
      <c r="AG13">
        <v>211.711929</v>
      </c>
      <c r="AI13" s="52"/>
      <c r="AJ13" s="52"/>
      <c r="AK13" s="52"/>
      <c r="AL13" s="52"/>
      <c r="AM13" s="52"/>
      <c r="AN13"/>
      <c r="AO13" s="52"/>
      <c r="AP13" s="52"/>
      <c r="AQ13" s="52"/>
      <c r="AR13" s="52"/>
      <c r="AS13" s="52"/>
    </row>
    <row r="14" spans="1:45" ht="16.8" thickTop="1" thickBot="1" x14ac:dyDescent="0.35">
      <c r="E14" s="1"/>
      <c r="F14" s="16" t="s">
        <v>44</v>
      </c>
      <c r="G14" s="16">
        <v>0.05</v>
      </c>
      <c r="H14" s="35"/>
      <c r="I14" s="36"/>
      <c r="M14" s="1"/>
      <c r="N14" s="1"/>
      <c r="O14" s="1"/>
      <c r="P14" s="1"/>
      <c r="V14" s="22">
        <v>10</v>
      </c>
      <c r="W14" s="22">
        <v>182.18731700000001</v>
      </c>
      <c r="X14" s="22">
        <v>224.13677999999999</v>
      </c>
      <c r="Y14" s="22">
        <v>177.02053799999999</v>
      </c>
      <c r="Z14" s="22">
        <v>255.18177800000001</v>
      </c>
      <c r="AA14" s="22">
        <v>234.62593100000001</v>
      </c>
      <c r="AD14">
        <v>10</v>
      </c>
      <c r="AE14">
        <v>183.10244800000001</v>
      </c>
      <c r="AF14">
        <v>191.566666</v>
      </c>
      <c r="AG14">
        <v>213.14167800000001</v>
      </c>
      <c r="AI14" s="29" t="s">
        <v>60</v>
      </c>
      <c r="AJ14" s="29" t="s">
        <v>102</v>
      </c>
      <c r="AK14" s="29" t="s">
        <v>61</v>
      </c>
      <c r="AL14" s="29" t="s">
        <v>57</v>
      </c>
      <c r="AM14" s="29" t="s">
        <v>106</v>
      </c>
      <c r="AN14"/>
      <c r="AO14" s="29" t="s">
        <v>60</v>
      </c>
      <c r="AP14" s="29" t="s">
        <v>102</v>
      </c>
      <c r="AQ14" s="29" t="s">
        <v>61</v>
      </c>
      <c r="AR14" s="29" t="s">
        <v>57</v>
      </c>
      <c r="AS14" s="29" t="s">
        <v>106</v>
      </c>
    </row>
    <row r="15" spans="1:45" ht="16.2" thickTop="1" x14ac:dyDescent="0.3">
      <c r="E15" s="1"/>
      <c r="F15" s="16"/>
      <c r="G15" s="16"/>
      <c r="H15" s="1"/>
      <c r="I15" s="1"/>
      <c r="M15" s="1"/>
      <c r="N15" s="1"/>
      <c r="O15" s="1"/>
      <c r="P15" s="1"/>
      <c r="V15" s="22">
        <v>11</v>
      </c>
      <c r="W15" s="22">
        <v>191.08140599999999</v>
      </c>
      <c r="X15" s="22">
        <v>211.62347399999999</v>
      </c>
      <c r="Y15" s="22">
        <v>183.00376900000001</v>
      </c>
      <c r="Z15" s="22">
        <v>256.57849099999999</v>
      </c>
      <c r="AA15" s="22">
        <v>244.16061400000001</v>
      </c>
      <c r="AD15">
        <v>11</v>
      </c>
      <c r="AE15">
        <v>185.23529099999999</v>
      </c>
      <c r="AF15">
        <v>181.806702</v>
      </c>
      <c r="AG15">
        <v>212.72070299999999</v>
      </c>
      <c r="AI15" s="30" t="s">
        <v>82</v>
      </c>
      <c r="AJ15" s="30">
        <v>184.90906000000001</v>
      </c>
      <c r="AK15" s="30">
        <v>186.96218999999999</v>
      </c>
      <c r="AL15" s="30">
        <v>177.65171000000001</v>
      </c>
      <c r="AM15" s="30">
        <v>174.40293</v>
      </c>
      <c r="AN15"/>
      <c r="AO15" s="30" t="s">
        <v>82</v>
      </c>
      <c r="AP15" s="30">
        <f>(AJ15*100)/$AJ15</f>
        <v>100.00000000000001</v>
      </c>
      <c r="AQ15" s="30">
        <f t="shared" ref="AQ15:AS17" si="2">(AK15*100)/$AJ15</f>
        <v>101.11034580998897</v>
      </c>
      <c r="AR15" s="30">
        <f t="shared" si="2"/>
        <v>96.075178793294398</v>
      </c>
      <c r="AS15" s="30">
        <f t="shared" si="2"/>
        <v>94.318217830970539</v>
      </c>
    </row>
    <row r="16" spans="1:45" ht="15.6" x14ac:dyDescent="0.3">
      <c r="E16" s="1"/>
      <c r="F16" s="16" t="s">
        <v>45</v>
      </c>
      <c r="G16" s="16">
        <v>4</v>
      </c>
      <c r="H16" s="1"/>
      <c r="I16" s="1"/>
      <c r="M16" s="1"/>
      <c r="N16" s="1"/>
      <c r="O16" s="1"/>
      <c r="P16" s="1"/>
      <c r="V16" s="22">
        <v>12</v>
      </c>
      <c r="W16" s="22">
        <v>170.39352400000001</v>
      </c>
      <c r="X16" s="22">
        <v>235.76507599999999</v>
      </c>
      <c r="Y16" s="22">
        <v>182.62858600000001</v>
      </c>
      <c r="Z16" s="22">
        <v>255.50708</v>
      </c>
      <c r="AA16" s="22">
        <v>247.21777299999999</v>
      </c>
      <c r="AD16">
        <v>12</v>
      </c>
      <c r="AE16">
        <v>181.720428</v>
      </c>
      <c r="AF16">
        <v>186.79774499999999</v>
      </c>
      <c r="AG16">
        <v>211.84736599999999</v>
      </c>
      <c r="AI16" s="30" t="s">
        <v>83</v>
      </c>
      <c r="AJ16" s="30">
        <v>187.00065000000001</v>
      </c>
      <c r="AK16" s="30">
        <v>188.60995</v>
      </c>
      <c r="AL16" s="30">
        <v>173.9716</v>
      </c>
      <c r="AM16" s="30">
        <v>185.27655999999999</v>
      </c>
      <c r="AN16"/>
      <c r="AO16" s="30" t="s">
        <v>83</v>
      </c>
      <c r="AP16" s="30">
        <f t="shared" ref="AP16:AP17" si="3">(AJ16*100)/$AJ16</f>
        <v>100.00000000000001</v>
      </c>
      <c r="AQ16" s="30">
        <f t="shared" si="2"/>
        <v>100.86058524395503</v>
      </c>
      <c r="AR16" s="30">
        <f t="shared" si="2"/>
        <v>93.032617801061122</v>
      </c>
      <c r="AS16" s="30">
        <f t="shared" si="2"/>
        <v>99.078029942676665</v>
      </c>
    </row>
    <row r="17" spans="5:45" ht="15.6" x14ac:dyDescent="0.3">
      <c r="E17" s="1"/>
      <c r="F17" s="16" t="s">
        <v>46</v>
      </c>
      <c r="G17" s="16">
        <v>0</v>
      </c>
      <c r="H17" s="1"/>
      <c r="I17" s="1"/>
      <c r="M17" s="1"/>
      <c r="N17" s="1"/>
      <c r="O17" s="1"/>
      <c r="P17" s="1"/>
      <c r="V17" s="22">
        <v>13</v>
      </c>
      <c r="W17" s="22">
        <v>193.35699500000001</v>
      </c>
      <c r="X17" s="22">
        <v>222.76823400000001</v>
      </c>
      <c r="Y17" s="22">
        <v>180.640289</v>
      </c>
      <c r="Z17" s="22">
        <v>254.993561</v>
      </c>
      <c r="AA17" s="22">
        <v>235.412949</v>
      </c>
      <c r="AD17">
        <v>13</v>
      </c>
      <c r="AE17">
        <v>185.47770700000001</v>
      </c>
      <c r="AF17">
        <v>195.13826</v>
      </c>
      <c r="AG17">
        <v>212.91915900000001</v>
      </c>
      <c r="AI17" s="30" t="s">
        <v>84</v>
      </c>
      <c r="AJ17" s="30">
        <v>212.75271000000001</v>
      </c>
      <c r="AK17" s="30">
        <v>210.85837000000001</v>
      </c>
      <c r="AL17" s="30">
        <v>199.13842</v>
      </c>
      <c r="AM17" s="30">
        <v>200.40101999999999</v>
      </c>
      <c r="AN17"/>
      <c r="AO17" s="30" t="s">
        <v>84</v>
      </c>
      <c r="AP17" s="30">
        <f t="shared" si="3"/>
        <v>100</v>
      </c>
      <c r="AQ17" s="30">
        <f t="shared" si="2"/>
        <v>99.109604761321251</v>
      </c>
      <c r="AR17" s="30">
        <f t="shared" si="2"/>
        <v>93.60088527191968</v>
      </c>
      <c r="AS17" s="30">
        <f t="shared" si="2"/>
        <v>94.194344222454319</v>
      </c>
    </row>
    <row r="18" spans="5:45" ht="15.6" x14ac:dyDescent="0.3">
      <c r="E18" s="1"/>
      <c r="F18" s="1"/>
      <c r="G18" s="1"/>
      <c r="H18" s="1"/>
      <c r="I18" s="1"/>
      <c r="M18" s="1"/>
      <c r="N18" s="1"/>
      <c r="O18" s="1"/>
      <c r="P18" s="1"/>
      <c r="V18" s="22">
        <v>14</v>
      </c>
      <c r="W18" s="22">
        <v>196.301804</v>
      </c>
      <c r="X18" s="22">
        <v>211.24586500000001</v>
      </c>
      <c r="Y18" s="22">
        <v>179.68583699999999</v>
      </c>
      <c r="Z18" s="22">
        <v>256.39798000000002</v>
      </c>
      <c r="AA18" s="22">
        <v>237.92449999999999</v>
      </c>
      <c r="AD18">
        <v>14</v>
      </c>
      <c r="AE18">
        <v>188.22607400000001</v>
      </c>
      <c r="AF18">
        <v>182.72463999999999</v>
      </c>
      <c r="AG18">
        <v>211.73213200000001</v>
      </c>
      <c r="AI18" s="30"/>
      <c r="AJ18" s="30"/>
      <c r="AK18" s="30"/>
      <c r="AL18" s="30"/>
      <c r="AM18" s="30"/>
      <c r="AN18"/>
      <c r="AO18" s="30"/>
      <c r="AP18" s="30"/>
      <c r="AQ18" s="30"/>
      <c r="AR18" s="30"/>
      <c r="AS18" s="30"/>
    </row>
    <row r="19" spans="5:45" ht="16.2" thickBot="1" x14ac:dyDescent="0.35">
      <c r="E19" s="1"/>
      <c r="F19" s="1"/>
      <c r="G19" s="1"/>
      <c r="H19" s="1"/>
      <c r="I19" s="1"/>
      <c r="M19" s="1"/>
      <c r="N19" s="1"/>
      <c r="O19" s="1"/>
      <c r="P19" s="1"/>
      <c r="V19" s="22">
        <v>15</v>
      </c>
      <c r="W19" s="22">
        <v>189.52973900000001</v>
      </c>
      <c r="X19" s="22">
        <v>222.68653900000001</v>
      </c>
      <c r="Y19" s="22">
        <v>178.634354</v>
      </c>
      <c r="Z19" s="22">
        <v>257.731964</v>
      </c>
      <c r="AA19" s="22">
        <v>240.242615</v>
      </c>
      <c r="AD19">
        <v>15</v>
      </c>
      <c r="AE19">
        <v>188.67924500000001</v>
      </c>
      <c r="AF19">
        <v>182.08093299999999</v>
      </c>
      <c r="AG19">
        <v>214.018021</v>
      </c>
      <c r="AI19" s="31"/>
      <c r="AJ19" s="31"/>
      <c r="AK19" s="31"/>
      <c r="AL19" s="31"/>
      <c r="AM19" s="31"/>
      <c r="AN19"/>
      <c r="AO19" s="31"/>
      <c r="AP19" s="31"/>
      <c r="AQ19" s="31"/>
      <c r="AR19" s="31"/>
      <c r="AS19" s="31"/>
    </row>
    <row r="20" spans="5:45" ht="16.2" thickTop="1" x14ac:dyDescent="0.3">
      <c r="E20" s="1"/>
      <c r="F20" s="1"/>
      <c r="G20" s="1"/>
      <c r="H20" s="1"/>
      <c r="I20" s="1"/>
      <c r="M20" s="1"/>
      <c r="N20" s="1"/>
      <c r="O20" s="1"/>
      <c r="P20" s="1"/>
      <c r="V20" s="23">
        <v>16</v>
      </c>
      <c r="W20" s="24">
        <v>187.98204000000001</v>
      </c>
      <c r="X20" s="24">
        <v>211.09637499999999</v>
      </c>
      <c r="Y20" s="24">
        <v>179.41772499999999</v>
      </c>
      <c r="Z20" s="24">
        <v>256.317139</v>
      </c>
      <c r="AA20" s="24">
        <v>259.04855300000003</v>
      </c>
      <c r="AD20" s="12">
        <v>16</v>
      </c>
      <c r="AE20" s="11">
        <v>183.91163599999999</v>
      </c>
      <c r="AF20" s="11">
        <v>215.38531499999999</v>
      </c>
      <c r="AG20" s="11">
        <v>214.13806199999999</v>
      </c>
    </row>
    <row r="21" spans="5:45" ht="15.6" x14ac:dyDescent="0.3">
      <c r="E21" s="1"/>
      <c r="F21" s="1"/>
      <c r="G21" s="1"/>
      <c r="H21" s="1"/>
      <c r="I21" s="1"/>
      <c r="M21" s="1"/>
      <c r="N21" s="1"/>
      <c r="O21" s="1"/>
      <c r="P21" s="1"/>
      <c r="V21" s="23">
        <v>17</v>
      </c>
      <c r="W21" s="24">
        <v>187.819962</v>
      </c>
      <c r="X21" s="24">
        <v>213.823318</v>
      </c>
      <c r="Y21" s="24">
        <v>186.103027</v>
      </c>
      <c r="Z21" s="24">
        <v>277.11203</v>
      </c>
      <c r="AA21" s="24">
        <v>272.073914</v>
      </c>
      <c r="AD21" s="12">
        <v>17</v>
      </c>
      <c r="AE21" s="11">
        <v>185.88632200000001</v>
      </c>
      <c r="AF21" s="11">
        <v>204.91789199999999</v>
      </c>
      <c r="AG21" s="11">
        <v>214.70474200000001</v>
      </c>
    </row>
    <row r="22" spans="5:45" ht="15.6" x14ac:dyDescent="0.3">
      <c r="E22" s="1"/>
      <c r="F22" s="56" t="s">
        <v>143</v>
      </c>
      <c r="G22" s="56"/>
      <c r="H22" s="56"/>
      <c r="I22" s="56"/>
      <c r="J22" s="56"/>
      <c r="K22" s="56"/>
      <c r="L22" s="56"/>
      <c r="M22" s="56"/>
      <c r="N22" s="1"/>
      <c r="O22" s="1"/>
      <c r="P22" s="1"/>
      <c r="V22" s="23">
        <v>18</v>
      </c>
      <c r="W22" s="24">
        <v>187.77630600000001</v>
      </c>
      <c r="X22" s="24">
        <v>216.36158800000001</v>
      </c>
      <c r="Y22" s="24">
        <v>189.57029700000001</v>
      </c>
      <c r="Z22" s="24">
        <v>277.70727499999998</v>
      </c>
      <c r="AA22" s="24">
        <v>273.61135899999999</v>
      </c>
      <c r="AD22" s="12">
        <v>18</v>
      </c>
      <c r="AE22" s="11">
        <v>188.330872</v>
      </c>
      <c r="AF22" s="11">
        <v>184.10763499999999</v>
      </c>
      <c r="AG22" s="11">
        <v>214.70039399999999</v>
      </c>
    </row>
    <row r="23" spans="5:45" ht="15.6" x14ac:dyDescent="0.3">
      <c r="E23" s="1"/>
      <c r="F23" s="1"/>
      <c r="G23" s="1"/>
      <c r="H23" s="1"/>
      <c r="I23" s="1"/>
      <c r="M23" s="1"/>
      <c r="N23" s="1"/>
      <c r="O23" s="1"/>
      <c r="P23" s="1"/>
      <c r="V23" s="23">
        <v>19</v>
      </c>
      <c r="W23" s="24">
        <v>179.7715</v>
      </c>
      <c r="X23" s="24">
        <v>218.39901699999999</v>
      </c>
      <c r="Y23" s="24">
        <v>203.47273300000001</v>
      </c>
      <c r="Z23" s="24">
        <v>275.06570399999998</v>
      </c>
      <c r="AA23" s="24">
        <v>273.61340300000001</v>
      </c>
      <c r="AD23" s="12">
        <v>19</v>
      </c>
      <c r="AE23" s="11">
        <v>184.51306199999999</v>
      </c>
      <c r="AF23" s="11">
        <v>186.32321200000001</v>
      </c>
      <c r="AG23" s="11">
        <v>211.19781499999999</v>
      </c>
    </row>
    <row r="24" spans="5:45" ht="15.6" x14ac:dyDescent="0.3">
      <c r="E24" s="1"/>
      <c r="F24" s="1"/>
      <c r="G24" s="1"/>
      <c r="H24" s="1"/>
      <c r="I24" s="1"/>
      <c r="M24" s="1"/>
      <c r="N24" s="1"/>
      <c r="O24" s="1"/>
      <c r="P24" s="1"/>
      <c r="V24" s="23">
        <v>20</v>
      </c>
      <c r="W24" s="24">
        <v>180.669006</v>
      </c>
      <c r="X24" s="24">
        <v>220.740936</v>
      </c>
      <c r="Y24" s="24">
        <v>201.488373</v>
      </c>
      <c r="Z24" s="24">
        <v>273.33535799999999</v>
      </c>
      <c r="AA24" s="24">
        <v>271.98550399999999</v>
      </c>
      <c r="AD24" s="12">
        <v>20</v>
      </c>
      <c r="AE24" s="11">
        <v>187.358597</v>
      </c>
      <c r="AF24" s="11">
        <v>179.637878</v>
      </c>
      <c r="AG24" s="11">
        <v>207.56376599999999</v>
      </c>
    </row>
    <row r="25" spans="5:45" ht="15.6" x14ac:dyDescent="0.3">
      <c r="E25" s="1"/>
      <c r="F25" s="1"/>
      <c r="G25" s="1"/>
      <c r="H25" s="1"/>
      <c r="I25" s="1"/>
      <c r="M25" s="1"/>
      <c r="N25" s="1"/>
      <c r="O25" s="1"/>
      <c r="P25" s="1"/>
      <c r="V25" s="23">
        <v>21</v>
      </c>
      <c r="W25" s="24">
        <v>179.19821200000001</v>
      </c>
      <c r="X25" s="24">
        <v>218.506744</v>
      </c>
      <c r="Y25" s="24">
        <v>217.71159399999999</v>
      </c>
      <c r="Z25" s="24">
        <v>268.67083700000001</v>
      </c>
      <c r="AA25" s="24">
        <v>270.36257899999998</v>
      </c>
      <c r="AD25" s="12">
        <v>21</v>
      </c>
      <c r="AE25" s="11">
        <v>187.73588599999999</v>
      </c>
      <c r="AF25" s="11">
        <v>173.341263</v>
      </c>
      <c r="AG25" s="11">
        <v>207.517807</v>
      </c>
    </row>
    <row r="26" spans="5:45" ht="15.6" x14ac:dyDescent="0.3">
      <c r="E26" s="1"/>
      <c r="F26" s="1" t="s">
        <v>29</v>
      </c>
      <c r="G26" s="1" t="s">
        <v>33</v>
      </c>
      <c r="H26" s="1" t="s">
        <v>158</v>
      </c>
      <c r="I26" s="1"/>
      <c r="M26" s="1"/>
      <c r="N26" s="1"/>
      <c r="O26" s="1"/>
      <c r="P26" s="1"/>
      <c r="V26" s="23">
        <v>22</v>
      </c>
      <c r="W26" s="24">
        <v>177.77096599999999</v>
      </c>
      <c r="X26" s="24">
        <v>218.971237</v>
      </c>
      <c r="Y26" s="24">
        <v>200.839935</v>
      </c>
      <c r="Z26" s="24">
        <v>262.39398199999999</v>
      </c>
      <c r="AA26" s="24">
        <v>273.21475199999998</v>
      </c>
      <c r="AD26" s="12">
        <v>22</v>
      </c>
      <c r="AE26" s="11">
        <v>186.461243</v>
      </c>
      <c r="AF26" s="11">
        <v>179.82446300000001</v>
      </c>
      <c r="AG26" s="11">
        <v>209.05332899999999</v>
      </c>
    </row>
    <row r="27" spans="5:45" ht="15.6" x14ac:dyDescent="0.3">
      <c r="E27" s="1"/>
      <c r="F27" s="1"/>
      <c r="G27" s="1"/>
      <c r="H27" s="1"/>
      <c r="I27" s="1"/>
      <c r="M27" s="1"/>
      <c r="N27" s="1"/>
      <c r="O27" s="1"/>
      <c r="P27" s="1"/>
      <c r="V27" s="23">
        <v>23</v>
      </c>
      <c r="W27" s="24">
        <v>183.22820999999999</v>
      </c>
      <c r="X27" s="24">
        <v>213.58062699999999</v>
      </c>
      <c r="Y27" s="24">
        <v>215.468277</v>
      </c>
      <c r="Z27" s="24">
        <v>255.82463100000001</v>
      </c>
      <c r="AA27" s="24">
        <v>269.476654</v>
      </c>
      <c r="AD27" s="12">
        <v>23</v>
      </c>
      <c r="AE27" s="11">
        <v>186.91589400000001</v>
      </c>
      <c r="AF27" s="11">
        <v>163.413467</v>
      </c>
      <c r="AG27" s="11">
        <v>205.53559899999999</v>
      </c>
    </row>
    <row r="28" spans="5:45" ht="15.6" x14ac:dyDescent="0.3">
      <c r="E28" s="1"/>
      <c r="F28" s="1" t="s">
        <v>32</v>
      </c>
      <c r="G28" s="1" t="s">
        <v>33</v>
      </c>
      <c r="H28" s="1" t="s">
        <v>159</v>
      </c>
      <c r="I28" s="1"/>
      <c r="M28" s="1"/>
      <c r="N28" s="1"/>
      <c r="O28" s="1"/>
      <c r="P28" s="1"/>
      <c r="V28" s="23">
        <v>24</v>
      </c>
      <c r="W28" s="24">
        <v>181.13475</v>
      </c>
      <c r="X28" s="24">
        <v>209.44021599999999</v>
      </c>
      <c r="Y28" s="24">
        <v>218.17274499999999</v>
      </c>
      <c r="Z28" s="24">
        <v>249.02110300000001</v>
      </c>
      <c r="AA28" s="24">
        <v>268.43743899999998</v>
      </c>
      <c r="AD28" s="12">
        <v>24</v>
      </c>
      <c r="AE28" s="11">
        <v>183.10813899999999</v>
      </c>
      <c r="AF28" s="11">
        <v>168.42279099999999</v>
      </c>
      <c r="AG28" s="11">
        <v>201.543564</v>
      </c>
    </row>
    <row r="29" spans="5:45" ht="15.6" x14ac:dyDescent="0.3">
      <c r="E29" s="1"/>
      <c r="F29" s="1"/>
      <c r="G29" s="1"/>
      <c r="H29" s="1"/>
      <c r="I29" s="1"/>
      <c r="M29" s="1"/>
      <c r="N29" s="1"/>
      <c r="O29" s="1"/>
      <c r="P29" s="1"/>
      <c r="V29" s="23">
        <v>25</v>
      </c>
      <c r="W29" s="24">
        <v>184.50209000000001</v>
      </c>
      <c r="X29" s="24">
        <v>211.87361100000001</v>
      </c>
      <c r="Y29" s="24">
        <v>220.21992499999999</v>
      </c>
      <c r="Z29" s="24">
        <v>248.61219800000001</v>
      </c>
      <c r="AA29" s="24">
        <v>262.35494999999997</v>
      </c>
      <c r="AD29" s="12">
        <v>25</v>
      </c>
      <c r="AE29" s="11">
        <v>180.6371</v>
      </c>
      <c r="AF29" s="11">
        <v>192.79617300000001</v>
      </c>
      <c r="AG29" s="11">
        <v>199.79835499999999</v>
      </c>
    </row>
    <row r="30" spans="5:45" ht="15.6" x14ac:dyDescent="0.3">
      <c r="E30" s="1"/>
      <c r="F30" s="1" t="s">
        <v>160</v>
      </c>
      <c r="G30" s="1" t="s">
        <v>149</v>
      </c>
      <c r="H30" s="1" t="s">
        <v>150</v>
      </c>
      <c r="I30" s="1" t="s">
        <v>161</v>
      </c>
      <c r="J30" s="2" t="s">
        <v>162</v>
      </c>
      <c r="K30" s="2" t="s">
        <v>163</v>
      </c>
      <c r="M30" s="1"/>
      <c r="N30" s="1"/>
      <c r="O30" s="1"/>
      <c r="P30" s="1"/>
      <c r="V30" s="23">
        <v>26</v>
      </c>
      <c r="W30" s="24">
        <v>179.797256</v>
      </c>
      <c r="X30" s="24">
        <v>213.93199200000001</v>
      </c>
      <c r="Y30" s="24">
        <v>218.96586600000001</v>
      </c>
      <c r="Z30" s="24">
        <v>251.80685399999999</v>
      </c>
      <c r="AA30" s="24">
        <v>257.99496499999998</v>
      </c>
      <c r="AD30" s="12">
        <v>26</v>
      </c>
      <c r="AE30" s="11">
        <v>178.837692</v>
      </c>
      <c r="AF30" s="11">
        <v>166.84321600000001</v>
      </c>
      <c r="AG30" s="11">
        <v>202.28898599999999</v>
      </c>
    </row>
    <row r="31" spans="5:45" ht="15.6" x14ac:dyDescent="0.3">
      <c r="E31" s="1"/>
      <c r="F31" s="1" t="s">
        <v>152</v>
      </c>
      <c r="G31" s="1">
        <v>5</v>
      </c>
      <c r="H31" s="1">
        <v>0</v>
      </c>
      <c r="I31" s="1">
        <v>106.065</v>
      </c>
      <c r="J31" s="2">
        <v>8.2040000000000006</v>
      </c>
      <c r="K31" s="2">
        <v>3.669</v>
      </c>
      <c r="M31" s="1"/>
      <c r="N31" s="1"/>
      <c r="O31" s="1"/>
      <c r="P31" s="1"/>
      <c r="V31" s="23">
        <v>27</v>
      </c>
      <c r="W31" s="24">
        <v>179.15548699999999</v>
      </c>
      <c r="X31" s="24">
        <v>216.79600500000001</v>
      </c>
      <c r="Y31" s="24">
        <v>213.38183599999999</v>
      </c>
      <c r="Z31" s="24">
        <v>248.69512900000001</v>
      </c>
      <c r="AA31" s="24">
        <v>248.31248500000001</v>
      </c>
      <c r="AD31" s="12">
        <v>27</v>
      </c>
      <c r="AE31" s="11">
        <v>180.25119000000001</v>
      </c>
      <c r="AF31" s="11">
        <v>221.83923300000001</v>
      </c>
      <c r="AG31" s="11">
        <v>203.31771900000001</v>
      </c>
    </row>
    <row r="32" spans="5:45" ht="15.6" x14ac:dyDescent="0.3">
      <c r="E32" s="1"/>
      <c r="F32" s="1" t="s">
        <v>25</v>
      </c>
      <c r="G32" s="1">
        <v>3</v>
      </c>
      <c r="H32" s="1">
        <v>0</v>
      </c>
      <c r="I32" s="1">
        <v>100.36</v>
      </c>
      <c r="J32" s="2">
        <v>1.0900000000000001</v>
      </c>
      <c r="K32" s="2">
        <v>0.629</v>
      </c>
      <c r="M32" s="1"/>
      <c r="N32" s="1"/>
      <c r="V32" s="23">
        <v>28</v>
      </c>
      <c r="W32" s="24">
        <v>175.26234400000001</v>
      </c>
      <c r="X32" s="24">
        <v>204.68815599999999</v>
      </c>
      <c r="Y32" s="24">
        <v>204.75813299999999</v>
      </c>
      <c r="Z32" s="24">
        <v>247.000595</v>
      </c>
      <c r="AA32" s="24">
        <v>215.18481399999999</v>
      </c>
      <c r="AD32" s="12">
        <v>28</v>
      </c>
      <c r="AE32" s="11">
        <v>176.21687299999999</v>
      </c>
      <c r="AF32" s="11">
        <v>179.231964</v>
      </c>
      <c r="AG32" s="11">
        <v>201.71151699999999</v>
      </c>
    </row>
    <row r="33" spans="5:33" ht="15.6" x14ac:dyDescent="0.3">
      <c r="E33" s="1"/>
      <c r="F33" s="1"/>
      <c r="G33" s="1"/>
      <c r="H33" s="1"/>
      <c r="I33" s="1"/>
      <c r="V33" s="23">
        <v>29</v>
      </c>
      <c r="W33" s="24">
        <v>176.62164300000001</v>
      </c>
      <c r="X33" s="24">
        <v>213.32524100000001</v>
      </c>
      <c r="Y33" s="24">
        <v>191.619461</v>
      </c>
      <c r="Z33" s="24">
        <v>248.214294</v>
      </c>
      <c r="AA33" s="24">
        <v>206.88237000000001</v>
      </c>
      <c r="AD33" s="12">
        <v>29</v>
      </c>
      <c r="AE33" s="11">
        <v>175.70185900000001</v>
      </c>
      <c r="AF33" s="11">
        <v>208.29397599999999</v>
      </c>
      <c r="AG33" s="11">
        <v>200.19940199999999</v>
      </c>
    </row>
    <row r="34" spans="5:33" ht="15.6" x14ac:dyDescent="0.3">
      <c r="E34" s="1"/>
      <c r="F34" s="1" t="s">
        <v>164</v>
      </c>
      <c r="G34" s="1">
        <v>5.7050000000000001</v>
      </c>
      <c r="H34" s="1"/>
      <c r="I34" s="1"/>
      <c r="V34" s="23">
        <v>30</v>
      </c>
      <c r="W34" s="24">
        <v>182.75697299999999</v>
      </c>
      <c r="X34" s="24">
        <v>197.15097</v>
      </c>
      <c r="Y34" s="24">
        <v>157.190674</v>
      </c>
      <c r="Z34" s="24">
        <v>246.94412199999999</v>
      </c>
      <c r="AA34" s="24">
        <v>221.93351699999999</v>
      </c>
      <c r="AD34" s="12">
        <v>30</v>
      </c>
      <c r="AE34" s="11">
        <v>179.370102</v>
      </c>
      <c r="AF34" s="11">
        <v>168.95880099999999</v>
      </c>
      <c r="AG34" s="11">
        <v>202.27821399999999</v>
      </c>
    </row>
    <row r="35" spans="5:33" ht="15.6" x14ac:dyDescent="0.3">
      <c r="E35" s="1"/>
      <c r="F35" s="1"/>
      <c r="G35" s="1"/>
      <c r="H35" s="1"/>
      <c r="I35" s="1"/>
      <c r="V35" s="23">
        <v>31</v>
      </c>
      <c r="W35" s="24">
        <v>183.40472399999999</v>
      </c>
      <c r="X35" s="24">
        <v>195.87934899999999</v>
      </c>
      <c r="Y35" s="24">
        <v>170.15625</v>
      </c>
      <c r="Z35" s="24">
        <v>249.73149100000001</v>
      </c>
      <c r="AA35" s="24">
        <v>212.779358</v>
      </c>
      <c r="AD35" s="12">
        <v>31</v>
      </c>
      <c r="AE35" s="11">
        <v>177.79002399999999</v>
      </c>
      <c r="AF35" s="11">
        <v>171.29570000000001</v>
      </c>
      <c r="AG35" s="11">
        <v>200.66329999999999</v>
      </c>
    </row>
    <row r="36" spans="5:33" ht="15.6" x14ac:dyDescent="0.3">
      <c r="E36" s="1"/>
      <c r="F36" s="1" t="s">
        <v>165</v>
      </c>
      <c r="G36" s="1"/>
      <c r="H36" s="1"/>
      <c r="I36" s="1"/>
      <c r="V36" s="23">
        <v>32</v>
      </c>
      <c r="W36" s="24">
        <v>107.617355</v>
      </c>
      <c r="X36" s="24">
        <v>194.35737599999999</v>
      </c>
      <c r="Y36" s="24">
        <v>167.284897</v>
      </c>
      <c r="Z36" s="24">
        <v>248.00204500000001</v>
      </c>
      <c r="AA36" s="24">
        <v>267.20578</v>
      </c>
      <c r="AD36" s="12">
        <v>32</v>
      </c>
      <c r="AE36" s="11">
        <v>179.59483299999999</v>
      </c>
      <c r="AF36" s="11">
        <v>170.71940599999999</v>
      </c>
      <c r="AG36" s="11">
        <v>198.68499800000001</v>
      </c>
    </row>
    <row r="37" spans="5:33" ht="15.6" x14ac:dyDescent="0.3">
      <c r="E37" s="1"/>
      <c r="F37" s="1"/>
      <c r="G37" s="1"/>
      <c r="H37" s="1"/>
      <c r="I37" s="1"/>
      <c r="V37" s="23">
        <v>33</v>
      </c>
      <c r="W37" s="24">
        <v>168.78334000000001</v>
      </c>
      <c r="X37" s="24">
        <v>189.17507900000001</v>
      </c>
      <c r="Y37" s="24">
        <v>153.575333</v>
      </c>
      <c r="Z37" s="24">
        <v>247.70242300000001</v>
      </c>
      <c r="AA37" s="24">
        <v>260.42208900000003</v>
      </c>
      <c r="AD37" s="12">
        <v>33</v>
      </c>
      <c r="AE37" s="11">
        <v>180.209946</v>
      </c>
      <c r="AF37" s="11">
        <v>164.87084999999999</v>
      </c>
      <c r="AG37" s="11">
        <v>194.84295700000001</v>
      </c>
    </row>
    <row r="38" spans="5:33" ht="15.6" x14ac:dyDescent="0.3">
      <c r="E38" s="1"/>
      <c r="F38" s="1" t="s">
        <v>166</v>
      </c>
      <c r="G38" s="1"/>
      <c r="H38" s="1"/>
      <c r="I38" s="1"/>
      <c r="V38" s="23">
        <v>34</v>
      </c>
      <c r="W38" s="24">
        <v>164.946732</v>
      </c>
      <c r="X38" s="24">
        <v>187.62814299999999</v>
      </c>
      <c r="Y38" s="24">
        <v>150.87295499999999</v>
      </c>
      <c r="Z38" s="24">
        <v>246.51577800000001</v>
      </c>
      <c r="AA38" s="24">
        <v>263.20400999999998</v>
      </c>
      <c r="AD38" s="12">
        <v>34</v>
      </c>
      <c r="AE38" s="11">
        <v>178.47198499999999</v>
      </c>
      <c r="AF38" s="11">
        <v>202.73593099999999</v>
      </c>
      <c r="AG38" s="11">
        <v>197.03256200000001</v>
      </c>
    </row>
    <row r="39" spans="5:33" ht="15.6" x14ac:dyDescent="0.3">
      <c r="E39" s="1"/>
      <c r="F39" s="1"/>
      <c r="G39" s="1"/>
      <c r="H39" s="1"/>
      <c r="I39" s="1"/>
      <c r="V39" s="23">
        <v>35</v>
      </c>
      <c r="W39" s="24">
        <v>169.60888700000001</v>
      </c>
      <c r="X39" s="24">
        <v>187.498749</v>
      </c>
      <c r="Y39" s="24">
        <v>146.33062699999999</v>
      </c>
      <c r="Z39" s="24">
        <v>238.832977</v>
      </c>
      <c r="AA39" s="24">
        <v>254.93812600000001</v>
      </c>
      <c r="AD39" s="12">
        <v>35</v>
      </c>
      <c r="AE39" s="11">
        <v>177.164581</v>
      </c>
      <c r="AF39" s="11">
        <v>178.64103700000001</v>
      </c>
      <c r="AG39" s="11">
        <v>201.109894</v>
      </c>
    </row>
    <row r="40" spans="5:33" ht="15.6" x14ac:dyDescent="0.3">
      <c r="E40" s="1"/>
      <c r="F40" s="1"/>
      <c r="G40" s="1"/>
      <c r="H40" s="1"/>
      <c r="I40" s="1"/>
      <c r="V40" s="23">
        <v>36</v>
      </c>
      <c r="W40" s="24">
        <v>163.69332900000001</v>
      </c>
      <c r="X40" s="24">
        <v>184.80751000000001</v>
      </c>
      <c r="Y40" s="24">
        <v>145.49614</v>
      </c>
      <c r="Z40" s="24">
        <v>233.202484</v>
      </c>
      <c r="AA40" s="24">
        <v>246.99945099999999</v>
      </c>
      <c r="AD40" s="12">
        <v>36</v>
      </c>
      <c r="AE40" s="11">
        <v>175.660065</v>
      </c>
      <c r="AF40" s="11">
        <v>173.17600999999999</v>
      </c>
      <c r="AG40" s="11">
        <v>200.63093599999999</v>
      </c>
    </row>
    <row r="41" spans="5:33" ht="15.6" x14ac:dyDescent="0.3">
      <c r="E41" s="1"/>
      <c r="F41" s="1"/>
      <c r="G41" s="1"/>
      <c r="H41" s="1"/>
      <c r="I41" s="1"/>
      <c r="V41" s="23">
        <v>37</v>
      </c>
      <c r="W41" s="24">
        <v>178.023529</v>
      </c>
      <c r="X41" s="24">
        <v>186.610535</v>
      </c>
      <c r="Y41" s="24">
        <v>141.716644</v>
      </c>
      <c r="Z41" s="24">
        <v>231.30276499999999</v>
      </c>
      <c r="AA41" s="24">
        <v>206.35084499999999</v>
      </c>
      <c r="AD41" s="12">
        <v>37</v>
      </c>
      <c r="AE41" s="11">
        <v>173.73066700000001</v>
      </c>
      <c r="AF41" s="11">
        <v>157.15962200000001</v>
      </c>
      <c r="AG41" s="11">
        <v>197.51651000000001</v>
      </c>
    </row>
    <row r="42" spans="5:33" ht="15.6" x14ac:dyDescent="0.3">
      <c r="E42" s="1"/>
      <c r="F42" s="1"/>
      <c r="G42" s="1"/>
      <c r="H42" s="1"/>
      <c r="I42" s="1"/>
      <c r="V42" s="23">
        <v>38</v>
      </c>
      <c r="W42" s="24">
        <v>176.66774000000001</v>
      </c>
      <c r="X42" s="24">
        <v>186.51745600000001</v>
      </c>
      <c r="Y42" s="24">
        <v>139.43138099999999</v>
      </c>
      <c r="Z42" s="24">
        <v>226.33007799999999</v>
      </c>
      <c r="AA42" s="24">
        <v>229.38610800000001</v>
      </c>
      <c r="AD42" s="12">
        <v>38</v>
      </c>
      <c r="AE42" s="11">
        <v>171.028763</v>
      </c>
      <c r="AF42" s="11">
        <v>168.271942</v>
      </c>
      <c r="AG42" s="11">
        <v>196.64752200000001</v>
      </c>
    </row>
    <row r="43" spans="5:33" ht="15.6" x14ac:dyDescent="0.3">
      <c r="E43" s="1"/>
      <c r="F43" s="1"/>
      <c r="G43" s="1"/>
      <c r="H43" s="1"/>
      <c r="I43" s="1"/>
      <c r="V43" s="23">
        <v>39</v>
      </c>
      <c r="W43" s="24">
        <v>175.111694</v>
      </c>
      <c r="X43" s="24">
        <v>185.60983300000001</v>
      </c>
      <c r="Y43" s="24">
        <v>143.346146</v>
      </c>
      <c r="Z43" s="24">
        <v>232.532578</v>
      </c>
      <c r="AA43" s="24">
        <v>249.350662</v>
      </c>
      <c r="AD43" s="12">
        <v>39</v>
      </c>
      <c r="AE43" s="11">
        <v>172.37286399999999</v>
      </c>
      <c r="AF43" s="11">
        <v>166.76829499999999</v>
      </c>
      <c r="AG43" s="11">
        <v>197.867065</v>
      </c>
    </row>
    <row r="44" spans="5:33" ht="15.6" x14ac:dyDescent="0.3">
      <c r="E44" s="1"/>
      <c r="F44" s="1"/>
      <c r="G44" s="1"/>
      <c r="H44" s="1"/>
      <c r="I44" s="1"/>
      <c r="V44" s="23">
        <v>40</v>
      </c>
      <c r="W44" s="24">
        <v>181.766693</v>
      </c>
      <c r="X44" s="24">
        <v>185.02958699999999</v>
      </c>
      <c r="Y44" s="24">
        <v>141.699219</v>
      </c>
      <c r="Z44" s="24">
        <v>241.34150700000001</v>
      </c>
      <c r="AA44" s="24">
        <v>249.77114900000001</v>
      </c>
      <c r="AD44" s="12">
        <v>40</v>
      </c>
      <c r="AE44" s="11">
        <v>172.34461999999999</v>
      </c>
      <c r="AF44" s="11">
        <v>187.49281300000001</v>
      </c>
      <c r="AG44" s="11">
        <v>199.18331900000001</v>
      </c>
    </row>
    <row r="45" spans="5:33" ht="15.6" x14ac:dyDescent="0.3">
      <c r="E45" s="1"/>
      <c r="F45" s="1"/>
      <c r="G45" s="1"/>
      <c r="H45" s="1"/>
      <c r="I45" s="1"/>
      <c r="V45" s="23">
        <v>41</v>
      </c>
      <c r="W45" s="24">
        <v>171.62545800000001</v>
      </c>
      <c r="X45" s="24">
        <v>181.68339499999999</v>
      </c>
      <c r="Y45" s="24">
        <v>147.07243299999999</v>
      </c>
      <c r="Z45" s="24">
        <v>245.60116600000001</v>
      </c>
      <c r="AA45" s="24">
        <v>247.72830200000001</v>
      </c>
      <c r="AD45" s="12">
        <v>41</v>
      </c>
      <c r="AE45" s="11">
        <v>172.021851</v>
      </c>
      <c r="AF45" s="11">
        <v>188.31416300000001</v>
      </c>
      <c r="AG45" s="11">
        <v>198.85137900000001</v>
      </c>
    </row>
    <row r="46" spans="5:33" ht="15.6" x14ac:dyDescent="0.3">
      <c r="E46" s="1"/>
      <c r="F46" s="1"/>
      <c r="G46" s="1"/>
      <c r="H46" s="1"/>
      <c r="I46" s="1"/>
      <c r="V46" s="23">
        <v>42</v>
      </c>
      <c r="W46" s="24">
        <v>166.62025499999999</v>
      </c>
      <c r="X46" s="24">
        <v>183.110107</v>
      </c>
      <c r="Y46" s="24">
        <v>152.65571600000001</v>
      </c>
      <c r="Z46" s="24">
        <v>245.80883800000001</v>
      </c>
      <c r="AA46" s="24">
        <v>247.72747799999999</v>
      </c>
      <c r="AD46" s="12">
        <v>42</v>
      </c>
      <c r="AE46" s="11">
        <v>170.626205</v>
      </c>
      <c r="AF46" s="11">
        <v>161.76899700000001</v>
      </c>
      <c r="AG46" s="11">
        <v>194.508881</v>
      </c>
    </row>
    <row r="47" spans="5:33" ht="15.6" x14ac:dyDescent="0.3">
      <c r="E47" s="1"/>
      <c r="F47" s="1"/>
      <c r="G47" s="1"/>
      <c r="H47" s="1"/>
      <c r="I47" s="1"/>
      <c r="V47" s="23">
        <v>43</v>
      </c>
      <c r="W47" s="24">
        <v>177.098206</v>
      </c>
      <c r="X47" s="24">
        <v>186.19517500000001</v>
      </c>
      <c r="Y47" s="24">
        <v>157.188187</v>
      </c>
      <c r="Z47" s="24">
        <v>244.96159399999999</v>
      </c>
      <c r="AA47" s="24">
        <v>239.527603</v>
      </c>
      <c r="AD47" s="12">
        <v>43</v>
      </c>
      <c r="AE47" s="11">
        <v>172.95843500000001</v>
      </c>
      <c r="AF47" s="11">
        <v>187.341049</v>
      </c>
      <c r="AG47" s="11">
        <v>192.56779499999999</v>
      </c>
    </row>
    <row r="48" spans="5:33" ht="15.6" x14ac:dyDescent="0.3">
      <c r="E48" s="1"/>
      <c r="F48" s="1"/>
      <c r="G48" s="1"/>
      <c r="H48" s="1"/>
      <c r="I48" s="1"/>
      <c r="V48" s="23">
        <v>44</v>
      </c>
      <c r="W48" s="24">
        <v>172.56727599999999</v>
      </c>
      <c r="X48" s="24">
        <v>189.27626000000001</v>
      </c>
      <c r="Y48" s="24">
        <v>152.81347700000001</v>
      </c>
      <c r="Z48" s="24">
        <v>250.57847599999999</v>
      </c>
      <c r="AA48" s="24">
        <v>246.18699599999999</v>
      </c>
      <c r="AD48" s="12">
        <v>44</v>
      </c>
      <c r="AE48" s="11">
        <v>172.34712200000001</v>
      </c>
      <c r="AF48" s="11">
        <v>164.27446</v>
      </c>
      <c r="AG48" s="11">
        <v>197.890961</v>
      </c>
    </row>
    <row r="49" spans="5:33" ht="15.6" x14ac:dyDescent="0.3">
      <c r="E49" s="1"/>
      <c r="F49" s="1"/>
      <c r="G49" s="1"/>
      <c r="H49" s="1"/>
      <c r="I49" s="1"/>
      <c r="V49" s="23">
        <v>45</v>
      </c>
      <c r="W49" s="24">
        <v>187.94717399999999</v>
      </c>
      <c r="X49" s="24">
        <v>185.42082199999999</v>
      </c>
      <c r="Y49" s="24">
        <v>151.47799699999999</v>
      </c>
      <c r="Z49" s="24">
        <v>245.446991</v>
      </c>
      <c r="AA49" s="24">
        <v>235.34037799999999</v>
      </c>
      <c r="AD49" s="12">
        <v>45</v>
      </c>
      <c r="AE49" s="11">
        <v>172.622299</v>
      </c>
      <c r="AF49" s="11">
        <v>180.97087099999999</v>
      </c>
      <c r="AG49" s="11">
        <v>199.127579</v>
      </c>
    </row>
    <row r="50" spans="5:33" ht="15.6" x14ac:dyDescent="0.3">
      <c r="E50" s="1"/>
      <c r="F50" s="1"/>
      <c r="G50" s="1"/>
      <c r="H50" s="1"/>
      <c r="I50" s="1"/>
      <c r="V50" s="22">
        <v>46</v>
      </c>
      <c r="W50" s="24">
        <v>180.460037</v>
      </c>
      <c r="X50" s="22">
        <v>159.857315</v>
      </c>
      <c r="Y50" s="24">
        <v>152.261414</v>
      </c>
      <c r="Z50" s="24">
        <v>248.44343599999999</v>
      </c>
      <c r="AA50" s="24">
        <v>241.02371199999999</v>
      </c>
      <c r="AD50">
        <v>46</v>
      </c>
      <c r="AE50" s="11">
        <v>173.72259500000001</v>
      </c>
      <c r="AF50">
        <v>171.54151899999999</v>
      </c>
      <c r="AG50" s="11">
        <v>192.56062299999999</v>
      </c>
    </row>
    <row r="51" spans="5:33" ht="15.6" x14ac:dyDescent="0.3">
      <c r="E51" s="1"/>
      <c r="F51" s="1"/>
      <c r="G51" s="1"/>
      <c r="H51" s="1"/>
      <c r="I51" s="1"/>
      <c r="V51" s="22">
        <v>47</v>
      </c>
      <c r="W51" s="22">
        <v>177.14047199999999</v>
      </c>
      <c r="X51" s="22">
        <v>144.58972199999999</v>
      </c>
      <c r="Y51" s="24">
        <v>155.78308100000001</v>
      </c>
      <c r="Z51" s="24">
        <v>243.09461999999999</v>
      </c>
      <c r="AA51" s="24">
        <v>256.91076700000002</v>
      </c>
      <c r="AD51">
        <v>47</v>
      </c>
      <c r="AE51" s="11">
        <v>176.809921</v>
      </c>
      <c r="AF51">
        <v>185.810272</v>
      </c>
      <c r="AG51">
        <v>188.70649700000001</v>
      </c>
    </row>
    <row r="52" spans="5:33" ht="15.6" x14ac:dyDescent="0.3">
      <c r="E52" s="1"/>
      <c r="F52" s="1"/>
      <c r="G52" s="1"/>
      <c r="H52" s="1"/>
      <c r="I52" s="1"/>
      <c r="V52" s="22">
        <v>48</v>
      </c>
      <c r="W52" s="22">
        <v>163.363449</v>
      </c>
      <c r="X52" s="22">
        <v>162.97695899999999</v>
      </c>
      <c r="Y52" s="24">
        <v>150.44374099999999</v>
      </c>
      <c r="Z52" s="24">
        <v>244.493942</v>
      </c>
      <c r="AA52" s="24">
        <v>247.79843099999999</v>
      </c>
      <c r="AD52">
        <v>48</v>
      </c>
      <c r="AE52">
        <v>174.38353000000001</v>
      </c>
      <c r="AF52">
        <v>173.821518</v>
      </c>
      <c r="AG52">
        <v>193.65412900000001</v>
      </c>
    </row>
    <row r="53" spans="5:33" ht="15.6" x14ac:dyDescent="0.3">
      <c r="E53" s="1"/>
      <c r="F53" s="1"/>
      <c r="G53" s="1"/>
      <c r="H53" s="1"/>
      <c r="I53" s="1"/>
      <c r="V53" s="22">
        <v>49</v>
      </c>
      <c r="W53" s="22">
        <v>150.37080399999999</v>
      </c>
      <c r="X53" s="22">
        <v>183.051804</v>
      </c>
      <c r="Y53" s="24">
        <v>150.91357400000001</v>
      </c>
      <c r="Z53" s="24">
        <v>245.07522599999999</v>
      </c>
      <c r="AA53" s="22">
        <v>145.543747</v>
      </c>
      <c r="AD53">
        <v>49</v>
      </c>
      <c r="AE53">
        <v>174.95730599999999</v>
      </c>
      <c r="AF53">
        <v>187.35510300000001</v>
      </c>
      <c r="AG53">
        <v>196.12524400000001</v>
      </c>
    </row>
    <row r="54" spans="5:33" ht="15.6" x14ac:dyDescent="0.3">
      <c r="E54" s="1"/>
      <c r="F54" s="1"/>
      <c r="G54" s="1"/>
      <c r="H54" s="1"/>
      <c r="I54" s="1"/>
      <c r="V54" s="22">
        <v>50</v>
      </c>
      <c r="W54" s="22">
        <v>155.21980300000001</v>
      </c>
      <c r="X54" s="22">
        <v>188.532028</v>
      </c>
      <c r="Y54" s="24">
        <v>156.53402700000001</v>
      </c>
      <c r="Z54" s="24">
        <v>242.192047</v>
      </c>
      <c r="AA54" s="22">
        <v>197.479141</v>
      </c>
      <c r="AD54">
        <v>50</v>
      </c>
      <c r="AE54">
        <v>169.778198</v>
      </c>
      <c r="AF54">
        <v>176.35818499999999</v>
      </c>
      <c r="AG54">
        <v>196.87922699999999</v>
      </c>
    </row>
    <row r="55" spans="5:33" ht="15.6" x14ac:dyDescent="0.3">
      <c r="E55" s="1"/>
      <c r="F55" s="1"/>
      <c r="G55" s="1"/>
      <c r="H55" s="1"/>
      <c r="I55" s="1"/>
      <c r="V55" s="22">
        <v>51</v>
      </c>
      <c r="W55" s="22">
        <v>152.35607899999999</v>
      </c>
      <c r="X55" s="22">
        <v>194.46463</v>
      </c>
      <c r="Y55" s="24">
        <v>153.63252299999999</v>
      </c>
      <c r="Z55" s="22">
        <v>246.38905299999999</v>
      </c>
      <c r="AA55" s="22">
        <v>263.28680400000002</v>
      </c>
      <c r="AD55">
        <v>51</v>
      </c>
      <c r="AE55">
        <v>176.067307</v>
      </c>
      <c r="AF55">
        <v>174.41485599999999</v>
      </c>
      <c r="AG55">
        <v>196.82548499999999</v>
      </c>
    </row>
    <row r="56" spans="5:33" ht="15.6" x14ac:dyDescent="0.3">
      <c r="E56" s="1"/>
      <c r="F56" s="1"/>
      <c r="G56" s="1"/>
      <c r="H56" s="1"/>
      <c r="I56" s="1"/>
      <c r="V56" s="22">
        <v>52</v>
      </c>
      <c r="W56" s="22">
        <v>167.16018700000001</v>
      </c>
      <c r="X56" s="22">
        <v>188.58923300000001</v>
      </c>
      <c r="Y56" s="24">
        <v>145.814987</v>
      </c>
      <c r="Z56" s="22">
        <v>244.321167</v>
      </c>
      <c r="AA56" s="22">
        <v>274.977081</v>
      </c>
      <c r="AD56">
        <v>52</v>
      </c>
      <c r="AE56">
        <v>171.620239</v>
      </c>
      <c r="AF56">
        <v>195.47146599999999</v>
      </c>
      <c r="AG56">
        <v>197.70282</v>
      </c>
    </row>
    <row r="57" spans="5:33" ht="15.6" x14ac:dyDescent="0.3">
      <c r="E57" s="1"/>
      <c r="F57" s="1"/>
      <c r="G57" s="1"/>
      <c r="H57" s="1"/>
      <c r="I57" s="1"/>
      <c r="V57" s="22">
        <v>53</v>
      </c>
      <c r="W57" s="22">
        <v>179.20619199999999</v>
      </c>
      <c r="X57" s="22">
        <v>193.93850699999999</v>
      </c>
      <c r="Y57" s="24">
        <v>148.408356</v>
      </c>
      <c r="Z57" s="22">
        <v>242.85179099999999</v>
      </c>
      <c r="AA57" s="22">
        <v>271.637787</v>
      </c>
      <c r="AD57">
        <v>53</v>
      </c>
      <c r="AE57">
        <v>171.51423600000001</v>
      </c>
      <c r="AF57">
        <v>173.492828</v>
      </c>
      <c r="AG57">
        <v>201.96017499999999</v>
      </c>
    </row>
    <row r="58" spans="5:33" ht="15.6" x14ac:dyDescent="0.3">
      <c r="E58" s="1"/>
      <c r="F58" s="1"/>
      <c r="G58" s="1"/>
      <c r="H58" s="1"/>
      <c r="I58" s="1"/>
      <c r="V58" s="22">
        <v>54</v>
      </c>
      <c r="W58" s="22">
        <v>163.65980500000001</v>
      </c>
      <c r="X58" s="22">
        <v>204.22938500000001</v>
      </c>
      <c r="Y58" s="24">
        <v>147.51419100000001</v>
      </c>
      <c r="Z58" s="22">
        <v>232.82968099999999</v>
      </c>
      <c r="AA58" s="22">
        <v>269.21697999999998</v>
      </c>
      <c r="AD58">
        <v>54</v>
      </c>
      <c r="AE58">
        <v>173.952011</v>
      </c>
      <c r="AF58">
        <v>186.94148300000001</v>
      </c>
      <c r="AG58">
        <v>199.90969799999999</v>
      </c>
    </row>
    <row r="59" spans="5:33" ht="15.6" x14ac:dyDescent="0.3">
      <c r="E59" s="1"/>
      <c r="F59" s="1"/>
      <c r="G59" s="1"/>
      <c r="H59" s="1"/>
      <c r="I59" s="1"/>
      <c r="V59" s="22">
        <v>55</v>
      </c>
      <c r="W59" s="22">
        <v>181.48014800000001</v>
      </c>
      <c r="X59" s="22">
        <v>187.41566499999999</v>
      </c>
      <c r="Y59" s="24">
        <v>157.10084499999999</v>
      </c>
      <c r="Z59" s="22">
        <v>231.49194299999999</v>
      </c>
      <c r="AA59" s="22">
        <v>268.76718099999999</v>
      </c>
      <c r="AD59">
        <v>55</v>
      </c>
      <c r="AE59">
        <v>175.82441700000001</v>
      </c>
      <c r="AF59">
        <v>189.22828699999999</v>
      </c>
      <c r="AG59">
        <v>202.83194</v>
      </c>
    </row>
    <row r="60" spans="5:33" ht="15.6" x14ac:dyDescent="0.3">
      <c r="E60" s="1"/>
      <c r="F60" s="1"/>
      <c r="G60" s="1"/>
      <c r="H60" s="1"/>
      <c r="I60" s="1"/>
      <c r="V60" s="22">
        <v>56</v>
      </c>
      <c r="W60" s="22">
        <v>177.53511</v>
      </c>
      <c r="X60" s="22">
        <v>197.271255</v>
      </c>
      <c r="Y60" s="24">
        <v>156.72193899999999</v>
      </c>
      <c r="Z60" s="22">
        <v>240.297684</v>
      </c>
      <c r="AA60" s="22">
        <v>253.41078200000001</v>
      </c>
      <c r="AD60">
        <v>56</v>
      </c>
      <c r="AE60">
        <v>176.03744499999999</v>
      </c>
      <c r="AF60">
        <v>187.42401100000001</v>
      </c>
      <c r="AG60">
        <v>198.391571</v>
      </c>
    </row>
    <row r="61" spans="5:33" ht="15.6" x14ac:dyDescent="0.3">
      <c r="E61" s="1"/>
      <c r="F61" s="1"/>
      <c r="G61" s="1"/>
      <c r="H61" s="1"/>
      <c r="I61" s="1"/>
      <c r="V61" s="22">
        <v>57</v>
      </c>
      <c r="W61" s="22">
        <v>180.71580499999999</v>
      </c>
      <c r="X61" s="22">
        <v>201.63552899999999</v>
      </c>
      <c r="Y61" s="24">
        <v>156.78001399999999</v>
      </c>
      <c r="Z61" s="22">
        <v>248.838165</v>
      </c>
      <c r="AA61" s="22">
        <v>252.93130500000001</v>
      </c>
      <c r="AD61">
        <v>57</v>
      </c>
      <c r="AE61">
        <v>174.22761499999999</v>
      </c>
      <c r="AF61">
        <v>202.084732</v>
      </c>
      <c r="AG61">
        <v>200.413712</v>
      </c>
    </row>
    <row r="62" spans="5:33" ht="15.6" x14ac:dyDescent="0.3">
      <c r="E62" s="1"/>
      <c r="F62" s="1"/>
      <c r="G62" s="1"/>
      <c r="H62" s="1"/>
      <c r="I62" s="1"/>
      <c r="V62" s="22">
        <v>58</v>
      </c>
      <c r="W62" s="22">
        <v>171.20249899999999</v>
      </c>
      <c r="X62" s="22">
        <v>195.35612499999999</v>
      </c>
      <c r="Y62" s="24">
        <v>156.153931</v>
      </c>
      <c r="Z62" s="22">
        <v>250.442871</v>
      </c>
      <c r="AA62" s="22">
        <v>215.34097299999999</v>
      </c>
      <c r="AD62">
        <v>58</v>
      </c>
      <c r="AE62">
        <v>176.805725</v>
      </c>
      <c r="AF62">
        <v>190.846024</v>
      </c>
      <c r="AG62">
        <v>199.21627799999999</v>
      </c>
    </row>
    <row r="63" spans="5:33" ht="15.6" x14ac:dyDescent="0.3">
      <c r="E63" s="1"/>
      <c r="F63" s="1"/>
      <c r="G63" s="1"/>
      <c r="H63" s="1"/>
      <c r="I63" s="1"/>
      <c r="V63" s="22">
        <v>59</v>
      </c>
      <c r="W63" s="22">
        <v>177.58764600000001</v>
      </c>
      <c r="X63" s="22">
        <v>207.64009100000001</v>
      </c>
      <c r="Y63" s="24">
        <v>153.91198700000001</v>
      </c>
      <c r="Z63" s="22">
        <v>253.026962</v>
      </c>
      <c r="AA63" s="22">
        <v>249.292877</v>
      </c>
      <c r="AD63">
        <v>59</v>
      </c>
      <c r="AE63">
        <v>170.709869</v>
      </c>
      <c r="AF63">
        <v>188.20919799999999</v>
      </c>
      <c r="AG63">
        <v>201.83122299999999</v>
      </c>
    </row>
    <row r="64" spans="5:33" ht="15.6" x14ac:dyDescent="0.3">
      <c r="E64" s="1"/>
      <c r="F64" s="1"/>
      <c r="G64" s="1"/>
      <c r="H64" s="1"/>
      <c r="I64" s="1"/>
      <c r="V64" s="22">
        <v>60</v>
      </c>
      <c r="W64" s="22">
        <v>181.15344200000001</v>
      </c>
      <c r="X64" s="22">
        <v>195.70146199999999</v>
      </c>
      <c r="Y64" s="24">
        <v>154.89212000000001</v>
      </c>
      <c r="Z64" s="22">
        <v>251.68817100000001</v>
      </c>
      <c r="AA64" s="22">
        <v>249.36837800000001</v>
      </c>
      <c r="AD64">
        <v>60</v>
      </c>
      <c r="AE64">
        <v>172.80616800000001</v>
      </c>
      <c r="AF64">
        <v>201.448486</v>
      </c>
      <c r="AG64">
        <v>201.651352</v>
      </c>
    </row>
    <row r="65" spans="5:33" ht="15.6" x14ac:dyDescent="0.3">
      <c r="E65" s="1"/>
      <c r="F65" s="1"/>
      <c r="G65" s="1"/>
      <c r="H65" s="1"/>
      <c r="I65" s="1"/>
      <c r="V65" s="22">
        <v>61</v>
      </c>
      <c r="W65" s="22">
        <v>168.99453700000001</v>
      </c>
      <c r="X65" s="22"/>
      <c r="Y65" s="22">
        <v>156.20886200000001</v>
      </c>
      <c r="Z65" s="22">
        <v>251.617447</v>
      </c>
      <c r="AA65" s="22">
        <v>248.31514000000001</v>
      </c>
      <c r="AD65">
        <v>61</v>
      </c>
      <c r="AE65">
        <v>171.551376</v>
      </c>
      <c r="AF65"/>
      <c r="AG65">
        <v>201.47377</v>
      </c>
    </row>
    <row r="66" spans="5:33" ht="15.6" x14ac:dyDescent="0.3">
      <c r="E66" s="1"/>
      <c r="F66" s="1"/>
      <c r="G66" s="1"/>
      <c r="H66" s="1"/>
      <c r="I66" s="1"/>
      <c r="V66" s="22">
        <v>62</v>
      </c>
      <c r="W66" s="22"/>
      <c r="X66" s="22"/>
      <c r="Y66" s="22">
        <v>96.685432000000006</v>
      </c>
      <c r="Z66" s="22">
        <v>250.22238200000001</v>
      </c>
      <c r="AA66" s="22">
        <v>245.514847</v>
      </c>
      <c r="AD66">
        <v>62</v>
      </c>
      <c r="AE66">
        <v>178.86540199999999</v>
      </c>
      <c r="AF66"/>
      <c r="AG66"/>
    </row>
    <row r="67" spans="5:33" ht="15.6" x14ac:dyDescent="0.3">
      <c r="E67" s="1"/>
      <c r="F67" s="1"/>
      <c r="G67" s="1"/>
      <c r="H67" s="1"/>
      <c r="I67" s="1"/>
      <c r="V67" s="22">
        <v>63</v>
      </c>
      <c r="W67" s="22"/>
      <c r="X67" s="22"/>
      <c r="Y67" s="22">
        <v>128.780731</v>
      </c>
      <c r="Z67" s="22">
        <v>253.572968</v>
      </c>
      <c r="AA67" s="22">
        <v>241.724335</v>
      </c>
    </row>
    <row r="68" spans="5:33" ht="15.6" x14ac:dyDescent="0.3">
      <c r="E68" s="1"/>
      <c r="F68" s="1"/>
      <c r="G68" s="1"/>
      <c r="H68" s="1"/>
      <c r="I68" s="1"/>
      <c r="V68" s="22">
        <v>64</v>
      </c>
      <c r="W68" s="22"/>
      <c r="X68" s="22"/>
      <c r="Y68" s="22">
        <v>132.421188</v>
      </c>
      <c r="Z68" s="22">
        <v>252.05403100000001</v>
      </c>
      <c r="AA68" s="22"/>
    </row>
    <row r="69" spans="5:33" ht="15.6" x14ac:dyDescent="0.3">
      <c r="E69" s="1"/>
      <c r="F69" s="1"/>
      <c r="G69" s="1"/>
      <c r="H69" s="1"/>
      <c r="I69" s="1"/>
      <c r="V69" s="22">
        <v>65</v>
      </c>
      <c r="W69" s="22"/>
      <c r="X69" s="22"/>
      <c r="Y69" s="22">
        <v>141.36677599999999</v>
      </c>
      <c r="Z69" s="22">
        <v>251.07074</v>
      </c>
      <c r="AA69" s="22"/>
    </row>
    <row r="70" spans="5:33" ht="15.6" x14ac:dyDescent="0.3">
      <c r="G70" s="1"/>
      <c r="H70" s="1"/>
      <c r="I70" s="1"/>
      <c r="V70" s="22">
        <v>66</v>
      </c>
      <c r="W70" s="22"/>
      <c r="X70" s="22"/>
      <c r="Y70" s="22">
        <v>151.61367799999999</v>
      </c>
      <c r="Z70" s="22"/>
      <c r="AA70" s="22"/>
    </row>
    <row r="71" spans="5:33" ht="15.6" x14ac:dyDescent="0.3">
      <c r="G71" s="1"/>
      <c r="H71" s="1"/>
      <c r="I71" s="1"/>
      <c r="V71" s="22">
        <v>67</v>
      </c>
      <c r="W71" s="22"/>
      <c r="X71" s="22"/>
      <c r="Y71" s="22">
        <v>151.049286</v>
      </c>
      <c r="Z71" s="22"/>
      <c r="AA71" s="22"/>
    </row>
    <row r="72" spans="5:33" ht="15.6" x14ac:dyDescent="0.3">
      <c r="G72" s="1"/>
      <c r="H72" s="1"/>
      <c r="I72" s="1"/>
      <c r="V72" s="22">
        <v>68</v>
      </c>
      <c r="W72" s="22"/>
      <c r="X72" s="22"/>
      <c r="Y72" s="22">
        <v>150.34170499999999</v>
      </c>
      <c r="Z72" s="22"/>
      <c r="AA72" s="22"/>
    </row>
    <row r="73" spans="5:33" ht="15.6" x14ac:dyDescent="0.3">
      <c r="G73" s="1"/>
      <c r="H73" s="1"/>
      <c r="I73" s="1"/>
      <c r="V73" s="22">
        <v>69</v>
      </c>
      <c r="W73" s="22"/>
      <c r="X73" s="22"/>
      <c r="Y73" s="22">
        <v>153.364182</v>
      </c>
      <c r="Z73" s="22"/>
      <c r="AA73" s="22"/>
    </row>
    <row r="74" spans="5:33" ht="15.6" x14ac:dyDescent="0.3">
      <c r="G74" s="1"/>
      <c r="H74" s="1"/>
      <c r="I74" s="1"/>
      <c r="V74" s="22">
        <v>70</v>
      </c>
      <c r="W74" s="22"/>
      <c r="X74" s="22"/>
      <c r="Y74" s="22">
        <v>152.30406199999999</v>
      </c>
      <c r="Z74" s="22"/>
      <c r="AA74" s="22"/>
    </row>
    <row r="75" spans="5:33" ht="15.6" x14ac:dyDescent="0.3">
      <c r="G75" s="1"/>
      <c r="H75" s="1"/>
      <c r="I75" s="1"/>
      <c r="V75" s="22">
        <v>71</v>
      </c>
      <c r="W75" s="22"/>
      <c r="X75" s="22"/>
      <c r="Y75" s="22">
        <v>150.129456</v>
      </c>
      <c r="Z75" s="22"/>
      <c r="AA75" s="22"/>
    </row>
    <row r="76" spans="5:33" ht="15.6" x14ac:dyDescent="0.3">
      <c r="G76" s="1"/>
      <c r="H76" s="1"/>
      <c r="I76" s="1"/>
      <c r="V76" s="22">
        <v>72</v>
      </c>
      <c r="W76" s="22"/>
      <c r="X76" s="22"/>
      <c r="Y76" s="22">
        <v>151.67042499999999</v>
      </c>
      <c r="Z76" s="22"/>
      <c r="AA76" s="22"/>
    </row>
    <row r="77" spans="5:33" ht="15.6" x14ac:dyDescent="0.3">
      <c r="G77" s="1"/>
      <c r="H77" s="1"/>
      <c r="I77" s="1"/>
      <c r="V77" s="22">
        <v>73</v>
      </c>
      <c r="W77" s="22"/>
      <c r="X77" s="22"/>
      <c r="Y77" s="22">
        <v>154.57913199999999</v>
      </c>
      <c r="Z77" s="22"/>
      <c r="AA77" s="22"/>
    </row>
    <row r="78" spans="5:33" ht="15.6" x14ac:dyDescent="0.3">
      <c r="G78" s="1"/>
      <c r="H78" s="1"/>
      <c r="I78" s="1"/>
      <c r="V78" s="22">
        <v>74</v>
      </c>
      <c r="W78" s="22"/>
      <c r="X78" s="22"/>
      <c r="Y78" s="22">
        <v>152.922729</v>
      </c>
      <c r="Z78" s="22"/>
      <c r="AA78" s="22"/>
    </row>
    <row r="79" spans="5:33" ht="15.6" x14ac:dyDescent="0.3">
      <c r="G79" s="1"/>
      <c r="H79" s="1"/>
      <c r="I79" s="1"/>
      <c r="V79" s="22">
        <v>75</v>
      </c>
      <c r="W79" s="22"/>
      <c r="X79" s="22"/>
      <c r="Y79" s="22">
        <v>148.33850100000001</v>
      </c>
      <c r="Z79" s="22"/>
      <c r="AA79" s="22"/>
    </row>
    <row r="80" spans="5:33" ht="15.6" x14ac:dyDescent="0.3">
      <c r="G80" s="1"/>
      <c r="H80" s="1"/>
      <c r="I80" s="1"/>
      <c r="V80" s="22"/>
      <c r="W80" s="22"/>
      <c r="X80" s="22"/>
      <c r="Y80" s="22"/>
      <c r="Z80" s="22"/>
      <c r="AA80" s="22"/>
    </row>
    <row r="81" spans="7:27" ht="15.6" x14ac:dyDescent="0.3">
      <c r="G81" s="1"/>
      <c r="H81" s="1"/>
      <c r="I81" s="1"/>
      <c r="V81" s="22"/>
      <c r="W81" s="22"/>
      <c r="X81" s="22"/>
      <c r="Y81" s="22"/>
      <c r="Z81" s="22"/>
      <c r="AA81" s="22"/>
    </row>
    <row r="82" spans="7:27" ht="15.6" x14ac:dyDescent="0.3">
      <c r="G82" s="1"/>
      <c r="H82" s="1"/>
      <c r="I82" s="1"/>
      <c r="V82" s="22"/>
      <c r="W82" s="22"/>
      <c r="X82" s="22"/>
      <c r="Y82" s="22"/>
      <c r="Z82" s="22"/>
      <c r="AA82" s="22"/>
    </row>
    <row r="83" spans="7:27" ht="15.6" x14ac:dyDescent="0.3">
      <c r="G83" s="1"/>
      <c r="H83" s="1"/>
      <c r="I83" s="1"/>
      <c r="V83" s="22"/>
      <c r="W83" s="22"/>
      <c r="X83" s="22"/>
      <c r="Y83" s="22"/>
      <c r="Z83" s="22"/>
      <c r="AA83" s="22"/>
    </row>
    <row r="84" spans="7:27" ht="15.6" x14ac:dyDescent="0.3">
      <c r="G84" s="1"/>
      <c r="H84" s="1"/>
      <c r="I84" s="1"/>
      <c r="V84" s="22"/>
      <c r="W84" s="22"/>
      <c r="X84" s="22"/>
      <c r="Y84" s="22"/>
      <c r="Z84" s="22"/>
      <c r="AA84" s="22"/>
    </row>
    <row r="85" spans="7:27" ht="15.6" x14ac:dyDescent="0.3">
      <c r="V85" s="22"/>
      <c r="W85" s="22"/>
      <c r="X85" s="22"/>
      <c r="Y85" s="22"/>
      <c r="Z85" s="22"/>
      <c r="AA85" s="22"/>
    </row>
    <row r="86" spans="7:27" ht="15.6" x14ac:dyDescent="0.3">
      <c r="V86" s="22"/>
      <c r="W86" s="22"/>
      <c r="X86" s="22"/>
      <c r="Y86" s="22"/>
      <c r="Z86" s="22"/>
      <c r="AA86" s="22"/>
    </row>
    <row r="87" spans="7:27" ht="15.6" x14ac:dyDescent="0.3">
      <c r="V87" s="22"/>
      <c r="W87" s="22"/>
      <c r="X87" s="22"/>
      <c r="Y87" s="22"/>
      <c r="Z87" s="22"/>
      <c r="AA87" s="22"/>
    </row>
    <row r="88" spans="7:27" ht="15.6" x14ac:dyDescent="0.3">
      <c r="V88" s="22"/>
      <c r="W88" s="22"/>
      <c r="X88" s="22"/>
      <c r="Y88" s="22"/>
      <c r="Z88" s="22"/>
      <c r="AA88" s="22"/>
    </row>
    <row r="89" spans="7:27" ht="15.6" x14ac:dyDescent="0.3">
      <c r="V89" s="22"/>
      <c r="W89" s="22"/>
      <c r="X89" s="22"/>
      <c r="Y89" s="22"/>
      <c r="Z89" s="22"/>
      <c r="AA89" s="22"/>
    </row>
    <row r="90" spans="7:27" ht="15.6" x14ac:dyDescent="0.3">
      <c r="V90" s="22"/>
      <c r="W90" s="22"/>
      <c r="X90" s="22"/>
      <c r="Y90" s="22"/>
      <c r="Z90" s="22"/>
      <c r="AA90" s="22"/>
    </row>
    <row r="91" spans="7:27" ht="15.6" x14ac:dyDescent="0.3">
      <c r="V91" s="22"/>
      <c r="W91" s="22"/>
      <c r="X91" s="22"/>
      <c r="Y91" s="22"/>
      <c r="Z91" s="22"/>
      <c r="AA91" s="22"/>
    </row>
    <row r="92" spans="7:27" ht="15.6" x14ac:dyDescent="0.3">
      <c r="V92" s="22"/>
      <c r="W92" s="22"/>
      <c r="X92" s="22"/>
      <c r="Y92" s="22"/>
      <c r="Z92" s="22"/>
      <c r="AA92" s="22"/>
    </row>
    <row r="93" spans="7:27" ht="15.6" x14ac:dyDescent="0.3">
      <c r="V93" s="22"/>
      <c r="W93" s="22"/>
      <c r="X93" s="22"/>
      <c r="Y93" s="22"/>
      <c r="Z93" s="22"/>
      <c r="AA93" s="22"/>
    </row>
    <row r="94" spans="7:27" ht="15.6" x14ac:dyDescent="0.3">
      <c r="V94" s="22"/>
      <c r="W94" s="22"/>
      <c r="X94" s="22"/>
      <c r="Y94" s="22"/>
      <c r="Z94" s="22"/>
      <c r="AA94" s="22"/>
    </row>
    <row r="95" spans="7:27" ht="15.6" x14ac:dyDescent="0.3">
      <c r="V95" s="22"/>
      <c r="W95" s="22"/>
      <c r="X95" s="22"/>
      <c r="Y95" s="22"/>
      <c r="Z95" s="22"/>
      <c r="AA95" s="22"/>
    </row>
    <row r="96" spans="7:27" ht="15.6" x14ac:dyDescent="0.3">
      <c r="V96" s="22"/>
      <c r="W96" s="22"/>
      <c r="X96" s="22"/>
      <c r="Y96" s="22"/>
      <c r="Z96" s="22"/>
      <c r="AA96" s="22"/>
    </row>
    <row r="97" spans="22:27" ht="15.6" x14ac:dyDescent="0.3">
      <c r="V97" s="22"/>
      <c r="W97" s="22"/>
      <c r="X97" s="22"/>
      <c r="Y97" s="22"/>
      <c r="Z97" s="22"/>
      <c r="AA97" s="22"/>
    </row>
    <row r="98" spans="22:27" ht="15.6" x14ac:dyDescent="0.3">
      <c r="V98" s="22"/>
      <c r="W98" s="22"/>
      <c r="X98" s="22"/>
      <c r="Y98" s="22"/>
      <c r="Z98" s="22"/>
      <c r="AA98" s="22"/>
    </row>
    <row r="99" spans="22:27" ht="15.6" x14ac:dyDescent="0.3">
      <c r="V99" s="22"/>
      <c r="W99" s="22"/>
      <c r="X99" s="22"/>
      <c r="Y99" s="22"/>
      <c r="Z99" s="22"/>
      <c r="AA99" s="22"/>
    </row>
    <row r="100" spans="22:27" ht="15.6" x14ac:dyDescent="0.3">
      <c r="V100" s="22"/>
      <c r="W100" s="22"/>
      <c r="X100" s="22"/>
      <c r="Y100" s="22"/>
      <c r="Z100" s="22"/>
      <c r="AA100" s="22"/>
    </row>
    <row r="101" spans="22:27" ht="15.6" x14ac:dyDescent="0.3">
      <c r="V101" s="22"/>
      <c r="W101" s="22"/>
      <c r="X101" s="22"/>
      <c r="Y101" s="22"/>
      <c r="Z101" s="22"/>
      <c r="AA101" s="22"/>
    </row>
    <row r="102" spans="22:27" ht="15.6" x14ac:dyDescent="0.3">
      <c r="V102" s="22"/>
      <c r="W102" s="22"/>
      <c r="X102" s="22"/>
      <c r="Y102" s="22"/>
      <c r="Z102" s="22"/>
      <c r="AA102" s="22"/>
    </row>
    <row r="103" spans="22:27" ht="15.6" x14ac:dyDescent="0.3">
      <c r="V103" s="22"/>
      <c r="W103" s="22"/>
      <c r="X103" s="22"/>
      <c r="Y103" s="22"/>
      <c r="Z103" s="22"/>
      <c r="AA103" s="22"/>
    </row>
    <row r="104" spans="22:27" ht="15.6" x14ac:dyDescent="0.3">
      <c r="V104" s="22"/>
      <c r="W104" s="22"/>
      <c r="X104" s="22"/>
      <c r="Y104" s="22"/>
      <c r="Z104" s="22"/>
      <c r="AA104" s="22"/>
    </row>
    <row r="105" spans="22:27" ht="15.6" x14ac:dyDescent="0.3">
      <c r="V105" s="22"/>
      <c r="W105" s="22"/>
      <c r="X105" s="22"/>
      <c r="Y105" s="22"/>
      <c r="Z105" s="22"/>
      <c r="AA105" s="22"/>
    </row>
    <row r="106" spans="22:27" ht="15.6" x14ac:dyDescent="0.3">
      <c r="V106" s="22"/>
      <c r="W106" s="22"/>
      <c r="X106" s="22"/>
      <c r="Y106" s="22"/>
      <c r="Z106" s="22"/>
      <c r="AA106" s="22"/>
    </row>
    <row r="107" spans="22:27" ht="15.6" x14ac:dyDescent="0.3">
      <c r="V107" s="22"/>
      <c r="W107" s="22"/>
      <c r="X107" s="22"/>
      <c r="Y107" s="22"/>
      <c r="Z107" s="22"/>
      <c r="AA107" s="22"/>
    </row>
    <row r="108" spans="22:27" ht="15.6" x14ac:dyDescent="0.3">
      <c r="V108" s="22"/>
      <c r="W108" s="22"/>
      <c r="X108" s="22"/>
      <c r="Y108" s="22"/>
      <c r="Z108" s="22"/>
      <c r="AA108" s="22"/>
    </row>
    <row r="109" spans="22:27" ht="15.6" x14ac:dyDescent="0.3">
      <c r="V109" s="22"/>
      <c r="W109" s="22"/>
      <c r="X109" s="22"/>
      <c r="Y109" s="22"/>
      <c r="Z109" s="22"/>
      <c r="AA109" s="22"/>
    </row>
  </sheetData>
  <mergeCells count="16">
    <mergeCell ref="F22:M22"/>
    <mergeCell ref="A1:C1"/>
    <mergeCell ref="V2:AA2"/>
    <mergeCell ref="AE2:AG2"/>
    <mergeCell ref="V1:AA1"/>
    <mergeCell ref="AD1:AG1"/>
    <mergeCell ref="AI13:AM13"/>
    <mergeCell ref="AO13:AS13"/>
    <mergeCell ref="F1:G1"/>
    <mergeCell ref="J1:Q1"/>
    <mergeCell ref="AI2:AM2"/>
    <mergeCell ref="AO2:AS2"/>
    <mergeCell ref="AI1:AM1"/>
    <mergeCell ref="AO1:AS1"/>
    <mergeCell ref="AI12:AM12"/>
    <mergeCell ref="AO12:AS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FB9C-AB75-4586-8C33-E13EEF7F836C}">
  <dimension ref="A1:AG38"/>
  <sheetViews>
    <sheetView zoomScale="80" zoomScaleNormal="80" workbookViewId="0">
      <selection activeCell="M33" sqref="M33"/>
    </sheetView>
  </sheetViews>
  <sheetFormatPr defaultRowHeight="15" x14ac:dyDescent="0.25"/>
  <cols>
    <col min="1" max="1" width="44.109375" style="2" customWidth="1"/>
    <col min="2" max="2" width="26" style="2" customWidth="1"/>
    <col min="3" max="3" width="14.5546875" style="2" customWidth="1"/>
    <col min="4" max="5" width="8.88671875" style="2"/>
    <col min="6" max="6" width="28.5546875" style="2" customWidth="1"/>
    <col min="7" max="7" width="25.5546875" style="2" customWidth="1"/>
    <col min="8" max="9" width="8.88671875" style="2"/>
    <col min="10" max="10" width="17.109375" style="2" customWidth="1"/>
    <col min="11" max="11" width="18.77734375" style="2" customWidth="1"/>
    <col min="12" max="12" width="26.88671875" style="2" customWidth="1"/>
    <col min="13" max="13" width="25.6640625" style="2" customWidth="1"/>
    <col min="14" max="14" width="21.88671875" style="2" customWidth="1"/>
    <col min="15" max="15" width="18" style="2" customWidth="1"/>
    <col min="16" max="16" width="24.88671875" style="2" customWidth="1"/>
    <col min="17" max="17" width="18.21875" style="2" customWidth="1"/>
    <col min="18" max="20" width="8.88671875" style="2"/>
    <col min="21" max="21" width="17" style="2" customWidth="1"/>
    <col min="22" max="22" width="14.44140625" style="2" customWidth="1"/>
    <col min="23" max="23" width="17.21875" style="2" customWidth="1"/>
    <col min="24" max="24" width="21.77734375" style="2" customWidth="1"/>
    <col min="25" max="25" width="19.44140625" style="2" customWidth="1"/>
    <col min="26" max="28" width="8.88671875" style="2"/>
    <col min="29" max="29" width="13.6640625" style="2" customWidth="1"/>
    <col min="30" max="30" width="18.6640625" style="2" customWidth="1"/>
    <col min="31" max="31" width="20.21875" style="2" customWidth="1"/>
    <col min="32" max="32" width="18.44140625" style="2" customWidth="1"/>
    <col min="33" max="33" width="16.77734375" style="2" customWidth="1"/>
    <col min="34" max="16384" width="8.88671875" style="2"/>
  </cols>
  <sheetData>
    <row r="1" spans="1:33" ht="15.6" x14ac:dyDescent="0.3">
      <c r="A1" s="7" t="s">
        <v>34</v>
      </c>
      <c r="B1" s="7"/>
      <c r="C1" s="7"/>
      <c r="F1" s="56" t="s">
        <v>47</v>
      </c>
      <c r="G1" s="56"/>
      <c r="J1" s="56" t="s">
        <v>55</v>
      </c>
      <c r="K1" s="56"/>
      <c r="L1" s="56"/>
      <c r="M1" s="56"/>
      <c r="N1" s="56"/>
      <c r="O1" s="56"/>
      <c r="P1" s="56"/>
      <c r="Q1" s="56"/>
      <c r="U1" s="53" t="s">
        <v>79</v>
      </c>
      <c r="V1" s="53"/>
      <c r="W1" s="53"/>
      <c r="X1" s="53"/>
      <c r="Y1" s="53"/>
      <c r="AC1" s="51" t="s">
        <v>63</v>
      </c>
      <c r="AD1" s="51"/>
      <c r="AE1" s="51"/>
      <c r="AF1" s="51"/>
      <c r="AG1" s="51"/>
    </row>
    <row r="2" spans="1:33" ht="15.6" thickBot="1" x14ac:dyDescent="0.3">
      <c r="A2" s="3"/>
      <c r="B2" s="1"/>
      <c r="C2" s="1"/>
      <c r="F2" s="1"/>
      <c r="G2" s="1"/>
      <c r="J2" s="1"/>
      <c r="K2" s="1" t="s">
        <v>48</v>
      </c>
      <c r="L2" s="1" t="s">
        <v>5</v>
      </c>
      <c r="M2" s="1" t="s">
        <v>69</v>
      </c>
      <c r="N2" s="1" t="s">
        <v>50</v>
      </c>
      <c r="O2" s="1" t="s">
        <v>51</v>
      </c>
      <c r="P2" s="1" t="s">
        <v>52</v>
      </c>
      <c r="Q2" s="1" t="s">
        <v>53</v>
      </c>
      <c r="U2" s="57" t="s">
        <v>64</v>
      </c>
      <c r="V2" s="57"/>
      <c r="W2" s="57"/>
      <c r="X2" s="57"/>
      <c r="Y2" s="57"/>
      <c r="AC2" s="57" t="s">
        <v>64</v>
      </c>
      <c r="AD2" s="57"/>
      <c r="AE2" s="57"/>
      <c r="AF2" s="57"/>
      <c r="AG2" s="57"/>
    </row>
    <row r="3" spans="1:33" ht="16.2" thickTop="1" thickBot="1" x14ac:dyDescent="0.3">
      <c r="A3" s="2" t="s">
        <v>65</v>
      </c>
      <c r="F3" s="1" t="s">
        <v>0</v>
      </c>
      <c r="G3" s="1" t="s">
        <v>87</v>
      </c>
      <c r="J3" s="1" t="s">
        <v>70</v>
      </c>
      <c r="K3" s="1" t="s">
        <v>21</v>
      </c>
      <c r="L3" s="1" t="s">
        <v>54</v>
      </c>
      <c r="M3" s="1">
        <v>4.5</v>
      </c>
      <c r="N3" s="1">
        <v>4.5</v>
      </c>
      <c r="O3" s="1">
        <v>0</v>
      </c>
      <c r="P3" s="1">
        <v>7.5</v>
      </c>
      <c r="Q3" s="1" t="s">
        <v>54</v>
      </c>
      <c r="U3" s="18" t="s">
        <v>60</v>
      </c>
      <c r="V3" s="18" t="s">
        <v>70</v>
      </c>
      <c r="W3" s="18" t="s">
        <v>61</v>
      </c>
      <c r="X3" s="18" t="s">
        <v>57</v>
      </c>
      <c r="Y3" s="18" t="s">
        <v>70</v>
      </c>
      <c r="AC3" s="18" t="s">
        <v>60</v>
      </c>
      <c r="AD3" s="18" t="s">
        <v>70</v>
      </c>
      <c r="AE3" s="18" t="s">
        <v>61</v>
      </c>
      <c r="AF3" s="18" t="s">
        <v>57</v>
      </c>
      <c r="AG3" s="18" t="s">
        <v>70</v>
      </c>
    </row>
    <row r="4" spans="1:33" ht="15.6" thickTop="1" x14ac:dyDescent="0.25">
      <c r="F4" s="1"/>
      <c r="G4" s="1"/>
      <c r="J4" s="1" t="s">
        <v>56</v>
      </c>
      <c r="K4" s="1" t="s">
        <v>21</v>
      </c>
      <c r="L4" s="1">
        <v>0.14285700000000001</v>
      </c>
      <c r="M4" s="1">
        <v>5.6</v>
      </c>
      <c r="N4" s="1">
        <v>2.6669999999999998</v>
      </c>
      <c r="O4" s="1">
        <v>2.9329999999999998</v>
      </c>
      <c r="P4" s="1">
        <v>2</v>
      </c>
      <c r="Q4" s="1">
        <v>0.57142899999999996</v>
      </c>
      <c r="U4" s="20" t="s">
        <v>74</v>
      </c>
      <c r="V4" s="17">
        <v>5.8194260999999997E-2</v>
      </c>
      <c r="W4" s="17">
        <v>5.7889089999999997E-2</v>
      </c>
      <c r="X4" s="17">
        <v>4.6473848999999998E-2</v>
      </c>
      <c r="Y4" s="17">
        <v>4.1505857E-2</v>
      </c>
      <c r="AC4" s="20" t="s">
        <v>82</v>
      </c>
      <c r="AD4" s="41">
        <v>6.2646100999999996E-2</v>
      </c>
      <c r="AE4" s="41">
        <v>6.0599104000000001E-2</v>
      </c>
      <c r="AF4" s="41">
        <v>6.1134371999999999E-2</v>
      </c>
      <c r="AG4" s="41">
        <v>6.2697732000000006E-2</v>
      </c>
    </row>
    <row r="5" spans="1:33" x14ac:dyDescent="0.25">
      <c r="A5" s="2" t="s">
        <v>26</v>
      </c>
      <c r="F5" s="1" t="s">
        <v>3</v>
      </c>
      <c r="G5" s="1" t="s">
        <v>86</v>
      </c>
      <c r="J5" s="1" t="s">
        <v>57</v>
      </c>
      <c r="K5" s="1" t="s">
        <v>21</v>
      </c>
      <c r="L5" s="1">
        <v>0.25</v>
      </c>
      <c r="M5" s="1">
        <v>5.4</v>
      </c>
      <c r="N5" s="1">
        <v>3</v>
      </c>
      <c r="O5" s="1">
        <v>2.4</v>
      </c>
      <c r="P5" s="1">
        <v>3</v>
      </c>
      <c r="Q5" s="1" t="s">
        <v>54</v>
      </c>
      <c r="U5" s="20" t="s">
        <v>75</v>
      </c>
      <c r="V5" s="17">
        <v>5.0400043999999998E-2</v>
      </c>
      <c r="W5" s="17">
        <v>5.0158231999999997E-2</v>
      </c>
      <c r="X5" s="17">
        <v>6.2250767999999998E-2</v>
      </c>
      <c r="Y5" s="17">
        <v>4.0025922999999998E-2</v>
      </c>
      <c r="AC5" s="20" t="s">
        <v>83</v>
      </c>
      <c r="AD5" s="17">
        <v>4.4677670000000003E-2</v>
      </c>
      <c r="AE5" s="17">
        <v>4.4735604999999998E-2</v>
      </c>
      <c r="AF5" s="17">
        <v>4.0225848000000002E-2</v>
      </c>
      <c r="AG5" s="17">
        <v>4.6871445999999997E-2</v>
      </c>
    </row>
    <row r="6" spans="1:33" x14ac:dyDescent="0.25">
      <c r="F6" s="1" t="s">
        <v>2</v>
      </c>
      <c r="G6" s="1" t="s">
        <v>2</v>
      </c>
      <c r="J6" s="1" t="s">
        <v>70</v>
      </c>
      <c r="K6" s="1" t="s">
        <v>21</v>
      </c>
      <c r="L6" s="1">
        <v>0.25</v>
      </c>
      <c r="M6" s="1">
        <v>3.6</v>
      </c>
      <c r="N6" s="1">
        <v>6</v>
      </c>
      <c r="O6" s="1">
        <v>-2.4</v>
      </c>
      <c r="P6" s="1">
        <v>3</v>
      </c>
      <c r="Q6" s="1" t="s">
        <v>54</v>
      </c>
      <c r="U6" s="20" t="s">
        <v>76</v>
      </c>
      <c r="V6" s="17">
        <v>5.1620902000000003E-2</v>
      </c>
      <c r="W6" s="17">
        <v>5.2943958999999999E-2</v>
      </c>
      <c r="X6" s="17">
        <v>5.6047333999999997E-2</v>
      </c>
      <c r="Y6" s="17">
        <v>6.7523745999999996E-2</v>
      </c>
      <c r="AC6" s="20" t="s">
        <v>84</v>
      </c>
      <c r="AD6" s="17">
        <v>7.0157419999999998E-2</v>
      </c>
      <c r="AE6" s="17">
        <v>6.9203596000000006E-2</v>
      </c>
      <c r="AF6" s="17">
        <v>7.0916145E-2</v>
      </c>
      <c r="AG6" s="17">
        <v>7.0162831999999994E-2</v>
      </c>
    </row>
    <row r="7" spans="1:33" x14ac:dyDescent="0.25">
      <c r="A7" s="2" t="s">
        <v>27</v>
      </c>
      <c r="F7" s="1" t="s">
        <v>1</v>
      </c>
      <c r="G7" s="1" t="s">
        <v>25</v>
      </c>
      <c r="U7" s="20" t="s">
        <v>77</v>
      </c>
      <c r="V7" s="17">
        <v>4.3621698E-2</v>
      </c>
      <c r="W7" s="17">
        <v>4.7792745999999997E-2</v>
      </c>
      <c r="X7" s="17">
        <v>5.9307511E-2</v>
      </c>
      <c r="Y7" s="17">
        <v>3.6323049000000003E-2</v>
      </c>
      <c r="AC7" s="20"/>
      <c r="AD7" s="20"/>
      <c r="AE7" s="20"/>
      <c r="AF7" s="20"/>
      <c r="AG7" s="20"/>
    </row>
    <row r="8" spans="1:33" ht="15.6" thickBot="1" x14ac:dyDescent="0.3">
      <c r="F8" s="1"/>
      <c r="G8" s="1"/>
      <c r="U8" s="20" t="s">
        <v>78</v>
      </c>
      <c r="V8" s="17">
        <v>4.3928213000000001E-2</v>
      </c>
      <c r="W8" s="17">
        <v>5.1458733E-2</v>
      </c>
      <c r="X8" s="17">
        <v>5.3675960000000002E-2</v>
      </c>
      <c r="Y8" s="17">
        <v>3.7668093999999999E-2</v>
      </c>
      <c r="AC8" s="21"/>
      <c r="AD8" s="21"/>
      <c r="AE8" s="21"/>
      <c r="AF8" s="21"/>
      <c r="AG8" s="21"/>
    </row>
    <row r="9" spans="1:33" ht="15.6" thickTop="1" x14ac:dyDescent="0.25">
      <c r="A9" s="2" t="s">
        <v>28</v>
      </c>
      <c r="F9" s="1" t="s">
        <v>35</v>
      </c>
      <c r="G9" s="1"/>
      <c r="U9" s="20"/>
      <c r="V9" s="20"/>
      <c r="W9" s="20"/>
      <c r="X9" s="20"/>
      <c r="Y9" s="20"/>
    </row>
    <row r="10" spans="1:33" ht="15.6" thickBot="1" x14ac:dyDescent="0.3">
      <c r="F10" s="1" t="s">
        <v>36</v>
      </c>
      <c r="G10" s="1" t="s">
        <v>37</v>
      </c>
      <c r="U10" s="21"/>
      <c r="V10" s="21"/>
      <c r="W10" s="21"/>
      <c r="X10" s="21"/>
      <c r="Y10" s="21"/>
    </row>
    <row r="11" spans="1:33" ht="15.6" thickTop="1" x14ac:dyDescent="0.25">
      <c r="A11" s="2" t="s">
        <v>29</v>
      </c>
      <c r="B11" s="2" t="s">
        <v>30</v>
      </c>
      <c r="C11" s="2" t="s">
        <v>31</v>
      </c>
      <c r="F11" s="1" t="s">
        <v>38</v>
      </c>
      <c r="G11" s="1" t="s">
        <v>39</v>
      </c>
    </row>
    <row r="12" spans="1:33" x14ac:dyDescent="0.25">
      <c r="F12" s="1" t="s">
        <v>40</v>
      </c>
      <c r="G12" s="1" t="s">
        <v>41</v>
      </c>
    </row>
    <row r="13" spans="1:33" x14ac:dyDescent="0.25">
      <c r="A13" s="2" t="s">
        <v>32</v>
      </c>
      <c r="B13" s="2" t="s">
        <v>33</v>
      </c>
      <c r="C13" s="2" t="s">
        <v>85</v>
      </c>
      <c r="F13" s="1" t="s">
        <v>42</v>
      </c>
      <c r="G13" s="1" t="s">
        <v>43</v>
      </c>
    </row>
    <row r="14" spans="1:33" x14ac:dyDescent="0.25">
      <c r="F14" s="1" t="s">
        <v>44</v>
      </c>
      <c r="G14" s="1">
        <v>0.05</v>
      </c>
    </row>
    <row r="15" spans="1:33" ht="15.6" x14ac:dyDescent="0.3">
      <c r="F15" s="1"/>
      <c r="G15" s="1"/>
      <c r="U15" s="53" t="s">
        <v>79</v>
      </c>
      <c r="V15" s="53"/>
      <c r="W15" s="53"/>
      <c r="X15" s="53"/>
      <c r="Y15" s="53"/>
      <c r="AC15" s="51" t="s">
        <v>63</v>
      </c>
      <c r="AD15" s="51"/>
      <c r="AE15" s="51"/>
      <c r="AF15" s="51"/>
      <c r="AG15" s="51"/>
    </row>
    <row r="16" spans="1:33" ht="15.6" thickBot="1" x14ac:dyDescent="0.3">
      <c r="F16" s="1" t="s">
        <v>45</v>
      </c>
      <c r="G16" s="1">
        <v>4</v>
      </c>
      <c r="U16" s="57" t="s">
        <v>64</v>
      </c>
      <c r="V16" s="57"/>
      <c r="W16" s="57"/>
      <c r="X16" s="57"/>
      <c r="Y16" s="57"/>
      <c r="AC16" s="57" t="s">
        <v>64</v>
      </c>
      <c r="AD16" s="57"/>
      <c r="AE16" s="57"/>
      <c r="AF16" s="57"/>
      <c r="AG16" s="57"/>
    </row>
    <row r="17" spans="6:33" ht="16.2" thickTop="1" thickBot="1" x14ac:dyDescent="0.3">
      <c r="F17" s="1" t="s">
        <v>46</v>
      </c>
      <c r="G17" s="1">
        <v>0</v>
      </c>
      <c r="U17" s="18" t="s">
        <v>60</v>
      </c>
      <c r="V17" s="18" t="s">
        <v>70</v>
      </c>
      <c r="W17" s="18" t="s">
        <v>61</v>
      </c>
      <c r="X17" s="18" t="s">
        <v>57</v>
      </c>
      <c r="Y17" s="18" t="s">
        <v>70</v>
      </c>
      <c r="AC17" s="18" t="s">
        <v>60</v>
      </c>
      <c r="AD17" s="18" t="s">
        <v>70</v>
      </c>
      <c r="AE17" s="18" t="s">
        <v>61</v>
      </c>
      <c r="AF17" s="18" t="s">
        <v>57</v>
      </c>
      <c r="AG17" s="18" t="s">
        <v>70</v>
      </c>
    </row>
    <row r="18" spans="6:33" ht="15.6" thickTop="1" x14ac:dyDescent="0.25">
      <c r="U18" s="20" t="s">
        <v>74</v>
      </c>
      <c r="V18" s="20">
        <v>100</v>
      </c>
      <c r="W18" s="20">
        <f>(W4*100)/$V4</f>
        <v>99.475599492534144</v>
      </c>
      <c r="X18" s="20">
        <f t="shared" ref="X18:Y18" si="0">(X4*100)/$V4</f>
        <v>79.859849066560017</v>
      </c>
      <c r="Y18" s="20">
        <f t="shared" si="0"/>
        <v>71.322938528251086</v>
      </c>
      <c r="AC18" s="20" t="s">
        <v>82</v>
      </c>
      <c r="AD18" s="20">
        <v>100</v>
      </c>
      <c r="AE18" s="20">
        <f>(AE4*100)/$AD4</f>
        <v>96.732443093306003</v>
      </c>
      <c r="AF18" s="20">
        <f t="shared" ref="AF18:AG18" si="1">(AF4*100)/$AD4</f>
        <v>97.586874560637071</v>
      </c>
      <c r="AG18" s="20">
        <f t="shared" si="1"/>
        <v>100.08241694084043</v>
      </c>
    </row>
    <row r="19" spans="6:33" x14ac:dyDescent="0.25">
      <c r="U19" s="20" t="s">
        <v>75</v>
      </c>
      <c r="V19" s="20">
        <v>100</v>
      </c>
      <c r="W19" s="20">
        <f t="shared" ref="W19:Y22" si="2">(W5*100)/$V5</f>
        <v>99.520214704574471</v>
      </c>
      <c r="X19" s="20">
        <f t="shared" si="2"/>
        <v>123.51332074233905</v>
      </c>
      <c r="Y19" s="20">
        <f t="shared" si="2"/>
        <v>79.416444557072211</v>
      </c>
      <c r="AC19" s="20" t="s">
        <v>83</v>
      </c>
      <c r="AD19" s="20">
        <v>100</v>
      </c>
      <c r="AE19" s="20">
        <f t="shared" ref="AE19:AG20" si="3">(AE5*100)/$AD5</f>
        <v>100.12967327973905</v>
      </c>
      <c r="AF19" s="20">
        <f t="shared" si="3"/>
        <v>90.035688969456089</v>
      </c>
      <c r="AG19" s="20">
        <f t="shared" si="3"/>
        <v>104.91022920398488</v>
      </c>
    </row>
    <row r="20" spans="6:33" x14ac:dyDescent="0.25">
      <c r="U20" s="20" t="s">
        <v>76</v>
      </c>
      <c r="V20" s="20">
        <v>100</v>
      </c>
      <c r="W20" s="20">
        <f t="shared" si="2"/>
        <v>102.5630257293838</v>
      </c>
      <c r="X20" s="20">
        <f t="shared" si="2"/>
        <v>108.57488309677346</v>
      </c>
      <c r="Y20" s="20">
        <f t="shared" si="2"/>
        <v>130.80698589885156</v>
      </c>
      <c r="AC20" s="20" t="s">
        <v>84</v>
      </c>
      <c r="AD20" s="20">
        <v>100</v>
      </c>
      <c r="AE20" s="20">
        <f t="shared" si="3"/>
        <v>98.64045171558476</v>
      </c>
      <c r="AF20" s="20">
        <f t="shared" si="3"/>
        <v>101.08146080628393</v>
      </c>
      <c r="AG20" s="20">
        <f t="shared" si="3"/>
        <v>100.00771408070592</v>
      </c>
    </row>
    <row r="21" spans="6:33" x14ac:dyDescent="0.25">
      <c r="U21" s="20" t="s">
        <v>77</v>
      </c>
      <c r="V21" s="20">
        <v>100</v>
      </c>
      <c r="W21" s="20">
        <f t="shared" si="2"/>
        <v>109.56186529006735</v>
      </c>
      <c r="X21" s="20">
        <f t="shared" si="2"/>
        <v>135.95874007472153</v>
      </c>
      <c r="Y21" s="20">
        <f t="shared" si="2"/>
        <v>83.268306061813561</v>
      </c>
      <c r="AC21" s="20"/>
      <c r="AD21" s="20"/>
      <c r="AE21" s="20"/>
      <c r="AF21" s="20"/>
      <c r="AG21" s="20"/>
    </row>
    <row r="22" spans="6:33" ht="15.6" thickBot="1" x14ac:dyDescent="0.3">
      <c r="U22" s="20" t="s">
        <v>78</v>
      </c>
      <c r="V22" s="20">
        <v>100.00000000000001</v>
      </c>
      <c r="W22" s="20">
        <f t="shared" si="2"/>
        <v>117.14278702846391</v>
      </c>
      <c r="X22" s="20">
        <f t="shared" si="2"/>
        <v>122.19017422812077</v>
      </c>
      <c r="Y22" s="20">
        <f t="shared" si="2"/>
        <v>85.749206324418438</v>
      </c>
      <c r="AC22" s="21"/>
      <c r="AD22" s="21"/>
      <c r="AE22" s="21"/>
      <c r="AF22" s="21"/>
      <c r="AG22" s="21"/>
    </row>
    <row r="23" spans="6:33" ht="16.2" thickTop="1" x14ac:dyDescent="0.3">
      <c r="F23" s="56" t="s">
        <v>143</v>
      </c>
      <c r="G23" s="56"/>
      <c r="H23" s="56"/>
      <c r="I23" s="56"/>
      <c r="J23" s="56"/>
      <c r="K23" s="56"/>
      <c r="L23" s="56"/>
      <c r="M23" s="56"/>
      <c r="U23" s="20"/>
      <c r="V23" s="20"/>
      <c r="W23" s="20"/>
      <c r="X23" s="20"/>
      <c r="Y23" s="20"/>
    </row>
    <row r="24" spans="6:33" ht="15.6" thickBot="1" x14ac:dyDescent="0.3">
      <c r="U24" s="21"/>
      <c r="V24" s="21"/>
      <c r="W24" s="21"/>
      <c r="X24" s="21"/>
      <c r="Y24" s="21"/>
    </row>
    <row r="25" spans="6:33" ht="15.6" thickTop="1" x14ac:dyDescent="0.25"/>
    <row r="26" spans="6:33" x14ac:dyDescent="0.25">
      <c r="F26" s="2" t="s">
        <v>29</v>
      </c>
      <c r="G26" s="2" t="s">
        <v>33</v>
      </c>
      <c r="H26" s="2" t="s">
        <v>167</v>
      </c>
    </row>
    <row r="28" spans="6:33" x14ac:dyDescent="0.25">
      <c r="F28" s="2" t="s">
        <v>32</v>
      </c>
      <c r="G28" s="2" t="s">
        <v>33</v>
      </c>
      <c r="H28" s="2" t="s">
        <v>168</v>
      </c>
    </row>
    <row r="30" spans="6:33" x14ac:dyDescent="0.25">
      <c r="F30" s="2" t="s">
        <v>160</v>
      </c>
      <c r="G30" s="2" t="s">
        <v>149</v>
      </c>
      <c r="H30" s="2" t="s">
        <v>150</v>
      </c>
      <c r="I30" s="2" t="s">
        <v>161</v>
      </c>
      <c r="J30" s="2" t="s">
        <v>162</v>
      </c>
      <c r="K30" s="2" t="s">
        <v>163</v>
      </c>
    </row>
    <row r="31" spans="6:33" x14ac:dyDescent="0.25">
      <c r="F31" s="2" t="s">
        <v>152</v>
      </c>
      <c r="G31" s="2">
        <v>5</v>
      </c>
      <c r="H31" s="2">
        <v>0</v>
      </c>
      <c r="I31" s="2">
        <v>105.65300000000001</v>
      </c>
      <c r="J31" s="2">
        <v>7.6260000000000003</v>
      </c>
      <c r="K31" s="2">
        <v>3.41</v>
      </c>
    </row>
    <row r="32" spans="6:33" x14ac:dyDescent="0.25">
      <c r="F32" s="2" t="s">
        <v>25</v>
      </c>
      <c r="G32" s="2">
        <v>3</v>
      </c>
      <c r="H32" s="2">
        <v>0</v>
      </c>
      <c r="I32" s="2">
        <v>98.501000000000005</v>
      </c>
      <c r="J32" s="2">
        <v>1.7030000000000001</v>
      </c>
      <c r="K32" s="2">
        <v>0.98299999999999998</v>
      </c>
    </row>
    <row r="34" spans="6:7" x14ac:dyDescent="0.25">
      <c r="F34" s="2" t="s">
        <v>164</v>
      </c>
      <c r="G34" s="2">
        <v>7.1520000000000001</v>
      </c>
    </row>
    <row r="36" spans="6:7" x14ac:dyDescent="0.25">
      <c r="F36" s="2" t="s">
        <v>169</v>
      </c>
    </row>
    <row r="38" spans="6:7" x14ac:dyDescent="0.25">
      <c r="F38" s="2" t="s">
        <v>170</v>
      </c>
    </row>
  </sheetData>
  <mergeCells count="11">
    <mergeCell ref="U1:Y1"/>
    <mergeCell ref="F1:G1"/>
    <mergeCell ref="AC1:AG1"/>
    <mergeCell ref="J1:Q1"/>
    <mergeCell ref="F23:M23"/>
    <mergeCell ref="U15:Y15"/>
    <mergeCell ref="AC15:AG15"/>
    <mergeCell ref="U16:Y16"/>
    <mergeCell ref="AC16:AG16"/>
    <mergeCell ref="AC2:AG2"/>
    <mergeCell ref="U2:Y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FFFB4-9D5F-43D8-9E99-B92F872411AA}">
  <dimension ref="A1:O25"/>
  <sheetViews>
    <sheetView workbookViewId="0">
      <selection activeCell="J25" sqref="J25"/>
    </sheetView>
  </sheetViews>
  <sheetFormatPr defaultRowHeight="14.4" x14ac:dyDescent="0.3"/>
  <cols>
    <col min="1" max="1" width="15.109375" customWidth="1"/>
    <col min="2" max="2" width="20.109375" customWidth="1"/>
    <col min="3" max="3" width="20.5546875" customWidth="1"/>
    <col min="4" max="4" width="21.33203125" customWidth="1"/>
    <col min="6" max="6" width="20" customWidth="1"/>
    <col min="7" max="7" width="23.77734375" customWidth="1"/>
    <col min="8" max="8" width="22.21875" customWidth="1"/>
    <col min="10" max="10" width="38.33203125" customWidth="1"/>
    <col min="11" max="11" width="24.88671875" customWidth="1"/>
    <col min="14" max="14" width="37.6640625" customWidth="1"/>
    <col min="15" max="15" width="23.33203125" customWidth="1"/>
  </cols>
  <sheetData>
    <row r="1" spans="1:15" ht="16.8" thickTop="1" thickBot="1" x14ac:dyDescent="0.35">
      <c r="A1" s="58" t="s">
        <v>110</v>
      </c>
      <c r="B1" s="58"/>
      <c r="C1" s="58"/>
      <c r="D1" s="58"/>
      <c r="E1" s="42"/>
      <c r="F1" s="51" t="s">
        <v>63</v>
      </c>
      <c r="G1" s="51"/>
      <c r="H1" s="51"/>
      <c r="J1" s="59" t="s">
        <v>111</v>
      </c>
      <c r="K1" s="60"/>
      <c r="N1" s="59" t="s">
        <v>130</v>
      </c>
      <c r="O1" s="60"/>
    </row>
    <row r="2" spans="1:15" ht="16.8" thickTop="1" thickBot="1" x14ac:dyDescent="0.35">
      <c r="A2" s="18"/>
      <c r="B2" s="18" t="s">
        <v>111</v>
      </c>
      <c r="C2" s="18" t="s">
        <v>113</v>
      </c>
      <c r="D2" s="18" t="s">
        <v>112</v>
      </c>
      <c r="F2" s="29" t="s">
        <v>60</v>
      </c>
      <c r="G2" s="18" t="s">
        <v>111</v>
      </c>
      <c r="H2" s="18" t="s">
        <v>112</v>
      </c>
      <c r="J2" s="43" t="s">
        <v>1</v>
      </c>
      <c r="K2" s="44" t="s">
        <v>25</v>
      </c>
      <c r="N2" s="45" t="s">
        <v>1</v>
      </c>
      <c r="O2" s="46" t="s">
        <v>25</v>
      </c>
    </row>
    <row r="3" spans="1:15" ht="16.2" thickTop="1" x14ac:dyDescent="0.3">
      <c r="A3" s="20" t="s">
        <v>74</v>
      </c>
      <c r="B3" s="20">
        <v>10.4475</v>
      </c>
      <c r="C3" s="20">
        <v>1.0690599999999999</v>
      </c>
      <c r="D3" s="19">
        <f>B3/C3</f>
        <v>9.7726039698426668</v>
      </c>
      <c r="F3" s="20" t="s">
        <v>82</v>
      </c>
      <c r="G3" s="30">
        <v>0</v>
      </c>
      <c r="H3" s="30">
        <v>0</v>
      </c>
      <c r="J3" s="45" t="s">
        <v>2</v>
      </c>
      <c r="K3" s="46" t="s">
        <v>2</v>
      </c>
      <c r="N3" s="45" t="s">
        <v>2</v>
      </c>
      <c r="O3" s="46" t="s">
        <v>2</v>
      </c>
    </row>
    <row r="4" spans="1:15" ht="15.6" x14ac:dyDescent="0.3">
      <c r="A4" s="20" t="s">
        <v>75</v>
      </c>
      <c r="B4" s="20">
        <v>9.2336749000000005</v>
      </c>
      <c r="C4" s="20">
        <v>0.94423599999999996</v>
      </c>
      <c r="D4" s="20">
        <f t="shared" ref="D4:D7" si="0">B4/C4</f>
        <v>9.7789905277917821</v>
      </c>
      <c r="F4" s="20" t="s">
        <v>83</v>
      </c>
      <c r="G4" s="30">
        <v>0</v>
      </c>
      <c r="H4" s="30">
        <v>0</v>
      </c>
      <c r="J4" s="45" t="s">
        <v>3</v>
      </c>
      <c r="K4" s="46" t="s">
        <v>122</v>
      </c>
      <c r="N4" s="45" t="s">
        <v>3</v>
      </c>
      <c r="O4" s="46" t="s">
        <v>122</v>
      </c>
    </row>
    <row r="5" spans="1:15" ht="15.6" x14ac:dyDescent="0.3">
      <c r="A5" s="20" t="s">
        <v>76</v>
      </c>
      <c r="B5" s="20">
        <v>9.4245485000000002</v>
      </c>
      <c r="C5" s="20">
        <v>0.98454399999999997</v>
      </c>
      <c r="D5" s="20">
        <f t="shared" si="0"/>
        <v>9.5725010766405561</v>
      </c>
      <c r="F5" s="20" t="s">
        <v>84</v>
      </c>
      <c r="G5" s="30">
        <v>0</v>
      </c>
      <c r="H5" s="30">
        <v>0</v>
      </c>
      <c r="J5" s="45"/>
      <c r="K5" s="46"/>
      <c r="N5" s="45"/>
      <c r="O5" s="46"/>
    </row>
    <row r="6" spans="1:15" ht="15.6" x14ac:dyDescent="0.3">
      <c r="A6" s="20" t="s">
        <v>77</v>
      </c>
      <c r="B6" s="20">
        <v>9.6274587</v>
      </c>
      <c r="C6" s="20">
        <v>0.80279999999999996</v>
      </c>
      <c r="D6" s="20">
        <f t="shared" si="0"/>
        <v>11.992350149476831</v>
      </c>
      <c r="F6" s="30"/>
      <c r="G6" s="30"/>
      <c r="H6" s="30"/>
      <c r="J6" s="45" t="s">
        <v>4</v>
      </c>
      <c r="K6" s="46"/>
      <c r="N6" s="45" t="s">
        <v>4</v>
      </c>
      <c r="O6" s="46"/>
    </row>
    <row r="7" spans="1:15" ht="16.2" thickBot="1" x14ac:dyDescent="0.35">
      <c r="A7" s="20" t="s">
        <v>78</v>
      </c>
      <c r="B7" s="20">
        <v>12.648512</v>
      </c>
      <c r="C7" s="20">
        <v>0.80755999999999994</v>
      </c>
      <c r="D7" s="20">
        <f t="shared" si="0"/>
        <v>15.662628163851604</v>
      </c>
      <c r="F7" s="31"/>
      <c r="G7" s="31"/>
      <c r="H7" s="31"/>
      <c r="J7" s="45" t="s">
        <v>5</v>
      </c>
      <c r="K7" s="46" t="s">
        <v>6</v>
      </c>
      <c r="N7" s="45" t="s">
        <v>5</v>
      </c>
      <c r="O7" s="46">
        <v>2.9999999999999997E-4</v>
      </c>
    </row>
    <row r="8" spans="1:15" ht="16.8" thickTop="1" thickBot="1" x14ac:dyDescent="0.35">
      <c r="A8" s="21"/>
      <c r="B8" s="21"/>
      <c r="C8" s="21"/>
      <c r="D8" s="21"/>
      <c r="J8" s="45" t="s">
        <v>7</v>
      </c>
      <c r="K8" s="46" t="s">
        <v>8</v>
      </c>
      <c r="N8" s="45" t="s">
        <v>7</v>
      </c>
      <c r="O8" s="46" t="s">
        <v>126</v>
      </c>
    </row>
    <row r="9" spans="1:15" ht="16.2" thickTop="1" x14ac:dyDescent="0.3">
      <c r="A9" s="2"/>
      <c r="B9" s="2"/>
      <c r="C9" s="2"/>
      <c r="D9" s="2"/>
      <c r="J9" s="45" t="s">
        <v>9</v>
      </c>
      <c r="K9" s="46" t="s">
        <v>10</v>
      </c>
      <c r="N9" s="45" t="s">
        <v>9</v>
      </c>
      <c r="O9" s="46" t="s">
        <v>10</v>
      </c>
    </row>
    <row r="10" spans="1:15" ht="15.6" x14ac:dyDescent="0.3">
      <c r="A10" s="2" t="s">
        <v>116</v>
      </c>
      <c r="B10" s="2">
        <f>AVERAGE(B3:B9)</f>
        <v>10.276338820000001</v>
      </c>
      <c r="C10" s="2"/>
      <c r="D10" s="2">
        <f>AVERAGE(D3:D9)</f>
        <v>11.355814777520688</v>
      </c>
      <c r="J10" s="45" t="s">
        <v>11</v>
      </c>
      <c r="K10" s="46" t="s">
        <v>12</v>
      </c>
      <c r="N10" s="45" t="s">
        <v>11</v>
      </c>
      <c r="O10" s="46" t="s">
        <v>12</v>
      </c>
    </row>
    <row r="11" spans="1:15" ht="15.6" x14ac:dyDescent="0.3">
      <c r="A11" s="2" t="s">
        <v>117</v>
      </c>
      <c r="B11" s="2">
        <f>_xlfn.STDEV.S(B3:B9)</f>
        <v>1.4044787249097941</v>
      </c>
      <c r="C11" s="2"/>
      <c r="D11" s="2">
        <f>_xlfn.STDEV.S(D3:D9)</f>
        <v>2.6041773056120228</v>
      </c>
      <c r="J11" s="45" t="s">
        <v>13</v>
      </c>
      <c r="K11" s="46" t="s">
        <v>123</v>
      </c>
      <c r="N11" s="45" t="s">
        <v>13</v>
      </c>
      <c r="O11" s="46" t="s">
        <v>127</v>
      </c>
    </row>
    <row r="12" spans="1:15" ht="15.6" x14ac:dyDescent="0.3">
      <c r="A12" s="2" t="s">
        <v>118</v>
      </c>
      <c r="B12" s="2">
        <v>1.744</v>
      </c>
      <c r="C12" s="2"/>
      <c r="D12" s="2">
        <v>3.2338</v>
      </c>
      <c r="J12" s="45"/>
      <c r="K12" s="46"/>
      <c r="N12" s="45"/>
      <c r="O12" s="46"/>
    </row>
    <row r="13" spans="1:15" ht="15.6" x14ac:dyDescent="0.3">
      <c r="A13" s="2" t="s">
        <v>119</v>
      </c>
      <c r="B13" s="1">
        <v>8.532</v>
      </c>
      <c r="C13" s="2"/>
      <c r="D13" s="1">
        <v>8.1219999999999999</v>
      </c>
      <c r="J13" s="45" t="s">
        <v>14</v>
      </c>
      <c r="K13" s="46"/>
      <c r="N13" s="45" t="s">
        <v>14</v>
      </c>
      <c r="O13" s="46"/>
    </row>
    <row r="14" spans="1:15" ht="15.6" x14ac:dyDescent="0.3">
      <c r="A14" s="2" t="s">
        <v>120</v>
      </c>
      <c r="B14" s="1">
        <v>12.02</v>
      </c>
      <c r="C14" s="2"/>
      <c r="D14" s="1">
        <v>14.59</v>
      </c>
      <c r="J14" s="45" t="s">
        <v>15</v>
      </c>
      <c r="K14" s="46">
        <v>10.28</v>
      </c>
      <c r="N14" s="45" t="s">
        <v>15</v>
      </c>
      <c r="O14" s="46">
        <v>11.36</v>
      </c>
    </row>
    <row r="15" spans="1:15" ht="15.6" x14ac:dyDescent="0.3">
      <c r="A15" s="2" t="s">
        <v>121</v>
      </c>
      <c r="B15" s="2">
        <f>COUNT(B3:B9)</f>
        <v>5</v>
      </c>
      <c r="C15" s="2"/>
      <c r="D15" s="2">
        <f>COUNT(D3:D9)</f>
        <v>5</v>
      </c>
      <c r="J15" s="45" t="s">
        <v>16</v>
      </c>
      <c r="K15" s="46">
        <v>0</v>
      </c>
      <c r="N15" s="45" t="s">
        <v>16</v>
      </c>
      <c r="O15" s="46">
        <v>0</v>
      </c>
    </row>
    <row r="16" spans="1:15" x14ac:dyDescent="0.3">
      <c r="J16" s="45" t="s">
        <v>17</v>
      </c>
      <c r="K16" s="46" t="s">
        <v>124</v>
      </c>
      <c r="N16" s="45" t="s">
        <v>17</v>
      </c>
      <c r="O16" s="46" t="s">
        <v>128</v>
      </c>
    </row>
    <row r="17" spans="10:15" x14ac:dyDescent="0.3">
      <c r="J17" s="45" t="s">
        <v>18</v>
      </c>
      <c r="K17" s="46" t="s">
        <v>125</v>
      </c>
      <c r="N17" s="45" t="s">
        <v>18</v>
      </c>
      <c r="O17" s="46" t="s">
        <v>129</v>
      </c>
    </row>
    <row r="18" spans="10:15" x14ac:dyDescent="0.3">
      <c r="J18" s="45" t="s">
        <v>19</v>
      </c>
      <c r="K18" s="46">
        <v>0.9617</v>
      </c>
      <c r="N18" s="45" t="s">
        <v>19</v>
      </c>
      <c r="O18" s="46">
        <v>0.89910000000000001</v>
      </c>
    </row>
    <row r="19" spans="10:15" x14ac:dyDescent="0.3">
      <c r="J19" s="45"/>
      <c r="K19" s="46"/>
      <c r="N19" s="45"/>
      <c r="O19" s="46"/>
    </row>
    <row r="20" spans="10:15" x14ac:dyDescent="0.3">
      <c r="J20" s="45" t="s">
        <v>22</v>
      </c>
      <c r="K20" s="46"/>
      <c r="N20" s="45" t="s">
        <v>22</v>
      </c>
      <c r="O20" s="46"/>
    </row>
    <row r="21" spans="10:15" x14ac:dyDescent="0.3">
      <c r="J21" s="45" t="s">
        <v>23</v>
      </c>
      <c r="K21" s="46">
        <v>5</v>
      </c>
      <c r="N21" s="45" t="s">
        <v>23</v>
      </c>
      <c r="O21" s="46">
        <v>5</v>
      </c>
    </row>
    <row r="22" spans="10:15" ht="15" thickBot="1" x14ac:dyDescent="0.35">
      <c r="J22" s="47" t="s">
        <v>24</v>
      </c>
      <c r="K22" s="48">
        <v>3</v>
      </c>
      <c r="N22" s="47" t="s">
        <v>24</v>
      </c>
      <c r="O22" s="48">
        <v>3</v>
      </c>
    </row>
    <row r="23" spans="10:15" ht="15" thickTop="1" x14ac:dyDescent="0.3">
      <c r="J23" s="6"/>
      <c r="K23" s="5"/>
      <c r="N23" s="16"/>
      <c r="O23" s="16"/>
    </row>
    <row r="24" spans="10:15" x14ac:dyDescent="0.3">
      <c r="J24" s="6"/>
      <c r="K24" s="5"/>
      <c r="N24" s="16"/>
      <c r="O24" s="16"/>
    </row>
    <row r="25" spans="10:15" x14ac:dyDescent="0.3">
      <c r="J25" s="6"/>
      <c r="K25" s="5"/>
      <c r="N25" s="16"/>
      <c r="O25" s="16"/>
    </row>
  </sheetData>
  <mergeCells count="4">
    <mergeCell ref="A1:D1"/>
    <mergeCell ref="F1:H1"/>
    <mergeCell ref="J1:K1"/>
    <mergeCell ref="N1:O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F97BB-51AC-4945-BDD6-74C4E448E26B}">
  <dimension ref="A1:AV91"/>
  <sheetViews>
    <sheetView zoomScale="60" zoomScaleNormal="60" workbookViewId="0">
      <selection activeCell="G25" sqref="G25:N25"/>
    </sheetView>
  </sheetViews>
  <sheetFormatPr defaultRowHeight="15" x14ac:dyDescent="0.25"/>
  <cols>
    <col min="1" max="1" width="33.5546875" style="2" customWidth="1"/>
    <col min="2" max="2" width="8.88671875" style="2" customWidth="1"/>
    <col min="3" max="3" width="19.21875" style="2" customWidth="1"/>
    <col min="4" max="6" width="8.88671875" style="2"/>
    <col min="7" max="7" width="18.6640625" style="2" customWidth="1"/>
    <col min="8" max="8" width="22.5546875" style="2" customWidth="1"/>
    <col min="9" max="9" width="28" style="2" customWidth="1"/>
    <col min="10" max="14" width="8.88671875" style="2"/>
    <col min="15" max="15" width="28.109375" style="2" customWidth="1"/>
    <col min="16" max="16" width="25" style="2" customWidth="1"/>
    <col min="17" max="37" width="8.88671875" style="2"/>
    <col min="38" max="38" width="14" style="2" customWidth="1"/>
    <col min="39" max="39" width="15.5546875" style="2" customWidth="1"/>
    <col min="40" max="40" width="14.88671875" style="2" customWidth="1"/>
    <col min="41" max="41" width="14.5546875" style="2" customWidth="1"/>
    <col min="42" max="42" width="15" style="2" customWidth="1"/>
    <col min="43" max="43" width="8.88671875" style="2"/>
    <col min="44" max="44" width="16.77734375" style="2" customWidth="1"/>
    <col min="45" max="45" width="13.109375" style="2" customWidth="1"/>
    <col min="46" max="46" width="15" style="2" customWidth="1"/>
    <col min="47" max="48" width="14.44140625" style="2" customWidth="1"/>
    <col min="49" max="16384" width="8.88671875" style="2"/>
  </cols>
  <sheetData>
    <row r="1" spans="1:48" ht="15.6" x14ac:dyDescent="0.3">
      <c r="A1" s="56" t="s">
        <v>34</v>
      </c>
      <c r="B1" s="56"/>
      <c r="C1" s="56"/>
      <c r="D1" s="9"/>
      <c r="E1" s="9"/>
      <c r="F1" s="9"/>
      <c r="G1" s="56" t="s">
        <v>47</v>
      </c>
      <c r="H1" s="56"/>
      <c r="K1" s="56" t="s">
        <v>55</v>
      </c>
      <c r="L1" s="56"/>
      <c r="M1" s="56"/>
      <c r="N1" s="56"/>
      <c r="O1" s="56"/>
      <c r="P1" s="56"/>
      <c r="Q1" s="56"/>
      <c r="R1" s="56"/>
      <c r="S1" s="10"/>
      <c r="T1" s="10"/>
      <c r="U1" s="10"/>
      <c r="V1" s="61" t="s">
        <v>68</v>
      </c>
      <c r="W1" s="61"/>
      <c r="X1" s="61"/>
      <c r="Y1" s="61"/>
      <c r="Z1" s="61"/>
      <c r="AA1" s="61"/>
      <c r="AB1" s="10"/>
      <c r="AC1" s="10"/>
      <c r="AD1" s="10"/>
      <c r="AE1" s="51" t="s">
        <v>63</v>
      </c>
      <c r="AF1" s="51"/>
      <c r="AG1" s="51"/>
      <c r="AH1" s="51"/>
      <c r="AI1" s="10"/>
      <c r="AJ1" s="10"/>
      <c r="AL1" s="61" t="s">
        <v>131</v>
      </c>
      <c r="AM1" s="61"/>
      <c r="AN1" s="61"/>
      <c r="AO1" s="61"/>
      <c r="AP1" s="61"/>
      <c r="AQ1"/>
      <c r="AR1" s="61" t="s">
        <v>131</v>
      </c>
      <c r="AS1" s="61"/>
      <c r="AT1" s="61"/>
      <c r="AU1" s="61"/>
      <c r="AV1" s="61"/>
    </row>
    <row r="2" spans="1:48" ht="16.2" thickBot="1" x14ac:dyDescent="0.35">
      <c r="H2" s="1"/>
      <c r="I2" s="1"/>
      <c r="J2" s="1"/>
      <c r="O2" s="1"/>
      <c r="P2" s="1"/>
      <c r="V2" s="54" t="s">
        <v>80</v>
      </c>
      <c r="W2" s="54"/>
      <c r="X2" s="54"/>
      <c r="Y2" s="54"/>
      <c r="Z2" s="54"/>
      <c r="AA2" s="54"/>
      <c r="AE2" s="55" t="s">
        <v>80</v>
      </c>
      <c r="AF2" s="55"/>
      <c r="AG2" s="55"/>
      <c r="AH2" s="55"/>
      <c r="AL2" s="52"/>
      <c r="AM2" s="52"/>
      <c r="AN2" s="52"/>
      <c r="AO2" s="52"/>
      <c r="AP2" s="52"/>
      <c r="AQ2"/>
      <c r="AR2" s="52"/>
      <c r="AS2" s="52"/>
      <c r="AT2" s="52"/>
      <c r="AU2" s="52"/>
      <c r="AV2" s="52"/>
    </row>
    <row r="3" spans="1:48" ht="16.8" thickTop="1" thickBot="1" x14ac:dyDescent="0.35">
      <c r="A3" s="2" t="s">
        <v>65</v>
      </c>
      <c r="G3" s="6" t="s">
        <v>0</v>
      </c>
      <c r="H3" s="5" t="s">
        <v>80</v>
      </c>
      <c r="I3" s="1"/>
      <c r="J3" s="1"/>
      <c r="L3" s="16" t="s">
        <v>48</v>
      </c>
      <c r="M3" s="16" t="s">
        <v>5</v>
      </c>
      <c r="N3" s="16" t="s">
        <v>137</v>
      </c>
      <c r="O3" s="16" t="s">
        <v>50</v>
      </c>
      <c r="P3" s="16" t="s">
        <v>51</v>
      </c>
      <c r="Q3" s="16" t="s">
        <v>52</v>
      </c>
      <c r="R3" s="16" t="s">
        <v>53</v>
      </c>
      <c r="V3" s="2" t="s">
        <v>58</v>
      </c>
      <c r="W3" s="2" t="s">
        <v>92</v>
      </c>
      <c r="X3" s="2" t="s">
        <v>93</v>
      </c>
      <c r="Y3" s="2" t="s">
        <v>94</v>
      </c>
      <c r="Z3" s="2" t="s">
        <v>95</v>
      </c>
      <c r="AA3" s="2" t="s">
        <v>96</v>
      </c>
      <c r="AE3" s="2" t="s">
        <v>58</v>
      </c>
      <c r="AF3" s="2" t="s">
        <v>82</v>
      </c>
      <c r="AG3" s="2" t="s">
        <v>83</v>
      </c>
      <c r="AH3" s="2" t="s">
        <v>84</v>
      </c>
      <c r="AL3" s="29" t="s">
        <v>60</v>
      </c>
      <c r="AM3" s="29" t="s">
        <v>102</v>
      </c>
      <c r="AN3" s="29" t="s">
        <v>61</v>
      </c>
      <c r="AO3" s="29" t="s">
        <v>57</v>
      </c>
      <c r="AP3" s="29" t="s">
        <v>106</v>
      </c>
      <c r="AQ3"/>
      <c r="AR3" s="29" t="s">
        <v>60</v>
      </c>
      <c r="AS3" s="29" t="s">
        <v>102</v>
      </c>
      <c r="AT3" s="29" t="s">
        <v>61</v>
      </c>
      <c r="AU3" s="29" t="s">
        <v>57</v>
      </c>
      <c r="AV3" s="29" t="s">
        <v>106</v>
      </c>
    </row>
    <row r="4" spans="1:48" ht="16.2" thickTop="1" x14ac:dyDescent="0.3">
      <c r="G4" s="6"/>
      <c r="H4" s="5"/>
      <c r="I4" s="1"/>
      <c r="J4" s="1"/>
      <c r="K4" s="6" t="s">
        <v>70</v>
      </c>
      <c r="L4" s="5" t="s">
        <v>21</v>
      </c>
      <c r="M4" s="5" t="s">
        <v>54</v>
      </c>
      <c r="N4" s="5">
        <v>4.5</v>
      </c>
      <c r="O4" s="5">
        <v>4.5</v>
      </c>
      <c r="P4" s="5">
        <v>0</v>
      </c>
      <c r="Q4" s="5">
        <v>7.5</v>
      </c>
      <c r="R4" s="5" t="s">
        <v>54</v>
      </c>
      <c r="S4" s="4"/>
      <c r="T4" s="4"/>
      <c r="V4" s="2">
        <v>0</v>
      </c>
      <c r="W4" s="2">
        <v>67.975684999999999</v>
      </c>
      <c r="X4" s="2">
        <v>59.823878999999998</v>
      </c>
      <c r="Y4" s="2">
        <v>71.246925000000005</v>
      </c>
      <c r="Z4" s="2">
        <v>57.959887999999999</v>
      </c>
      <c r="AA4" s="2">
        <v>60.597602999999999</v>
      </c>
      <c r="AE4" s="2" t="s">
        <v>58</v>
      </c>
      <c r="AF4" s="2" t="s">
        <v>82</v>
      </c>
      <c r="AG4" s="2" t="s">
        <v>83</v>
      </c>
      <c r="AH4" s="2" t="s">
        <v>84</v>
      </c>
      <c r="AL4" s="30" t="s">
        <v>92</v>
      </c>
      <c r="AM4" s="30">
        <v>69.840957000000003</v>
      </c>
      <c r="AN4" s="30">
        <v>68.378243999999995</v>
      </c>
      <c r="AO4" s="30">
        <v>77.786207000000005</v>
      </c>
      <c r="AP4" s="30">
        <v>67.118717000000004</v>
      </c>
      <c r="AQ4"/>
      <c r="AR4" s="30" t="s">
        <v>92</v>
      </c>
      <c r="AS4" s="32">
        <f>(AM4*100)/$AM4</f>
        <v>100</v>
      </c>
      <c r="AT4" s="32">
        <f t="shared" ref="AT4:AV8" si="0">(AN4*100)/$AM4</f>
        <v>97.905651550565082</v>
      </c>
      <c r="AU4" s="32">
        <f t="shared" si="0"/>
        <v>111.37620436672997</v>
      </c>
      <c r="AV4" s="32">
        <f t="shared" si="0"/>
        <v>96.102229813374407</v>
      </c>
    </row>
    <row r="5" spans="1:48" ht="15.6" x14ac:dyDescent="0.3">
      <c r="A5" s="2" t="s">
        <v>135</v>
      </c>
      <c r="G5" s="6" t="s">
        <v>3</v>
      </c>
      <c r="H5" s="5" t="s">
        <v>67</v>
      </c>
      <c r="I5" s="1"/>
      <c r="J5" s="1"/>
      <c r="K5" s="6" t="s">
        <v>99</v>
      </c>
      <c r="L5" s="5" t="s">
        <v>21</v>
      </c>
      <c r="M5" s="5">
        <v>0.39285700000000001</v>
      </c>
      <c r="N5" s="5">
        <v>3.8</v>
      </c>
      <c r="O5" s="5">
        <v>5.6669999999999998</v>
      </c>
      <c r="P5" s="5">
        <v>-1.867</v>
      </c>
      <c r="Q5" s="5">
        <v>4</v>
      </c>
      <c r="R5" s="5" t="s">
        <v>54</v>
      </c>
      <c r="S5" s="4"/>
      <c r="T5" s="4"/>
      <c r="V5" s="2">
        <v>1</v>
      </c>
      <c r="W5" s="2">
        <v>67.543587000000002</v>
      </c>
      <c r="X5" s="2">
        <v>59.726418000000002</v>
      </c>
      <c r="Y5" s="2">
        <v>71.468200999999993</v>
      </c>
      <c r="Z5" s="2">
        <v>64.229316999999995</v>
      </c>
      <c r="AA5" s="2">
        <v>56.297618999999997</v>
      </c>
      <c r="AE5" s="2">
        <v>0</v>
      </c>
      <c r="AF5" s="2">
        <v>55.241863000000002</v>
      </c>
      <c r="AG5" s="2">
        <v>82.426986999999997</v>
      </c>
      <c r="AH5" s="2">
        <v>47.324696000000003</v>
      </c>
      <c r="AL5" s="30" t="s">
        <v>93</v>
      </c>
      <c r="AM5" s="30">
        <v>58.597825999999998</v>
      </c>
      <c r="AN5" s="30">
        <v>0</v>
      </c>
      <c r="AO5" s="30">
        <v>100.42234999999999</v>
      </c>
      <c r="AP5" s="30">
        <v>55.294584999999998</v>
      </c>
      <c r="AQ5"/>
      <c r="AR5" s="30" t="s">
        <v>93</v>
      </c>
      <c r="AS5" s="30">
        <f t="shared" ref="AS5:AS8" si="1">(AM5*100)/$AM5</f>
        <v>100</v>
      </c>
      <c r="AT5" s="30">
        <f t="shared" si="0"/>
        <v>0</v>
      </c>
      <c r="AU5" s="30">
        <f t="shared" si="0"/>
        <v>171.3755558098691</v>
      </c>
      <c r="AV5" s="30">
        <f t="shared" si="0"/>
        <v>94.362860833779052</v>
      </c>
    </row>
    <row r="6" spans="1:48" ht="15.6" x14ac:dyDescent="0.3">
      <c r="G6" s="6" t="s">
        <v>2</v>
      </c>
      <c r="H6" s="5" t="s">
        <v>2</v>
      </c>
      <c r="I6" s="1"/>
      <c r="J6" s="1"/>
      <c r="K6" s="6" t="s">
        <v>100</v>
      </c>
      <c r="L6" s="5" t="s">
        <v>21</v>
      </c>
      <c r="M6" s="5">
        <v>3.5714000000000003E-2</v>
      </c>
      <c r="N6" s="5">
        <v>6</v>
      </c>
      <c r="O6" s="5">
        <v>2</v>
      </c>
      <c r="P6" s="5">
        <v>4</v>
      </c>
      <c r="Q6" s="5">
        <v>0</v>
      </c>
      <c r="R6" s="5">
        <v>0.14285700000000001</v>
      </c>
      <c r="S6" s="4"/>
      <c r="T6" s="4"/>
      <c r="V6" s="2">
        <v>2</v>
      </c>
      <c r="W6" s="2">
        <v>71.051108999999997</v>
      </c>
      <c r="X6" s="2">
        <v>56.812904000000003</v>
      </c>
      <c r="Y6" s="2">
        <v>72.864456000000004</v>
      </c>
      <c r="Z6" s="2">
        <v>57.309967</v>
      </c>
      <c r="AA6" s="2">
        <v>49.755802000000003</v>
      </c>
      <c r="AE6" s="2">
        <v>1</v>
      </c>
      <c r="AF6" s="2">
        <v>57.430774999999997</v>
      </c>
      <c r="AG6" s="2">
        <v>85.594848999999996</v>
      </c>
      <c r="AH6" s="2">
        <v>49.356693</v>
      </c>
      <c r="AL6" s="30" t="s">
        <v>94</v>
      </c>
      <c r="AM6" s="30">
        <v>71.915865999999994</v>
      </c>
      <c r="AN6" s="30">
        <v>77.409041999999999</v>
      </c>
      <c r="AO6" s="30">
        <v>82.321628000000004</v>
      </c>
      <c r="AP6" s="30">
        <v>70.188046999999997</v>
      </c>
      <c r="AQ6"/>
      <c r="AR6" s="30" t="s">
        <v>94</v>
      </c>
      <c r="AS6" s="30">
        <f t="shared" si="1"/>
        <v>100</v>
      </c>
      <c r="AT6" s="30">
        <f t="shared" si="0"/>
        <v>107.63833671974416</v>
      </c>
      <c r="AU6" s="30">
        <f t="shared" si="0"/>
        <v>114.46935506554284</v>
      </c>
      <c r="AV6" s="30">
        <f t="shared" si="0"/>
        <v>97.597443935389734</v>
      </c>
    </row>
    <row r="7" spans="1:48" ht="15.6" x14ac:dyDescent="0.3">
      <c r="A7" s="2" t="s">
        <v>27</v>
      </c>
      <c r="G7" s="6" t="s">
        <v>1</v>
      </c>
      <c r="H7" s="5" t="s">
        <v>25</v>
      </c>
      <c r="I7" s="1"/>
      <c r="J7" s="1"/>
      <c r="K7" s="6" t="s">
        <v>71</v>
      </c>
      <c r="L7" s="5" t="s">
        <v>21</v>
      </c>
      <c r="M7" s="5">
        <v>0.25</v>
      </c>
      <c r="N7" s="5">
        <v>3.6</v>
      </c>
      <c r="O7" s="5">
        <v>6</v>
      </c>
      <c r="P7" s="5">
        <v>-2.4</v>
      </c>
      <c r="Q7" s="5">
        <v>3</v>
      </c>
      <c r="R7" s="5" t="s">
        <v>54</v>
      </c>
      <c r="S7" s="4"/>
      <c r="T7" s="4"/>
      <c r="V7" s="2">
        <v>3</v>
      </c>
      <c r="W7" s="2">
        <v>70.993172000000001</v>
      </c>
      <c r="X7" s="2">
        <v>57.871174000000003</v>
      </c>
      <c r="Y7" s="2">
        <v>68.982780000000005</v>
      </c>
      <c r="Z7" s="2">
        <v>57.526950999999997</v>
      </c>
      <c r="AA7" s="2">
        <v>47.189529</v>
      </c>
      <c r="AE7" s="2">
        <v>2</v>
      </c>
      <c r="AF7" s="2">
        <v>57.697414000000002</v>
      </c>
      <c r="AG7" s="2">
        <v>84.463875000000002</v>
      </c>
      <c r="AH7" s="2">
        <v>48.283562000000003</v>
      </c>
      <c r="AL7" s="30" t="s">
        <v>132</v>
      </c>
      <c r="AM7" s="30">
        <v>58.138908999999998</v>
      </c>
      <c r="AN7" s="30">
        <v>45.512645999999997</v>
      </c>
      <c r="AO7" s="30">
        <v>59.850557999999999</v>
      </c>
      <c r="AP7" s="30">
        <v>61.317189999999997</v>
      </c>
      <c r="AQ7"/>
      <c r="AR7" s="30" t="s">
        <v>132</v>
      </c>
      <c r="AS7" s="30">
        <f t="shared" si="1"/>
        <v>100</v>
      </c>
      <c r="AT7" s="30">
        <f t="shared" si="0"/>
        <v>78.282593847779282</v>
      </c>
      <c r="AU7" s="30">
        <f t="shared" si="0"/>
        <v>102.94406797348056</v>
      </c>
      <c r="AV7" s="30">
        <f t="shared" si="0"/>
        <v>105.46670217014221</v>
      </c>
    </row>
    <row r="8" spans="1:48" ht="16.2" thickBot="1" x14ac:dyDescent="0.35">
      <c r="G8" s="6"/>
      <c r="H8" s="5"/>
      <c r="I8" s="1"/>
      <c r="J8" s="1"/>
      <c r="K8" s="4"/>
      <c r="L8" s="4"/>
      <c r="M8" s="4"/>
      <c r="N8" s="4"/>
      <c r="O8" s="1"/>
      <c r="P8" s="1"/>
      <c r="V8" s="2">
        <v>4</v>
      </c>
      <c r="W8" s="2">
        <v>68.598777999999996</v>
      </c>
      <c r="X8" s="2">
        <v>59.196010999999999</v>
      </c>
      <c r="Y8" s="2">
        <v>65.062224999999998</v>
      </c>
      <c r="Z8" s="2">
        <v>60.023800000000001</v>
      </c>
      <c r="AA8" s="2">
        <v>47.119011</v>
      </c>
      <c r="AE8" s="2">
        <v>3</v>
      </c>
      <c r="AF8" s="2">
        <v>50.664574000000002</v>
      </c>
      <c r="AG8" s="2">
        <v>77.219138999999998</v>
      </c>
      <c r="AH8" s="2">
        <v>47.627769000000001</v>
      </c>
      <c r="AL8" s="31" t="s">
        <v>133</v>
      </c>
      <c r="AM8" s="31">
        <v>59.825234000000002</v>
      </c>
      <c r="AN8" s="31">
        <v>42.047013999999997</v>
      </c>
      <c r="AO8" s="31">
        <v>59.939315999999998</v>
      </c>
      <c r="AP8" s="31">
        <v>58.418030999999999</v>
      </c>
      <c r="AQ8"/>
      <c r="AR8" s="31" t="s">
        <v>133</v>
      </c>
      <c r="AS8" s="31">
        <f t="shared" si="1"/>
        <v>100</v>
      </c>
      <c r="AT8" s="31">
        <f t="shared" si="0"/>
        <v>70.283074864362419</v>
      </c>
      <c r="AU8" s="31">
        <f t="shared" si="0"/>
        <v>100.19069210828327</v>
      </c>
      <c r="AV8" s="31">
        <f t="shared" si="0"/>
        <v>97.647810286876606</v>
      </c>
    </row>
    <row r="9" spans="1:48" ht="15.6" thickTop="1" x14ac:dyDescent="0.25">
      <c r="A9" s="2" t="s">
        <v>28</v>
      </c>
      <c r="G9" s="6" t="s">
        <v>35</v>
      </c>
      <c r="H9" s="5"/>
      <c r="I9" s="1"/>
      <c r="J9" s="1"/>
      <c r="O9" s="1"/>
      <c r="P9" s="1"/>
      <c r="V9" s="2">
        <v>5</v>
      </c>
      <c r="W9" s="2">
        <v>67.608849000000006</v>
      </c>
      <c r="X9" s="2">
        <v>58.423237</v>
      </c>
      <c r="Y9" s="2">
        <v>70.309319000000002</v>
      </c>
      <c r="Z9" s="2">
        <v>55.729526999999997</v>
      </c>
      <c r="AA9" s="2">
        <v>48.338383</v>
      </c>
      <c r="AE9" s="2">
        <v>4</v>
      </c>
      <c r="AF9" s="2">
        <v>51.453972</v>
      </c>
      <c r="AG9" s="2">
        <v>86.102806000000001</v>
      </c>
      <c r="AH9" s="2">
        <v>48.842990999999998</v>
      </c>
    </row>
    <row r="10" spans="1:48" x14ac:dyDescent="0.25">
      <c r="G10" s="6" t="s">
        <v>36</v>
      </c>
      <c r="H10" s="5" t="s">
        <v>37</v>
      </c>
      <c r="I10" s="1"/>
      <c r="J10" s="1"/>
      <c r="O10" s="1"/>
      <c r="P10" s="1"/>
      <c r="V10" s="2">
        <v>6</v>
      </c>
      <c r="W10" s="2">
        <v>67.109763999999998</v>
      </c>
      <c r="X10" s="2">
        <v>56.676723000000003</v>
      </c>
      <c r="Y10" s="2">
        <v>73.223183000000006</v>
      </c>
      <c r="Z10" s="2">
        <v>60.864463999999998</v>
      </c>
      <c r="AA10" s="2">
        <v>49.585101999999999</v>
      </c>
      <c r="AE10" s="2">
        <v>5</v>
      </c>
      <c r="AF10" s="2">
        <v>55.887363000000001</v>
      </c>
      <c r="AG10" s="2">
        <v>84.471176</v>
      </c>
      <c r="AH10" s="2">
        <v>48.187373999999998</v>
      </c>
    </row>
    <row r="11" spans="1:48" x14ac:dyDescent="0.25">
      <c r="A11" s="2" t="s">
        <v>29</v>
      </c>
      <c r="B11" s="2" t="s">
        <v>30</v>
      </c>
      <c r="C11" s="2" t="s">
        <v>31</v>
      </c>
      <c r="G11" s="6" t="s">
        <v>38</v>
      </c>
      <c r="H11" s="5" t="s">
        <v>39</v>
      </c>
      <c r="I11" s="1"/>
      <c r="J11" s="1"/>
      <c r="O11" s="1"/>
      <c r="P11" s="1"/>
      <c r="V11" s="2">
        <v>7</v>
      </c>
      <c r="W11" s="2">
        <v>70.801895000000002</v>
      </c>
      <c r="X11" s="2">
        <v>56.710262</v>
      </c>
      <c r="Y11" s="2">
        <v>71.588852000000003</v>
      </c>
      <c r="Z11" s="2">
        <v>61.882655999999997</v>
      </c>
      <c r="AA11" s="2">
        <v>51.526535000000003</v>
      </c>
      <c r="AE11" s="2">
        <v>6</v>
      </c>
      <c r="AF11" s="2">
        <v>57.520614999999999</v>
      </c>
      <c r="AG11" s="2">
        <v>76.971283</v>
      </c>
      <c r="AH11" s="2">
        <v>46.428764000000001</v>
      </c>
    </row>
    <row r="12" spans="1:48" ht="15.6" x14ac:dyDescent="0.3">
      <c r="G12" s="6" t="s">
        <v>40</v>
      </c>
      <c r="H12" s="5" t="s">
        <v>41</v>
      </c>
      <c r="I12" s="1"/>
      <c r="J12" s="1"/>
      <c r="O12" s="1"/>
      <c r="P12" s="1"/>
      <c r="V12" s="2">
        <v>8</v>
      </c>
      <c r="W12" s="2">
        <v>71.788962999999995</v>
      </c>
      <c r="X12" s="2">
        <v>59.156658</v>
      </c>
      <c r="Y12" s="2">
        <v>68.659782000000007</v>
      </c>
      <c r="Z12" s="2">
        <v>59.564297000000003</v>
      </c>
      <c r="AA12" s="2">
        <v>50.686245</v>
      </c>
      <c r="AE12" s="2">
        <v>7</v>
      </c>
      <c r="AF12" s="2">
        <v>67.221824999999995</v>
      </c>
      <c r="AG12" s="2">
        <v>83.436508000000003</v>
      </c>
      <c r="AH12" s="2">
        <v>46.202075999999998</v>
      </c>
      <c r="AL12" s="51" t="s">
        <v>105</v>
      </c>
      <c r="AM12" s="51"/>
      <c r="AN12" s="51"/>
      <c r="AO12" s="51"/>
      <c r="AP12" s="51"/>
      <c r="AQ12"/>
      <c r="AR12" s="51" t="s">
        <v>105</v>
      </c>
      <c r="AS12" s="51"/>
      <c r="AT12" s="51"/>
      <c r="AU12" s="51"/>
      <c r="AV12" s="51"/>
    </row>
    <row r="13" spans="1:48" ht="16.2" thickBot="1" x14ac:dyDescent="0.35">
      <c r="A13" s="2" t="s">
        <v>32</v>
      </c>
      <c r="B13" s="2" t="s">
        <v>33</v>
      </c>
      <c r="C13" s="2" t="s">
        <v>136</v>
      </c>
      <c r="G13" s="6" t="s">
        <v>42</v>
      </c>
      <c r="H13" s="5" t="s">
        <v>43</v>
      </c>
      <c r="I13" s="1"/>
      <c r="J13" s="1"/>
      <c r="O13" s="1"/>
      <c r="P13" s="1"/>
      <c r="V13" s="2">
        <v>9</v>
      </c>
      <c r="W13" s="2">
        <v>67.923935</v>
      </c>
      <c r="X13" s="2">
        <v>57.232277000000003</v>
      </c>
      <c r="Y13" s="2">
        <v>69.190421999999998</v>
      </c>
      <c r="Z13" s="2">
        <v>56.074058999999998</v>
      </c>
      <c r="AA13" s="2">
        <v>49.963085</v>
      </c>
      <c r="AE13" s="2">
        <v>8</v>
      </c>
      <c r="AF13" s="2">
        <v>54.446178000000003</v>
      </c>
      <c r="AG13" s="2">
        <v>80.483772000000002</v>
      </c>
      <c r="AH13" s="2">
        <v>48.449978000000002</v>
      </c>
      <c r="AL13" s="52"/>
      <c r="AM13" s="52"/>
      <c r="AN13" s="52"/>
      <c r="AO13" s="52"/>
      <c r="AP13" s="52"/>
      <c r="AQ13"/>
      <c r="AR13" s="52"/>
      <c r="AS13" s="52"/>
      <c r="AT13" s="52"/>
      <c r="AU13" s="52"/>
      <c r="AV13" s="52"/>
    </row>
    <row r="14" spans="1:48" ht="16.8" thickTop="1" thickBot="1" x14ac:dyDescent="0.35">
      <c r="G14" s="6" t="s">
        <v>44</v>
      </c>
      <c r="H14" s="5">
        <v>0.05</v>
      </c>
      <c r="I14" s="1"/>
      <c r="J14" s="1"/>
      <c r="O14" s="1"/>
      <c r="P14" s="1"/>
      <c r="V14" s="2">
        <v>10</v>
      </c>
      <c r="W14" s="2">
        <v>74.457526999999999</v>
      </c>
      <c r="X14" s="2">
        <v>55.989265000000003</v>
      </c>
      <c r="Y14" s="2">
        <v>74.329491000000004</v>
      </c>
      <c r="Z14" s="2">
        <v>60.154221</v>
      </c>
      <c r="AA14" s="2">
        <v>53.098796999999998</v>
      </c>
      <c r="AE14" s="2">
        <v>9</v>
      </c>
      <c r="AF14" s="2">
        <v>53.874316999999998</v>
      </c>
      <c r="AG14" s="2">
        <v>75.895065000000002</v>
      </c>
      <c r="AH14" s="2">
        <v>50.946102000000003</v>
      </c>
      <c r="AL14" s="29" t="s">
        <v>60</v>
      </c>
      <c r="AM14" s="29" t="s">
        <v>102</v>
      </c>
      <c r="AN14" s="29" t="s">
        <v>61</v>
      </c>
      <c r="AO14" s="29" t="s">
        <v>57</v>
      </c>
      <c r="AP14" s="29" t="s">
        <v>106</v>
      </c>
      <c r="AQ14"/>
      <c r="AR14" s="29" t="s">
        <v>60</v>
      </c>
      <c r="AS14" s="29" t="s">
        <v>102</v>
      </c>
      <c r="AT14" s="29" t="s">
        <v>61</v>
      </c>
      <c r="AU14" s="29" t="s">
        <v>57</v>
      </c>
      <c r="AV14" s="29" t="s">
        <v>106</v>
      </c>
    </row>
    <row r="15" spans="1:48" ht="16.2" thickTop="1" x14ac:dyDescent="0.3">
      <c r="G15" s="6"/>
      <c r="H15" s="5"/>
      <c r="I15" s="1"/>
      <c r="J15" s="1"/>
      <c r="O15" s="1"/>
      <c r="P15" s="1"/>
      <c r="V15" s="2">
        <v>11</v>
      </c>
      <c r="W15" s="2">
        <v>69.433090000000007</v>
      </c>
      <c r="X15" s="2">
        <v>61.552135</v>
      </c>
      <c r="Y15" s="2">
        <v>71.272475999999997</v>
      </c>
      <c r="Z15" s="2">
        <v>57.760254000000003</v>
      </c>
      <c r="AA15" s="2">
        <v>58.846953999999997</v>
      </c>
      <c r="AE15" s="2">
        <v>10</v>
      </c>
      <c r="AF15" s="2">
        <v>58.590591000000003</v>
      </c>
      <c r="AG15" s="2">
        <v>81.653205999999997</v>
      </c>
      <c r="AH15" s="2">
        <v>44.483353000000001</v>
      </c>
      <c r="AL15" s="30" t="s">
        <v>82</v>
      </c>
      <c r="AM15" s="30">
        <v>54.324913000000002</v>
      </c>
      <c r="AN15" s="30">
        <v>54.911698999999999</v>
      </c>
      <c r="AO15" s="30">
        <v>53.406713000000003</v>
      </c>
      <c r="AP15" s="30">
        <v>56.760102000000003</v>
      </c>
      <c r="AQ15"/>
      <c r="AR15" s="30" t="s">
        <v>82</v>
      </c>
      <c r="AS15" s="32">
        <f>(AM15*100)/$AM15</f>
        <v>100</v>
      </c>
      <c r="AT15" s="32">
        <f t="shared" ref="AT15:AT17" si="2">(AN15*100)/$AM15</f>
        <v>101.08014162857471</v>
      </c>
      <c r="AU15" s="32">
        <f t="shared" ref="AU15:AU17" si="3">(AO15*100)/$AM15</f>
        <v>98.309799410079123</v>
      </c>
      <c r="AV15" s="32">
        <f t="shared" ref="AV15:AV17" si="4">(AP15*100)/$AM15</f>
        <v>104.48263764361667</v>
      </c>
    </row>
    <row r="16" spans="1:48" ht="15.6" x14ac:dyDescent="0.3">
      <c r="G16" s="6" t="s">
        <v>45</v>
      </c>
      <c r="H16" s="5">
        <v>4</v>
      </c>
      <c r="I16" s="1"/>
      <c r="J16" s="1"/>
      <c r="O16" s="1"/>
      <c r="P16" s="1"/>
      <c r="V16" s="2">
        <v>12</v>
      </c>
      <c r="W16" s="2">
        <v>70.917229000000006</v>
      </c>
      <c r="X16" s="2">
        <v>57.729979999999998</v>
      </c>
      <c r="Y16" s="2">
        <v>67.282302999999999</v>
      </c>
      <c r="Z16" s="2">
        <v>54.402863000000004</v>
      </c>
      <c r="AA16" s="2">
        <v>56.010531999999998</v>
      </c>
      <c r="AE16" s="2">
        <v>11</v>
      </c>
      <c r="AF16" s="2">
        <v>54.184395000000002</v>
      </c>
      <c r="AG16" s="2">
        <v>80.179535000000001</v>
      </c>
      <c r="AH16" s="2">
        <v>46.016852999999998</v>
      </c>
      <c r="AL16" s="30" t="s">
        <v>83</v>
      </c>
      <c r="AM16" s="30">
        <v>81.312061999999997</v>
      </c>
      <c r="AN16" s="30">
        <v>79.435068000000001</v>
      </c>
      <c r="AO16" s="30">
        <v>80.910594000000003</v>
      </c>
      <c r="AP16" s="30">
        <v>83.949871000000002</v>
      </c>
      <c r="AQ16"/>
      <c r="AR16" s="30" t="s">
        <v>83</v>
      </c>
      <c r="AS16" s="30">
        <f t="shared" ref="AS16:AS17" si="5">(AM16*100)/$AM16</f>
        <v>100</v>
      </c>
      <c r="AT16" s="30">
        <f t="shared" si="2"/>
        <v>97.691616773904968</v>
      </c>
      <c r="AU16" s="30">
        <f t="shared" si="3"/>
        <v>99.506262674780032</v>
      </c>
      <c r="AV16" s="30">
        <f t="shared" si="4"/>
        <v>103.2440562139477</v>
      </c>
    </row>
    <row r="17" spans="7:48" ht="15.6" x14ac:dyDescent="0.3">
      <c r="G17" s="6" t="s">
        <v>46</v>
      </c>
      <c r="H17" s="5">
        <v>0</v>
      </c>
      <c r="I17" s="1"/>
      <c r="J17" s="1"/>
      <c r="O17" s="1"/>
      <c r="P17" s="1"/>
      <c r="V17" s="2">
        <v>13</v>
      </c>
      <c r="W17" s="2">
        <v>69.704216000000002</v>
      </c>
      <c r="X17" s="2">
        <v>59.232703999999998</v>
      </c>
      <c r="Y17" s="2">
        <v>73.933304000000007</v>
      </c>
      <c r="Z17" s="2">
        <v>58.020626</v>
      </c>
      <c r="AA17" s="2">
        <v>47.671889999999998</v>
      </c>
      <c r="AE17" s="2">
        <v>12</v>
      </c>
      <c r="AF17" s="2">
        <v>51.588219000000002</v>
      </c>
      <c r="AG17" s="2">
        <v>77.660126000000005</v>
      </c>
      <c r="AH17" s="2">
        <v>46.984116</v>
      </c>
      <c r="AL17" s="30" t="s">
        <v>84</v>
      </c>
      <c r="AM17" s="30">
        <v>47.795288999999997</v>
      </c>
      <c r="AN17" s="30">
        <v>48.090049999999998</v>
      </c>
      <c r="AO17" s="30">
        <v>46.396078000000003</v>
      </c>
      <c r="AP17" s="30">
        <v>47.358848999999999</v>
      </c>
      <c r="AQ17"/>
      <c r="AR17" s="30" t="s">
        <v>84</v>
      </c>
      <c r="AS17" s="30">
        <f t="shared" si="5"/>
        <v>99.999999999999986</v>
      </c>
      <c r="AT17" s="30">
        <f t="shared" si="2"/>
        <v>100.6167155930368</v>
      </c>
      <c r="AU17" s="30">
        <f t="shared" si="3"/>
        <v>97.072491809809975</v>
      </c>
      <c r="AV17" s="30">
        <f t="shared" si="4"/>
        <v>99.086855610392902</v>
      </c>
    </row>
    <row r="18" spans="7:48" ht="15.6" x14ac:dyDescent="0.3">
      <c r="G18" s="1"/>
      <c r="H18" s="1"/>
      <c r="I18" s="1"/>
      <c r="J18" s="1"/>
      <c r="O18" s="1"/>
      <c r="P18" s="1"/>
      <c r="V18" s="2">
        <v>14</v>
      </c>
      <c r="W18" s="2">
        <v>67.780936999999994</v>
      </c>
      <c r="X18" s="2">
        <v>59.913601</v>
      </c>
      <c r="Y18" s="2">
        <v>70.122810000000001</v>
      </c>
      <c r="Z18" s="2">
        <v>57.158065999999998</v>
      </c>
      <c r="AA18" s="2">
        <v>65.231941000000006</v>
      </c>
      <c r="AE18" s="2">
        <v>13</v>
      </c>
      <c r="AF18" s="2">
        <v>59.366497000000003</v>
      </c>
      <c r="AG18" s="2">
        <v>77.758094999999997</v>
      </c>
      <c r="AH18" s="2">
        <v>47.684100999999998</v>
      </c>
      <c r="AL18" s="30"/>
      <c r="AM18" s="30"/>
      <c r="AN18" s="30"/>
      <c r="AO18" s="30"/>
      <c r="AP18" s="30"/>
      <c r="AQ18"/>
      <c r="AR18" s="30"/>
      <c r="AS18" s="30"/>
      <c r="AT18" s="30"/>
      <c r="AU18" s="30"/>
      <c r="AV18" s="30"/>
    </row>
    <row r="19" spans="7:48" ht="16.2" thickBot="1" x14ac:dyDescent="0.35">
      <c r="G19" s="1"/>
      <c r="H19" s="1"/>
      <c r="I19" s="1"/>
      <c r="J19" s="1"/>
      <c r="O19" s="1"/>
      <c r="P19" s="1"/>
      <c r="V19" s="2">
        <v>15</v>
      </c>
      <c r="W19" s="2">
        <v>70.782837000000001</v>
      </c>
      <c r="X19" s="2">
        <v>56.089900999999998</v>
      </c>
      <c r="Y19" s="2">
        <v>65.982985999999997</v>
      </c>
      <c r="Z19" s="2">
        <v>62.683250000000001</v>
      </c>
      <c r="AA19" s="2">
        <v>64.873977999999994</v>
      </c>
      <c r="AE19" s="2">
        <v>14</v>
      </c>
      <c r="AF19" s="2">
        <v>58.214233</v>
      </c>
      <c r="AG19" s="2">
        <v>84.97448</v>
      </c>
      <c r="AH19" s="2">
        <v>50.639626</v>
      </c>
      <c r="AL19" s="31"/>
      <c r="AM19" s="31"/>
      <c r="AN19" s="31"/>
      <c r="AO19" s="31"/>
      <c r="AP19" s="31"/>
      <c r="AQ19"/>
      <c r="AR19" s="31"/>
      <c r="AS19" s="31"/>
      <c r="AT19" s="31"/>
      <c r="AU19" s="31"/>
      <c r="AV19" s="31"/>
    </row>
    <row r="20" spans="7:48" ht="15.6" thickTop="1" x14ac:dyDescent="0.25">
      <c r="G20" s="1"/>
      <c r="H20" s="1"/>
      <c r="I20" s="1"/>
      <c r="J20" s="1"/>
      <c r="O20" s="1"/>
      <c r="P20" s="1"/>
      <c r="V20" s="25">
        <v>16</v>
      </c>
      <c r="W20" s="26">
        <v>63.288513000000002</v>
      </c>
      <c r="X20" s="26">
        <v>0</v>
      </c>
      <c r="Y20" s="26">
        <v>94.781127999999995</v>
      </c>
      <c r="Z20" s="26">
        <v>48.310898000000002</v>
      </c>
      <c r="AA20" s="26">
        <v>44.979443000000003</v>
      </c>
      <c r="AE20" s="25">
        <v>15</v>
      </c>
      <c r="AF20" s="26">
        <v>49.845489999999998</v>
      </c>
      <c r="AG20" s="26">
        <v>72.212608000000003</v>
      </c>
      <c r="AH20" s="26">
        <v>46.989792000000001</v>
      </c>
    </row>
    <row r="21" spans="7:48" x14ac:dyDescent="0.25">
      <c r="G21" s="1"/>
      <c r="H21" s="1"/>
      <c r="I21" s="1"/>
      <c r="J21" s="1"/>
      <c r="O21" s="1"/>
      <c r="P21" s="1"/>
      <c r="V21" s="25">
        <v>17</v>
      </c>
      <c r="W21" s="26">
        <v>65.603995999999995</v>
      </c>
      <c r="X21" s="26">
        <v>0</v>
      </c>
      <c r="Y21" s="26">
        <v>73.609802000000002</v>
      </c>
      <c r="Z21" s="26">
        <v>38.359817999999997</v>
      </c>
      <c r="AA21" s="26">
        <v>41.569938999999998</v>
      </c>
      <c r="AE21" s="25">
        <v>16</v>
      </c>
      <c r="AF21" s="26">
        <v>52.713946999999997</v>
      </c>
      <c r="AG21" s="26">
        <v>80.014792999999997</v>
      </c>
      <c r="AH21" s="26">
        <v>46.635342000000001</v>
      </c>
    </row>
    <row r="22" spans="7:48" x14ac:dyDescent="0.25">
      <c r="G22" s="1"/>
      <c r="H22" s="1"/>
      <c r="I22" s="1"/>
      <c r="J22" s="1"/>
      <c r="O22" s="1"/>
      <c r="P22" s="1"/>
      <c r="V22" s="25">
        <v>18</v>
      </c>
      <c r="W22" s="26">
        <v>65.321785000000006</v>
      </c>
      <c r="X22" s="26">
        <v>0</v>
      </c>
      <c r="Y22" s="26">
        <v>82.872314000000003</v>
      </c>
      <c r="Z22" s="26">
        <v>39.783783</v>
      </c>
      <c r="AA22" s="26">
        <v>41.123210999999998</v>
      </c>
      <c r="AE22" s="25">
        <v>17</v>
      </c>
      <c r="AF22" s="26">
        <v>55.540076999999997</v>
      </c>
      <c r="AG22" s="26">
        <v>78.327515000000005</v>
      </c>
      <c r="AH22" s="26">
        <v>47.314113999999996</v>
      </c>
    </row>
    <row r="23" spans="7:48" x14ac:dyDescent="0.25">
      <c r="G23" s="1"/>
      <c r="H23" s="1"/>
      <c r="I23" s="1"/>
      <c r="J23" s="1"/>
      <c r="O23" s="1"/>
      <c r="P23" s="1"/>
      <c r="V23" s="25">
        <v>19</v>
      </c>
      <c r="W23" s="26">
        <v>68.735541999999995</v>
      </c>
      <c r="X23" s="26">
        <v>0</v>
      </c>
      <c r="Y23" s="26">
        <v>73.278419</v>
      </c>
      <c r="Z23" s="26">
        <v>43.242756</v>
      </c>
      <c r="AA23" s="26">
        <v>42.712479000000002</v>
      </c>
      <c r="AE23" s="25">
        <v>18</v>
      </c>
      <c r="AF23" s="26">
        <v>55.141891000000001</v>
      </c>
      <c r="AG23" s="26">
        <v>90.619934000000001</v>
      </c>
      <c r="AH23" s="26">
        <v>48.434189000000003</v>
      </c>
    </row>
    <row r="24" spans="7:48" x14ac:dyDescent="0.25">
      <c r="G24" s="1"/>
      <c r="H24" s="1"/>
      <c r="I24" s="1"/>
      <c r="J24" s="1"/>
      <c r="O24" s="1"/>
      <c r="P24" s="1"/>
      <c r="V24" s="25">
        <v>20</v>
      </c>
      <c r="W24" s="26">
        <v>72.288466999999997</v>
      </c>
      <c r="X24" s="26">
        <v>47.889229</v>
      </c>
      <c r="Y24" s="26">
        <v>75.755295000000004</v>
      </c>
      <c r="Z24" s="26">
        <v>43.793709</v>
      </c>
      <c r="AA24" s="26">
        <v>40.343338000000003</v>
      </c>
      <c r="AE24" s="25">
        <v>19</v>
      </c>
      <c r="AF24" s="26">
        <v>55.920890999999997</v>
      </c>
      <c r="AG24" s="26">
        <v>67.756293999999997</v>
      </c>
      <c r="AH24" s="26">
        <v>49.827495999999996</v>
      </c>
    </row>
    <row r="25" spans="7:48" ht="15.6" x14ac:dyDescent="0.3">
      <c r="G25" s="56" t="s">
        <v>143</v>
      </c>
      <c r="H25" s="56"/>
      <c r="I25" s="56"/>
      <c r="J25" s="56"/>
      <c r="K25" s="56"/>
      <c r="L25" s="56"/>
      <c r="M25" s="56"/>
      <c r="N25" s="56"/>
      <c r="O25" s="1"/>
      <c r="P25" s="1"/>
      <c r="V25" s="25">
        <v>21</v>
      </c>
      <c r="W25" s="26">
        <v>85.723999000000006</v>
      </c>
      <c r="X25" s="26">
        <v>78.929062000000002</v>
      </c>
      <c r="Y25" s="26">
        <v>81.447922000000005</v>
      </c>
      <c r="Z25" s="26">
        <v>41.899569999999997</v>
      </c>
      <c r="AA25" s="26">
        <v>39.728873999999998</v>
      </c>
      <c r="AE25" s="25">
        <v>20</v>
      </c>
      <c r="AF25" s="26">
        <v>54.526825000000002</v>
      </c>
      <c r="AG25" s="26">
        <v>82.454589999999996</v>
      </c>
      <c r="AH25" s="26">
        <v>49.047283</v>
      </c>
    </row>
    <row r="26" spans="7:48" x14ac:dyDescent="0.25">
      <c r="G26" s="1"/>
      <c r="H26" s="1"/>
      <c r="I26" s="1"/>
      <c r="J26" s="1"/>
      <c r="O26" s="1"/>
      <c r="P26" s="1"/>
      <c r="V26" s="25">
        <v>22</v>
      </c>
      <c r="W26" s="26">
        <v>72.870391999999995</v>
      </c>
      <c r="X26" s="26">
        <v>86.946571000000006</v>
      </c>
      <c r="Y26" s="26">
        <v>88.009490999999997</v>
      </c>
      <c r="Z26" s="26">
        <v>49.035697999999996</v>
      </c>
      <c r="AA26" s="26">
        <v>40.939307999999997</v>
      </c>
      <c r="AE26" s="25">
        <v>21</v>
      </c>
      <c r="AF26" s="26">
        <v>53.737102999999998</v>
      </c>
      <c r="AG26" s="26">
        <v>85.905852999999993</v>
      </c>
      <c r="AH26" s="26">
        <v>50.384605000000001</v>
      </c>
    </row>
    <row r="27" spans="7:48" x14ac:dyDescent="0.25">
      <c r="G27" s="1"/>
      <c r="H27" s="1"/>
      <c r="I27" s="1"/>
      <c r="J27" s="1"/>
      <c r="O27" s="1"/>
      <c r="P27" s="1"/>
      <c r="V27" s="25">
        <v>23</v>
      </c>
      <c r="W27" s="26">
        <v>75.748688000000001</v>
      </c>
      <c r="X27" s="26">
        <v>90.208884999999995</v>
      </c>
      <c r="Y27" s="26">
        <v>79.709145000000007</v>
      </c>
      <c r="Z27" s="26">
        <v>50.766914</v>
      </c>
      <c r="AA27" s="26">
        <v>45.988627999999999</v>
      </c>
      <c r="AE27" s="25">
        <v>22</v>
      </c>
      <c r="AF27" s="26">
        <v>53.904366000000003</v>
      </c>
      <c r="AG27" s="26">
        <v>86.950562000000005</v>
      </c>
      <c r="AH27" s="26">
        <v>46.983578000000001</v>
      </c>
    </row>
    <row r="28" spans="7:48" x14ac:dyDescent="0.25">
      <c r="G28" s="1" t="s">
        <v>29</v>
      </c>
      <c r="H28" s="1" t="s">
        <v>30</v>
      </c>
      <c r="I28" s="1" t="s">
        <v>31</v>
      </c>
      <c r="J28" s="1"/>
      <c r="O28" s="1"/>
      <c r="P28" s="1"/>
      <c r="V28" s="25">
        <v>24</v>
      </c>
      <c r="W28" s="26">
        <v>80.281341999999995</v>
      </c>
      <c r="X28" s="26">
        <v>94.704987000000003</v>
      </c>
      <c r="Y28" s="26">
        <v>83.239304000000004</v>
      </c>
      <c r="Z28" s="26">
        <v>52.813572000000001</v>
      </c>
      <c r="AA28" s="26">
        <v>67.672897000000006</v>
      </c>
      <c r="AE28" s="25">
        <v>23</v>
      </c>
      <c r="AF28" s="26">
        <v>55.279335000000003</v>
      </c>
      <c r="AG28" s="26">
        <v>82.795967000000005</v>
      </c>
      <c r="AH28" s="26">
        <v>43.592449000000002</v>
      </c>
    </row>
    <row r="29" spans="7:48" x14ac:dyDescent="0.25">
      <c r="G29" s="1"/>
      <c r="H29" s="1"/>
      <c r="I29" s="1"/>
      <c r="J29" s="1"/>
      <c r="O29" s="1"/>
      <c r="P29" s="1"/>
      <c r="V29" s="25">
        <v>25</v>
      </c>
      <c r="W29" s="26">
        <v>74.807693</v>
      </c>
      <c r="X29" s="26">
        <v>113.229118</v>
      </c>
      <c r="Y29" s="26">
        <v>70.808509999999998</v>
      </c>
      <c r="Z29" s="26">
        <v>54.173462000000001</v>
      </c>
      <c r="AA29" s="26">
        <v>65.071944999999999</v>
      </c>
      <c r="AE29" s="25">
        <v>24</v>
      </c>
      <c r="AF29" s="26">
        <v>58.683765000000001</v>
      </c>
      <c r="AG29" s="26">
        <v>77.115097000000006</v>
      </c>
      <c r="AH29" s="26">
        <v>46.623435999999998</v>
      </c>
    </row>
    <row r="30" spans="7:48" x14ac:dyDescent="0.25">
      <c r="G30" s="1"/>
      <c r="H30" s="1"/>
      <c r="I30" s="1"/>
      <c r="J30" s="1"/>
      <c r="O30" s="1"/>
      <c r="P30" s="1"/>
      <c r="V30" s="25">
        <v>26</v>
      </c>
      <c r="W30" s="26">
        <v>80.125465000000005</v>
      </c>
      <c r="X30" s="26">
        <v>101.828209</v>
      </c>
      <c r="Y30" s="26">
        <v>88.862853999999999</v>
      </c>
      <c r="Z30" s="26">
        <v>56.708202</v>
      </c>
      <c r="AA30" s="26">
        <v>53.585326999999999</v>
      </c>
      <c r="AE30" s="25">
        <v>25</v>
      </c>
      <c r="AF30" s="26">
        <v>58.023006000000002</v>
      </c>
      <c r="AG30" s="26">
        <v>79.083663999999999</v>
      </c>
      <c r="AH30" s="26">
        <v>42.759945000000002</v>
      </c>
    </row>
    <row r="31" spans="7:48" x14ac:dyDescent="0.25">
      <c r="G31" s="1" t="s">
        <v>144</v>
      </c>
      <c r="H31" s="1"/>
      <c r="I31" s="1"/>
      <c r="J31" s="1"/>
      <c r="O31" s="1"/>
      <c r="P31" s="1"/>
      <c r="V31" s="25">
        <v>27</v>
      </c>
      <c r="W31" s="26">
        <v>78.154961</v>
      </c>
      <c r="X31" s="26">
        <v>101.806145</v>
      </c>
      <c r="Y31" s="26">
        <v>81.780936999999994</v>
      </c>
      <c r="Z31" s="26">
        <v>58.792926999999999</v>
      </c>
      <c r="AA31" s="26">
        <v>61.165798000000002</v>
      </c>
      <c r="AE31" s="25">
        <v>26</v>
      </c>
      <c r="AF31" s="26">
        <v>51.834178999999999</v>
      </c>
      <c r="AG31" s="26">
        <v>87.107719000000003</v>
      </c>
      <c r="AH31" s="26">
        <v>42.714302000000004</v>
      </c>
    </row>
    <row r="32" spans="7:48" x14ac:dyDescent="0.25">
      <c r="G32" s="1"/>
      <c r="H32" s="1"/>
      <c r="I32" s="1"/>
      <c r="J32" s="1"/>
      <c r="V32" s="25">
        <v>28</v>
      </c>
      <c r="W32" s="26">
        <v>79.548225000000002</v>
      </c>
      <c r="X32" s="26">
        <v>104.397446</v>
      </c>
      <c r="Y32" s="26">
        <v>82.687674999999999</v>
      </c>
      <c r="Z32" s="26">
        <v>60.229374</v>
      </c>
      <c r="AA32" s="26">
        <v>60.861794000000003</v>
      </c>
      <c r="AE32" s="25">
        <v>27</v>
      </c>
      <c r="AF32" s="26">
        <v>53.252471999999997</v>
      </c>
      <c r="AG32" s="26">
        <v>88.667168000000004</v>
      </c>
      <c r="AH32" s="26">
        <v>45.86721</v>
      </c>
    </row>
    <row r="33" spans="7:34" x14ac:dyDescent="0.25">
      <c r="G33" s="1" t="s">
        <v>145</v>
      </c>
      <c r="H33" s="1" t="s">
        <v>171</v>
      </c>
      <c r="I33" s="1"/>
      <c r="J33" s="1"/>
      <c r="V33" s="25">
        <v>29</v>
      </c>
      <c r="W33" s="26">
        <v>76.269096000000005</v>
      </c>
      <c r="X33" s="26">
        <v>96.264251999999999</v>
      </c>
      <c r="Y33" s="26">
        <v>90.693123</v>
      </c>
      <c r="Z33" s="26">
        <v>63.699387000000002</v>
      </c>
      <c r="AA33" s="26">
        <v>57.820647999999998</v>
      </c>
      <c r="AE33" s="25">
        <v>28</v>
      </c>
      <c r="AF33" s="26">
        <v>56.534863000000001</v>
      </c>
      <c r="AG33" s="26">
        <v>85.475296</v>
      </c>
      <c r="AH33" s="26">
        <v>47.490326000000003</v>
      </c>
    </row>
    <row r="34" spans="7:34" x14ac:dyDescent="0.25">
      <c r="G34" s="1"/>
      <c r="H34" s="1"/>
      <c r="I34" s="1"/>
      <c r="J34" s="1"/>
      <c r="V34" s="25">
        <v>30</v>
      </c>
      <c r="W34" s="26">
        <v>76.865470999999999</v>
      </c>
      <c r="X34" s="26">
        <v>109.10610200000001</v>
      </c>
      <c r="Y34" s="26">
        <v>78.621810999999994</v>
      </c>
      <c r="Z34" s="26">
        <v>63.996754000000003</v>
      </c>
      <c r="AA34" s="26">
        <v>61.773380000000003</v>
      </c>
      <c r="AE34" s="25">
        <v>29</v>
      </c>
      <c r="AF34" s="26">
        <v>52.028469000000001</v>
      </c>
      <c r="AG34" s="26">
        <v>84.144142000000002</v>
      </c>
      <c r="AH34" s="26">
        <v>51.525069999999999</v>
      </c>
    </row>
    <row r="35" spans="7:34" x14ac:dyDescent="0.25">
      <c r="G35" s="1" t="s">
        <v>172</v>
      </c>
      <c r="H35" s="1"/>
      <c r="I35" s="1"/>
      <c r="J35" s="1"/>
      <c r="V35" s="25">
        <v>31</v>
      </c>
      <c r="W35" s="26">
        <v>74.132842999999994</v>
      </c>
      <c r="X35" s="26">
        <v>106.191765</v>
      </c>
      <c r="Y35" s="26">
        <v>84.278426999999994</v>
      </c>
      <c r="Z35" s="26">
        <v>63.250641000000002</v>
      </c>
      <c r="AA35" s="26">
        <v>65.301033000000004</v>
      </c>
      <c r="AE35" s="25">
        <v>30</v>
      </c>
      <c r="AF35" s="26">
        <v>49.684939999999997</v>
      </c>
      <c r="AG35" s="26">
        <v>90.518294999999995</v>
      </c>
      <c r="AH35" s="26">
        <v>47.240977999999998</v>
      </c>
    </row>
    <row r="36" spans="7:34" x14ac:dyDescent="0.25">
      <c r="G36" s="1"/>
      <c r="H36" s="1"/>
      <c r="I36" s="1"/>
      <c r="J36" s="1"/>
      <c r="V36" s="25">
        <v>32</v>
      </c>
      <c r="W36" s="26">
        <v>72.587897999999996</v>
      </c>
      <c r="X36" s="26">
        <v>97.529456999999994</v>
      </c>
      <c r="Y36" s="26">
        <v>79.580359999999999</v>
      </c>
      <c r="Z36" s="26">
        <v>65.073661999999999</v>
      </c>
      <c r="AA36" s="26">
        <v>65.716980000000007</v>
      </c>
      <c r="AE36" s="25">
        <v>31</v>
      </c>
      <c r="AF36" s="26">
        <v>51.910988000000003</v>
      </c>
      <c r="AG36" s="26">
        <v>87.189293000000006</v>
      </c>
      <c r="AH36" s="26">
        <v>43.663634999999999</v>
      </c>
    </row>
    <row r="37" spans="7:34" x14ac:dyDescent="0.25">
      <c r="G37" s="1" t="s">
        <v>148</v>
      </c>
      <c r="H37" s="1" t="s">
        <v>149</v>
      </c>
      <c r="I37" s="1" t="s">
        <v>150</v>
      </c>
      <c r="J37" s="1" t="s">
        <v>151</v>
      </c>
      <c r="K37" s="63">
        <v>0.25</v>
      </c>
      <c r="L37" s="63">
        <v>0.75</v>
      </c>
      <c r="V37" s="25">
        <v>33</v>
      </c>
      <c r="W37" s="26">
        <v>75.877121000000002</v>
      </c>
      <c r="X37" s="26">
        <v>93.877746999999999</v>
      </c>
      <c r="Y37" s="26">
        <v>80.983604</v>
      </c>
      <c r="Z37" s="26">
        <v>66.800308000000001</v>
      </c>
      <c r="AA37" s="26">
        <v>61.754997000000003</v>
      </c>
      <c r="AE37" s="25">
        <v>32</v>
      </c>
      <c r="AF37" s="26">
        <v>57.419949000000003</v>
      </c>
      <c r="AG37" s="26">
        <v>87.861839000000003</v>
      </c>
      <c r="AH37" s="26">
        <v>44.176788000000002</v>
      </c>
    </row>
    <row r="38" spans="7:34" x14ac:dyDescent="0.25">
      <c r="G38" s="1" t="s">
        <v>67</v>
      </c>
      <c r="H38" s="1">
        <v>5</v>
      </c>
      <c r="I38" s="1">
        <v>0</v>
      </c>
      <c r="J38" s="1">
        <v>78.283000000000001</v>
      </c>
      <c r="K38" s="2">
        <v>52.712000000000003</v>
      </c>
      <c r="L38" s="2">
        <v>100.339</v>
      </c>
      <c r="V38" s="25">
        <v>34</v>
      </c>
      <c r="W38" s="26">
        <v>77.447372000000001</v>
      </c>
      <c r="X38" s="26">
        <v>70.547920000000005</v>
      </c>
      <c r="Y38" s="26">
        <v>82.840964999999997</v>
      </c>
      <c r="Z38" s="26">
        <v>65.161156000000005</v>
      </c>
      <c r="AA38" s="26">
        <v>62.323086000000004</v>
      </c>
      <c r="AE38" s="25">
        <v>33</v>
      </c>
      <c r="AF38" s="26">
        <v>60.597000000000001</v>
      </c>
      <c r="AG38" s="26">
        <v>83.846740999999994</v>
      </c>
      <c r="AH38" s="26">
        <v>45.915816999999997</v>
      </c>
    </row>
    <row r="39" spans="7:34" x14ac:dyDescent="0.25">
      <c r="G39" s="1" t="s">
        <v>25</v>
      </c>
      <c r="H39" s="1">
        <v>3</v>
      </c>
      <c r="I39" s="1">
        <v>0</v>
      </c>
      <c r="J39" s="1">
        <v>100.617</v>
      </c>
      <c r="K39" s="2">
        <v>98.423000000000002</v>
      </c>
      <c r="L39" s="2">
        <v>100.964</v>
      </c>
      <c r="V39" s="25">
        <v>35</v>
      </c>
      <c r="W39" s="26">
        <v>76.457038999999995</v>
      </c>
      <c r="X39" s="26">
        <v>51.159019000000001</v>
      </c>
      <c r="Y39" s="26">
        <v>83.120177999999996</v>
      </c>
      <c r="Z39" s="26">
        <v>67.229506999999998</v>
      </c>
      <c r="AA39" s="26">
        <v>62.820884999999997</v>
      </c>
      <c r="AE39" s="25">
        <v>34</v>
      </c>
      <c r="AF39" s="26">
        <v>56.552405999999998</v>
      </c>
      <c r="AG39" s="26">
        <v>86.318016</v>
      </c>
      <c r="AH39" s="26">
        <v>46.560974000000002</v>
      </c>
    </row>
    <row r="40" spans="7:34" x14ac:dyDescent="0.25">
      <c r="G40" s="1"/>
      <c r="H40" s="1"/>
      <c r="I40" s="1"/>
      <c r="J40" s="1"/>
      <c r="V40" s="25">
        <v>36</v>
      </c>
      <c r="W40" s="26">
        <v>71.638938999999993</v>
      </c>
      <c r="X40" s="26">
        <v>32.446255000000001</v>
      </c>
      <c r="Y40" s="26">
        <v>84.993804999999995</v>
      </c>
      <c r="Z40" s="26">
        <v>68.216071999999997</v>
      </c>
      <c r="AA40" s="26">
        <v>60.621589999999998</v>
      </c>
      <c r="AE40" s="25">
        <v>35</v>
      </c>
      <c r="AF40" s="26">
        <v>51.389065000000002</v>
      </c>
      <c r="AG40" s="26">
        <v>88.724518000000003</v>
      </c>
      <c r="AH40" s="26">
        <v>45.778464999999997</v>
      </c>
    </row>
    <row r="41" spans="7:34" x14ac:dyDescent="0.25">
      <c r="G41" s="1" t="s">
        <v>173</v>
      </c>
      <c r="H41" s="1"/>
      <c r="I41" s="1"/>
      <c r="J41" s="1"/>
      <c r="V41" s="25">
        <v>37</v>
      </c>
      <c r="W41" s="26">
        <v>74.774970999999994</v>
      </c>
      <c r="X41" s="26">
        <v>100.659637</v>
      </c>
      <c r="Y41" s="26">
        <v>79.018317999999994</v>
      </c>
      <c r="Z41" s="26">
        <v>66.582213999999993</v>
      </c>
      <c r="AA41" s="26">
        <v>54.101807000000001</v>
      </c>
      <c r="AE41" s="25">
        <v>36</v>
      </c>
      <c r="AF41" s="26">
        <v>52.642136000000001</v>
      </c>
      <c r="AG41" s="26">
        <v>88.226401999999993</v>
      </c>
      <c r="AH41" s="26">
        <v>44.395645000000002</v>
      </c>
    </row>
    <row r="42" spans="7:34" x14ac:dyDescent="0.25">
      <c r="G42" s="1"/>
      <c r="H42" s="1"/>
      <c r="I42" s="1"/>
      <c r="J42" s="1"/>
      <c r="V42" s="25">
        <v>38</v>
      </c>
      <c r="W42" s="26">
        <v>72.343627999999995</v>
      </c>
      <c r="X42" s="26">
        <v>90.089432000000002</v>
      </c>
      <c r="Y42" s="26">
        <v>86.021338999999998</v>
      </c>
      <c r="Z42" s="26">
        <v>63.169243000000002</v>
      </c>
      <c r="AA42" s="26">
        <v>64.516777000000005</v>
      </c>
      <c r="AE42" s="25">
        <v>37</v>
      </c>
      <c r="AF42" s="26">
        <v>57.071227999999998</v>
      </c>
      <c r="AG42" s="26">
        <v>91.796447999999998</v>
      </c>
      <c r="AH42" s="26">
        <v>47.635052000000002</v>
      </c>
    </row>
    <row r="43" spans="7:34" x14ac:dyDescent="0.25">
      <c r="G43" s="1" t="s">
        <v>174</v>
      </c>
      <c r="H43" s="1"/>
      <c r="I43" s="1"/>
      <c r="J43" s="1"/>
      <c r="V43" s="25">
        <v>39</v>
      </c>
      <c r="W43" s="26">
        <v>74.101180999999997</v>
      </c>
      <c r="X43" s="26">
        <v>96.845634000000004</v>
      </c>
      <c r="Y43" s="26">
        <v>86.988335000000006</v>
      </c>
      <c r="Z43" s="26">
        <v>66.084686000000005</v>
      </c>
      <c r="AA43" s="26">
        <v>61.286822999999998</v>
      </c>
      <c r="AE43" s="25">
        <v>38</v>
      </c>
      <c r="AF43" s="26">
        <v>60.393889999999999</v>
      </c>
      <c r="AG43" s="26">
        <v>83.434096999999994</v>
      </c>
      <c r="AH43" s="26">
        <v>47.084133000000001</v>
      </c>
    </row>
    <row r="44" spans="7:34" x14ac:dyDescent="0.25">
      <c r="G44" s="1"/>
      <c r="H44" s="1"/>
      <c r="I44" s="1"/>
      <c r="J44" s="1"/>
      <c r="V44" s="25">
        <v>40</v>
      </c>
      <c r="W44" s="26">
        <v>76.430862000000005</v>
      </c>
      <c r="X44" s="26">
        <v>90.865379000000004</v>
      </c>
      <c r="Y44" s="26">
        <v>78.415458999999998</v>
      </c>
      <c r="Z44" s="26">
        <v>65.839675999999997</v>
      </c>
      <c r="AA44" s="26">
        <v>70.978210000000004</v>
      </c>
      <c r="AE44" s="25">
        <v>39</v>
      </c>
      <c r="AF44" s="26">
        <v>54.754486</v>
      </c>
      <c r="AG44" s="26">
        <v>83.509536999999995</v>
      </c>
      <c r="AH44" s="26">
        <v>46.748553999999999</v>
      </c>
    </row>
    <row r="45" spans="7:34" x14ac:dyDescent="0.25">
      <c r="G45" s="1"/>
      <c r="H45" s="1"/>
      <c r="I45" s="1"/>
      <c r="J45" s="1"/>
      <c r="V45" s="25">
        <v>41</v>
      </c>
      <c r="W45" s="26">
        <v>71.824271999999993</v>
      </c>
      <c r="X45" s="26">
        <v>99.416793999999996</v>
      </c>
      <c r="Y45" s="26">
        <v>82.153931</v>
      </c>
      <c r="Z45" s="26">
        <v>63.628394999999998</v>
      </c>
      <c r="AA45" s="26">
        <v>70.147452999999999</v>
      </c>
      <c r="AE45" s="25">
        <v>40</v>
      </c>
      <c r="AF45" s="26">
        <v>60.545177000000002</v>
      </c>
      <c r="AG45" s="26">
        <v>80.029167000000001</v>
      </c>
      <c r="AH45" s="26">
        <v>46.076861999999998</v>
      </c>
    </row>
    <row r="46" spans="7:34" x14ac:dyDescent="0.25">
      <c r="G46" s="1"/>
      <c r="H46" s="1"/>
      <c r="I46" s="1"/>
      <c r="J46" s="1"/>
      <c r="V46" s="25">
        <v>42</v>
      </c>
      <c r="W46" s="26">
        <v>75.694671999999997</v>
      </c>
      <c r="X46" s="26">
        <v>92.448905999999994</v>
      </c>
      <c r="Y46" s="26">
        <v>77.091858000000002</v>
      </c>
      <c r="Z46" s="26">
        <v>61.171928000000001</v>
      </c>
      <c r="AA46" s="26">
        <v>62.585804000000003</v>
      </c>
      <c r="AE46" s="25">
        <v>41</v>
      </c>
      <c r="AF46" s="26">
        <v>55.704661999999999</v>
      </c>
      <c r="AG46" s="26">
        <v>84.209121999999994</v>
      </c>
      <c r="AH46" s="26">
        <v>43.238598000000003</v>
      </c>
    </row>
    <row r="47" spans="7:34" x14ac:dyDescent="0.25">
      <c r="G47" s="1"/>
      <c r="H47" s="1"/>
      <c r="I47" s="1"/>
      <c r="J47" s="1"/>
      <c r="V47" s="25">
        <v>43</v>
      </c>
      <c r="W47" s="26">
        <v>76.121337999999994</v>
      </c>
      <c r="X47" s="26">
        <v>95.130134999999996</v>
      </c>
      <c r="Y47" s="26">
        <v>86.389838999999995</v>
      </c>
      <c r="Z47" s="26">
        <v>63.039729999999999</v>
      </c>
      <c r="AA47" s="26">
        <v>62.644894000000001</v>
      </c>
      <c r="AE47" s="25">
        <v>42</v>
      </c>
      <c r="AF47" s="26">
        <v>60.209327999999999</v>
      </c>
      <c r="AG47" s="26">
        <v>88.348190000000002</v>
      </c>
      <c r="AH47" s="26">
        <v>48.401367</v>
      </c>
    </row>
    <row r="48" spans="7:34" x14ac:dyDescent="0.25">
      <c r="G48" s="1"/>
      <c r="H48" s="1"/>
      <c r="I48" s="1"/>
      <c r="J48" s="1"/>
      <c r="V48" s="25">
        <v>44</v>
      </c>
      <c r="W48" s="26">
        <v>73.655120999999994</v>
      </c>
      <c r="X48" s="26">
        <v>100.73736599999999</v>
      </c>
      <c r="Y48" s="26">
        <v>84.543494999999993</v>
      </c>
      <c r="Z48" s="26">
        <v>65.581733999999997</v>
      </c>
      <c r="AA48" s="26">
        <v>60.207042999999999</v>
      </c>
      <c r="AE48" s="25">
        <v>43</v>
      </c>
      <c r="AF48" s="26">
        <v>56.622883000000002</v>
      </c>
      <c r="AG48" s="26">
        <v>87.908080999999996</v>
      </c>
      <c r="AH48" s="26">
        <v>49.431472999999997</v>
      </c>
    </row>
    <row r="49" spans="7:34" x14ac:dyDescent="0.25">
      <c r="G49" s="1"/>
      <c r="H49" s="1"/>
      <c r="I49" s="1"/>
      <c r="V49" s="25">
        <v>45</v>
      </c>
      <c r="W49" s="26">
        <v>71.231910999999997</v>
      </c>
      <c r="X49" s="26">
        <v>108.36365499999999</v>
      </c>
      <c r="Y49" s="26">
        <v>80.577781999999999</v>
      </c>
      <c r="Z49" s="2">
        <v>62.881129999999999</v>
      </c>
      <c r="AA49" s="26">
        <v>61.967433999999997</v>
      </c>
      <c r="AE49" s="25">
        <v>44</v>
      </c>
      <c r="AF49" s="26">
        <v>52.609363999999999</v>
      </c>
      <c r="AG49" s="26">
        <v>88.261093000000002</v>
      </c>
      <c r="AH49" s="26">
        <v>48.714897000000001</v>
      </c>
    </row>
    <row r="50" spans="7:34" x14ac:dyDescent="0.25">
      <c r="G50" s="1"/>
      <c r="H50" s="1"/>
      <c r="I50" s="1"/>
      <c r="V50" s="2">
        <v>46</v>
      </c>
      <c r="W50" s="26">
        <v>72.449730000000002</v>
      </c>
      <c r="X50" s="26">
        <v>97.320541000000006</v>
      </c>
      <c r="Y50" s="26">
        <v>81.693848000000003</v>
      </c>
      <c r="Z50" s="2">
        <v>62.200454999999998</v>
      </c>
      <c r="AA50" s="26">
        <v>57.996139999999997</v>
      </c>
      <c r="AE50" s="2">
        <v>45</v>
      </c>
      <c r="AF50" s="26">
        <v>57.101337000000001</v>
      </c>
      <c r="AG50" s="2">
        <v>88.086455999999998</v>
      </c>
      <c r="AH50" s="26">
        <v>48.544296000000003</v>
      </c>
    </row>
    <row r="51" spans="7:34" x14ac:dyDescent="0.25">
      <c r="G51" s="1"/>
      <c r="H51" s="1"/>
      <c r="I51" s="1"/>
      <c r="V51" s="2">
        <v>47</v>
      </c>
      <c r="W51" s="26">
        <v>74.038657999999998</v>
      </c>
      <c r="X51" s="26">
        <v>91.360298</v>
      </c>
      <c r="Y51" s="26">
        <v>89.604812999999993</v>
      </c>
      <c r="Z51" s="2">
        <v>63.831268000000001</v>
      </c>
      <c r="AA51" s="26">
        <v>55.710289000000003</v>
      </c>
      <c r="AE51" s="2">
        <v>46</v>
      </c>
      <c r="AF51" s="26">
        <v>54.072555999999999</v>
      </c>
      <c r="AG51" s="2">
        <v>88.365250000000003</v>
      </c>
      <c r="AH51" s="2">
        <v>48.953583000000002</v>
      </c>
    </row>
    <row r="52" spans="7:34" x14ac:dyDescent="0.25">
      <c r="G52" s="1"/>
      <c r="H52" s="1"/>
      <c r="I52" s="1"/>
      <c r="V52" s="2">
        <v>48</v>
      </c>
      <c r="W52" s="26">
        <v>72.389587000000006</v>
      </c>
      <c r="X52" s="26">
        <v>100.178749</v>
      </c>
      <c r="Y52" s="26">
        <v>90.736382000000006</v>
      </c>
      <c r="Z52" s="2">
        <v>60.912571</v>
      </c>
      <c r="AA52" s="26">
        <v>63.230877</v>
      </c>
      <c r="AE52" s="2">
        <v>47</v>
      </c>
      <c r="AF52" s="2">
        <v>51.341327999999997</v>
      </c>
      <c r="AG52" s="2">
        <v>90.041129999999995</v>
      </c>
      <c r="AH52" s="2">
        <v>48.094448</v>
      </c>
    </row>
    <row r="53" spans="7:34" x14ac:dyDescent="0.25">
      <c r="G53" s="1"/>
      <c r="H53" s="1"/>
      <c r="I53" s="1"/>
      <c r="V53" s="2">
        <v>49</v>
      </c>
      <c r="W53" s="2">
        <v>67.726249999999993</v>
      </c>
      <c r="X53" s="26">
        <v>91.190201000000002</v>
      </c>
      <c r="Y53" s="26">
        <v>83.140915000000007</v>
      </c>
      <c r="Z53" s="2">
        <v>57.673462000000001</v>
      </c>
      <c r="AA53" s="2">
        <v>64.670326000000003</v>
      </c>
      <c r="AE53" s="2">
        <v>48</v>
      </c>
      <c r="AF53" s="2">
        <v>52.519584999999999</v>
      </c>
      <c r="AG53" s="2">
        <v>88.580399</v>
      </c>
      <c r="AH53" s="2">
        <v>46.291896999999999</v>
      </c>
    </row>
    <row r="54" spans="7:34" x14ac:dyDescent="0.25">
      <c r="G54" s="1"/>
      <c r="H54" s="1"/>
      <c r="I54" s="1"/>
      <c r="V54" s="2">
        <v>50</v>
      </c>
      <c r="W54" s="2">
        <v>68.583702000000002</v>
      </c>
      <c r="X54" s="2">
        <v>85.399094000000005</v>
      </c>
      <c r="Y54" s="26">
        <v>77.073097000000004</v>
      </c>
      <c r="Z54" s="2">
        <v>61.917651999999997</v>
      </c>
      <c r="AA54" s="2">
        <v>78.286216999999994</v>
      </c>
      <c r="AE54" s="2">
        <v>49</v>
      </c>
      <c r="AF54" s="2">
        <v>57.109779000000003</v>
      </c>
      <c r="AG54" s="2">
        <v>85.179924</v>
      </c>
      <c r="AH54" s="2">
        <v>45.656227000000001</v>
      </c>
    </row>
    <row r="55" spans="7:34" x14ac:dyDescent="0.25">
      <c r="G55" s="1"/>
      <c r="H55" s="1"/>
      <c r="I55" s="1"/>
      <c r="V55" s="2">
        <v>51</v>
      </c>
      <c r="W55" s="2">
        <v>68.882019</v>
      </c>
      <c r="X55" s="2">
        <v>71.749390000000005</v>
      </c>
      <c r="Y55" s="26">
        <v>89.792145000000005</v>
      </c>
      <c r="Z55" s="2">
        <v>58.697181999999998</v>
      </c>
      <c r="AA55" s="2">
        <v>60.763106999999998</v>
      </c>
      <c r="AE55" s="2">
        <v>50</v>
      </c>
      <c r="AF55" s="2">
        <v>61.782226999999999</v>
      </c>
      <c r="AG55" s="2">
        <v>89.069389000000001</v>
      </c>
      <c r="AH55" s="2">
        <v>46.803668999999999</v>
      </c>
    </row>
    <row r="56" spans="7:34" x14ac:dyDescent="0.25">
      <c r="G56" s="1"/>
      <c r="H56" s="1"/>
      <c r="I56" s="1"/>
      <c r="V56" s="2">
        <v>52</v>
      </c>
      <c r="W56" s="2">
        <v>67.097678999999999</v>
      </c>
      <c r="X56" s="2">
        <v>72.038841000000005</v>
      </c>
      <c r="Y56" s="26">
        <v>83.104812999999993</v>
      </c>
      <c r="Z56" s="2">
        <v>59.625832000000003</v>
      </c>
      <c r="AA56" s="2">
        <v>66.433739000000003</v>
      </c>
      <c r="AE56" s="2">
        <v>51</v>
      </c>
      <c r="AF56" s="2">
        <v>55.232028999999997</v>
      </c>
      <c r="AG56" s="2">
        <v>76.648537000000005</v>
      </c>
      <c r="AH56" s="2">
        <v>47.173690999999998</v>
      </c>
    </row>
    <row r="57" spans="7:34" x14ac:dyDescent="0.25">
      <c r="G57" s="1"/>
      <c r="H57" s="1"/>
      <c r="I57" s="1"/>
      <c r="V57" s="2">
        <v>53</v>
      </c>
      <c r="W57" s="2">
        <v>68.112922999999995</v>
      </c>
      <c r="X57" s="2">
        <v>74.288489999999996</v>
      </c>
      <c r="Y57" s="26">
        <v>75.918114000000003</v>
      </c>
      <c r="Z57" s="2">
        <v>59.612842999999998</v>
      </c>
      <c r="AA57" s="2">
        <v>63.788094000000001</v>
      </c>
      <c r="AE57" s="2">
        <v>52</v>
      </c>
      <c r="AF57" s="2">
        <v>44.633087000000003</v>
      </c>
      <c r="AG57" s="2">
        <v>82.626244</v>
      </c>
      <c r="AH57" s="2">
        <v>50.537757999999997</v>
      </c>
    </row>
    <row r="58" spans="7:34" x14ac:dyDescent="0.25">
      <c r="G58" s="1"/>
      <c r="H58" s="1"/>
      <c r="I58" s="1"/>
      <c r="V58" s="2">
        <v>54</v>
      </c>
      <c r="W58" s="2">
        <v>67.416839999999993</v>
      </c>
      <c r="X58" s="2">
        <v>75.866989000000004</v>
      </c>
      <c r="Y58" s="26">
        <v>86.385033000000007</v>
      </c>
      <c r="Z58" s="2">
        <v>61.035015000000001</v>
      </c>
      <c r="AA58" s="2">
        <v>55.515793000000002</v>
      </c>
      <c r="AE58" s="2">
        <v>53</v>
      </c>
      <c r="AF58" s="2">
        <v>55.174816</v>
      </c>
      <c r="AG58" s="2">
        <v>87.497078000000002</v>
      </c>
      <c r="AH58" s="2">
        <v>48.875</v>
      </c>
    </row>
    <row r="59" spans="7:34" x14ac:dyDescent="0.25">
      <c r="G59" s="1"/>
      <c r="H59" s="1"/>
      <c r="I59" s="1"/>
      <c r="V59" s="2">
        <v>55</v>
      </c>
      <c r="W59" s="2">
        <v>66.884140000000002</v>
      </c>
      <c r="X59" s="2">
        <v>70.774047999999993</v>
      </c>
      <c r="Y59" s="26">
        <v>80.488533000000004</v>
      </c>
      <c r="Z59" s="2">
        <v>59.445197999999998</v>
      </c>
      <c r="AA59" s="2">
        <v>53.275204000000002</v>
      </c>
      <c r="AE59" s="2">
        <v>54</v>
      </c>
      <c r="AF59" s="2">
        <v>55.064678000000001</v>
      </c>
      <c r="AG59" s="2">
        <v>75.250473</v>
      </c>
      <c r="AH59" s="2">
        <v>46.684443999999999</v>
      </c>
    </row>
    <row r="60" spans="7:34" x14ac:dyDescent="0.25">
      <c r="G60" s="1"/>
      <c r="H60" s="1"/>
      <c r="I60" s="1"/>
      <c r="V60" s="2">
        <v>56</v>
      </c>
      <c r="W60" s="2">
        <v>67.386878999999993</v>
      </c>
      <c r="X60" s="2">
        <v>68.382439000000005</v>
      </c>
      <c r="Y60" s="2">
        <v>77.279197999999994</v>
      </c>
      <c r="Z60" s="2">
        <v>60.591782000000002</v>
      </c>
      <c r="AA60" s="2">
        <v>55.744045</v>
      </c>
      <c r="AE60" s="2">
        <v>55</v>
      </c>
      <c r="AF60" s="2">
        <v>55.167369999999998</v>
      </c>
      <c r="AG60" s="2">
        <v>83.191811000000001</v>
      </c>
      <c r="AH60" s="2">
        <v>46.663521000000003</v>
      </c>
    </row>
    <row r="61" spans="7:34" x14ac:dyDescent="0.25">
      <c r="G61" s="1"/>
      <c r="H61" s="1"/>
      <c r="I61" s="1"/>
      <c r="V61" s="2">
        <v>57</v>
      </c>
      <c r="W61" s="2">
        <v>71.832320999999993</v>
      </c>
      <c r="X61" s="2">
        <v>65.767960000000002</v>
      </c>
      <c r="Y61" s="2">
        <v>72.702826999999999</v>
      </c>
      <c r="Z61" s="2">
        <v>60.876072000000001</v>
      </c>
      <c r="AA61" s="2">
        <v>66.575485</v>
      </c>
      <c r="AE61" s="2">
        <v>56</v>
      </c>
      <c r="AF61" s="2">
        <v>55.974654999999998</v>
      </c>
      <c r="AG61" s="2">
        <v>75.454078999999993</v>
      </c>
      <c r="AH61" s="2">
        <v>46.685841000000003</v>
      </c>
    </row>
    <row r="62" spans="7:34" x14ac:dyDescent="0.25">
      <c r="G62" s="1"/>
      <c r="H62" s="1"/>
      <c r="I62" s="1"/>
      <c r="V62" s="2">
        <v>58</v>
      </c>
      <c r="W62" s="2">
        <v>67.100562999999994</v>
      </c>
      <c r="X62" s="2">
        <v>70.891762</v>
      </c>
      <c r="Y62" s="2">
        <v>79.801063999999997</v>
      </c>
      <c r="Z62" s="2">
        <v>62.931564000000002</v>
      </c>
      <c r="AA62" s="2">
        <v>54.609512000000002</v>
      </c>
      <c r="AE62" s="2">
        <v>57</v>
      </c>
      <c r="AF62" s="2">
        <v>57.036163000000002</v>
      </c>
      <c r="AG62" s="2">
        <v>83.984527999999997</v>
      </c>
      <c r="AH62" s="2">
        <v>48.183224000000003</v>
      </c>
    </row>
    <row r="63" spans="7:34" x14ac:dyDescent="0.25">
      <c r="G63" s="1"/>
      <c r="H63" s="1"/>
      <c r="I63" s="1"/>
      <c r="V63" s="2">
        <v>59</v>
      </c>
      <c r="W63" s="2">
        <v>65.600257999999997</v>
      </c>
      <c r="X63" s="2">
        <v>67.011330000000001</v>
      </c>
      <c r="Y63" s="2">
        <v>71.657607999999996</v>
      </c>
      <c r="Z63" s="2">
        <v>62.685088999999998</v>
      </c>
      <c r="AA63" s="2">
        <v>43.950546000000003</v>
      </c>
      <c r="AE63" s="2">
        <v>58</v>
      </c>
      <c r="AF63" s="2">
        <v>57.547611000000003</v>
      </c>
      <c r="AG63" s="2">
        <v>85.593345999999997</v>
      </c>
      <c r="AH63" s="2">
        <v>47.19894</v>
      </c>
    </row>
    <row r="64" spans="7:34" x14ac:dyDescent="0.25">
      <c r="G64" s="1"/>
      <c r="H64" s="1"/>
      <c r="I64" s="1"/>
      <c r="V64" s="2">
        <v>60</v>
      </c>
      <c r="W64" s="2">
        <v>68.763817000000003</v>
      </c>
      <c r="X64" s="2">
        <v>68.002350000000007</v>
      </c>
      <c r="Y64" s="2">
        <v>84.134818999999993</v>
      </c>
      <c r="AA64" s="2">
        <v>36.662235000000003</v>
      </c>
      <c r="AE64" s="2">
        <v>59</v>
      </c>
      <c r="AF64" s="2">
        <v>53.895569000000002</v>
      </c>
      <c r="AG64" s="2">
        <v>73.056168</v>
      </c>
      <c r="AH64" s="2">
        <v>46.315151</v>
      </c>
    </row>
    <row r="65" spans="7:34" x14ac:dyDescent="0.25">
      <c r="G65" s="1"/>
      <c r="H65" s="1"/>
      <c r="I65" s="1"/>
      <c r="V65" s="2">
        <v>61</v>
      </c>
      <c r="W65" s="2">
        <v>65.934853000000004</v>
      </c>
      <c r="X65" s="2">
        <v>65.977553999999998</v>
      </c>
      <c r="Y65" s="2">
        <v>70.050797000000003</v>
      </c>
      <c r="AA65" s="2">
        <v>71.512389999999996</v>
      </c>
      <c r="AE65" s="2">
        <v>60</v>
      </c>
      <c r="AF65" s="2">
        <v>51.153896000000003</v>
      </c>
      <c r="AG65" s="2">
        <v>72.852965999999995</v>
      </c>
      <c r="AH65" s="2">
        <v>48.683852999999999</v>
      </c>
    </row>
    <row r="66" spans="7:34" x14ac:dyDescent="0.25">
      <c r="G66" s="1"/>
      <c r="H66" s="1"/>
      <c r="I66" s="1"/>
      <c r="V66" s="2">
        <v>62</v>
      </c>
      <c r="W66" s="2">
        <v>67.408080999999996</v>
      </c>
      <c r="X66" s="2">
        <v>62.929507999999998</v>
      </c>
      <c r="Y66" s="2">
        <v>70.138306</v>
      </c>
      <c r="AA66" s="2">
        <v>60.246493999999998</v>
      </c>
      <c r="AE66" s="2">
        <v>61</v>
      </c>
      <c r="AF66" s="2">
        <v>55.038361000000002</v>
      </c>
      <c r="AH66" s="2">
        <v>44.248238000000001</v>
      </c>
    </row>
    <row r="67" spans="7:34" x14ac:dyDescent="0.25">
      <c r="G67" s="1"/>
      <c r="H67" s="1"/>
      <c r="I67" s="1"/>
      <c r="V67" s="2">
        <v>63</v>
      </c>
      <c r="W67" s="2">
        <v>67.291306000000006</v>
      </c>
      <c r="X67" s="2">
        <v>61.450229999999998</v>
      </c>
      <c r="Y67" s="2">
        <v>71.725204000000005</v>
      </c>
      <c r="AA67" s="2">
        <v>67.712531999999996</v>
      </c>
      <c r="AE67" s="2">
        <v>62</v>
      </c>
      <c r="AF67" s="2">
        <v>54.559986000000002</v>
      </c>
    </row>
    <row r="68" spans="7:34" x14ac:dyDescent="0.25">
      <c r="G68" s="1"/>
      <c r="H68" s="1"/>
      <c r="I68" s="1"/>
      <c r="V68" s="2">
        <v>64</v>
      </c>
      <c r="X68" s="2">
        <v>65.31617</v>
      </c>
      <c r="Y68" s="2">
        <v>70.613251000000005</v>
      </c>
    </row>
    <row r="69" spans="7:34" x14ac:dyDescent="0.25">
      <c r="G69" s="1"/>
      <c r="H69" s="1"/>
      <c r="I69" s="1"/>
      <c r="V69" s="2">
        <v>65</v>
      </c>
      <c r="Y69" s="2">
        <v>75.990844999999993</v>
      </c>
    </row>
    <row r="70" spans="7:34" x14ac:dyDescent="0.25">
      <c r="G70" s="1"/>
      <c r="H70" s="1"/>
      <c r="I70" s="1"/>
      <c r="V70" s="2">
        <v>66</v>
      </c>
      <c r="Y70" s="2">
        <v>72.931854000000001</v>
      </c>
    </row>
    <row r="71" spans="7:34" x14ac:dyDescent="0.25">
      <c r="G71" s="1"/>
      <c r="H71" s="1"/>
      <c r="I71" s="1"/>
      <c r="V71" s="2">
        <v>67</v>
      </c>
      <c r="Y71" s="2">
        <v>79.047081000000006</v>
      </c>
    </row>
    <row r="72" spans="7:34" x14ac:dyDescent="0.25">
      <c r="G72" s="1"/>
      <c r="H72" s="1"/>
      <c r="I72" s="1"/>
      <c r="V72" s="2">
        <v>68</v>
      </c>
      <c r="Y72" s="2">
        <v>70.104873999999995</v>
      </c>
    </row>
    <row r="73" spans="7:34" x14ac:dyDescent="0.25">
      <c r="G73" s="1"/>
      <c r="H73" s="1"/>
      <c r="I73" s="1"/>
      <c r="V73" s="2">
        <v>69</v>
      </c>
      <c r="Y73" s="2">
        <v>72.450912000000002</v>
      </c>
    </row>
    <row r="74" spans="7:34" x14ac:dyDescent="0.25">
      <c r="G74" s="1"/>
      <c r="H74" s="1"/>
      <c r="I74" s="1"/>
      <c r="V74" s="2">
        <v>70</v>
      </c>
      <c r="Y74" s="2">
        <v>69.024817999999996</v>
      </c>
    </row>
    <row r="75" spans="7:34" x14ac:dyDescent="0.25">
      <c r="G75" s="1"/>
      <c r="H75" s="1"/>
      <c r="I75" s="1"/>
    </row>
    <row r="76" spans="7:34" x14ac:dyDescent="0.25">
      <c r="G76" s="1"/>
      <c r="H76" s="1"/>
      <c r="I76" s="1"/>
    </row>
    <row r="77" spans="7:34" x14ac:dyDescent="0.25">
      <c r="G77" s="1"/>
      <c r="H77" s="1"/>
      <c r="I77" s="1"/>
    </row>
    <row r="78" spans="7:34" x14ac:dyDescent="0.25">
      <c r="G78" s="1"/>
      <c r="H78" s="1"/>
      <c r="I78" s="1"/>
    </row>
    <row r="79" spans="7:34" x14ac:dyDescent="0.25">
      <c r="G79" s="1"/>
      <c r="H79" s="1"/>
      <c r="I79" s="1"/>
    </row>
    <row r="80" spans="7:34" x14ac:dyDescent="0.25">
      <c r="G80" s="1"/>
      <c r="H80" s="1"/>
      <c r="I80" s="1"/>
    </row>
    <row r="81" spans="7:9" x14ac:dyDescent="0.25">
      <c r="G81" s="1"/>
      <c r="H81" s="1"/>
      <c r="I81" s="1"/>
    </row>
    <row r="82" spans="7:9" x14ac:dyDescent="0.25">
      <c r="G82" s="1"/>
      <c r="H82" s="1"/>
      <c r="I82" s="1"/>
    </row>
    <row r="83" spans="7:9" x14ac:dyDescent="0.25">
      <c r="G83" s="1"/>
      <c r="H83" s="1"/>
      <c r="I83" s="1"/>
    </row>
    <row r="84" spans="7:9" x14ac:dyDescent="0.25">
      <c r="G84" s="1"/>
      <c r="H84" s="1"/>
      <c r="I84" s="1"/>
    </row>
    <row r="85" spans="7:9" x14ac:dyDescent="0.25">
      <c r="G85" s="1"/>
      <c r="H85" s="1"/>
      <c r="I85" s="1"/>
    </row>
    <row r="86" spans="7:9" x14ac:dyDescent="0.25">
      <c r="G86" s="1"/>
      <c r="H86" s="1"/>
      <c r="I86" s="1"/>
    </row>
    <row r="87" spans="7:9" x14ac:dyDescent="0.25">
      <c r="G87" s="1"/>
      <c r="H87" s="1"/>
      <c r="I87" s="1"/>
    </row>
    <row r="88" spans="7:9" x14ac:dyDescent="0.25">
      <c r="G88" s="1"/>
      <c r="H88" s="1"/>
      <c r="I88" s="1"/>
    </row>
    <row r="89" spans="7:9" x14ac:dyDescent="0.25">
      <c r="G89" s="1"/>
      <c r="H89" s="1"/>
      <c r="I89" s="1"/>
    </row>
    <row r="90" spans="7:9" x14ac:dyDescent="0.25">
      <c r="G90" s="1"/>
      <c r="H90" s="1"/>
      <c r="I90" s="1"/>
    </row>
    <row r="91" spans="7:9" x14ac:dyDescent="0.25">
      <c r="G91" s="1"/>
      <c r="H91" s="1"/>
      <c r="I91" s="1"/>
    </row>
  </sheetData>
  <mergeCells count="16">
    <mergeCell ref="A1:C1"/>
    <mergeCell ref="V1:AA1"/>
    <mergeCell ref="AE1:AH1"/>
    <mergeCell ref="G25:N25"/>
    <mergeCell ref="V2:AA2"/>
    <mergeCell ref="AE2:AH2"/>
    <mergeCell ref="G1:H1"/>
    <mergeCell ref="K1:R1"/>
    <mergeCell ref="AL1:AP1"/>
    <mergeCell ref="AL13:AP13"/>
    <mergeCell ref="AR13:AV13"/>
    <mergeCell ref="AR1:AV1"/>
    <mergeCell ref="AL2:AP2"/>
    <mergeCell ref="AR2:AV2"/>
    <mergeCell ref="AL12:AP12"/>
    <mergeCell ref="AR12:AV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393B-ABA4-4FC3-AE2D-89672C23D926}">
  <dimension ref="A1:AW79"/>
  <sheetViews>
    <sheetView zoomScale="80" zoomScaleNormal="80" workbookViewId="0">
      <selection activeCell="F23" sqref="F23:M23"/>
    </sheetView>
  </sheetViews>
  <sheetFormatPr defaultRowHeight="15.6" x14ac:dyDescent="0.3"/>
  <cols>
    <col min="1" max="1" width="46.6640625" style="2" customWidth="1"/>
    <col min="2" max="2" width="14.33203125" style="2" customWidth="1"/>
    <col min="3" max="3" width="38.88671875" style="2" customWidth="1"/>
    <col min="4" max="5" width="8.88671875" style="2"/>
    <col min="6" max="6" width="30" style="2" customWidth="1"/>
    <col min="7" max="7" width="30.77734375" style="2" customWidth="1"/>
    <col min="8" max="9" width="8.88671875" style="2"/>
    <col min="10" max="10" width="19.33203125" style="2" customWidth="1"/>
    <col min="11" max="11" width="19.6640625" style="2" customWidth="1"/>
    <col min="12" max="12" width="25.6640625" style="2" customWidth="1"/>
    <col min="13" max="13" width="25.21875" style="2" customWidth="1"/>
    <col min="14" max="14" width="21.21875" style="2" customWidth="1"/>
    <col min="15" max="15" width="17.5546875" style="2" customWidth="1"/>
    <col min="16" max="16" width="23.109375" style="2" customWidth="1"/>
    <col min="17" max="17" width="19.33203125" style="2" customWidth="1"/>
    <col min="18" max="20" width="8.88671875" style="2"/>
    <col min="21" max="21" width="17.21875" style="2" customWidth="1"/>
    <col min="22" max="22" width="18.109375" style="2" customWidth="1"/>
    <col min="23" max="23" width="19.44140625" style="2" customWidth="1"/>
    <col min="24" max="24" width="19.77734375" style="2" customWidth="1"/>
    <col min="25" max="25" width="22.5546875" style="2" customWidth="1"/>
    <col min="26" max="29" width="8.88671875" style="2"/>
    <col min="30" max="30" width="16.44140625" style="2" customWidth="1"/>
    <col min="31" max="31" width="16.109375" style="2" customWidth="1"/>
    <col min="32" max="32" width="17.77734375" style="2" customWidth="1"/>
    <col min="33" max="33" width="17.21875" style="2" customWidth="1"/>
    <col min="34" max="34" width="20.33203125" style="2" customWidth="1"/>
    <col min="35" max="35" width="8.88671875" style="2"/>
    <col min="36" max="36" width="8.88671875" style="13"/>
    <col min="37" max="37" width="8.88671875" style="2"/>
    <col min="38" max="38" width="21.6640625" style="2" customWidth="1"/>
    <col min="39" max="39" width="19" style="2" customWidth="1"/>
    <col min="40" max="40" width="14.21875" style="2" customWidth="1"/>
    <col min="41" max="42" width="14.77734375" style="2" customWidth="1"/>
    <col min="43" max="49" width="8.88671875" style="2"/>
    <col min="50" max="16384" width="8.88671875" style="13"/>
  </cols>
  <sheetData>
    <row r="1" spans="1:49" x14ac:dyDescent="0.3">
      <c r="A1" s="7" t="s">
        <v>34</v>
      </c>
      <c r="B1" s="7"/>
      <c r="C1" s="7"/>
      <c r="F1" s="56" t="s">
        <v>47</v>
      </c>
      <c r="G1" s="56"/>
      <c r="J1" s="56" t="s">
        <v>55</v>
      </c>
      <c r="K1" s="56"/>
      <c r="L1" s="56"/>
      <c r="M1" s="56"/>
      <c r="N1" s="56"/>
      <c r="O1" s="56"/>
      <c r="P1" s="56"/>
      <c r="Q1" s="56"/>
      <c r="U1" s="61" t="s">
        <v>68</v>
      </c>
      <c r="V1" s="61"/>
      <c r="W1" s="61"/>
      <c r="X1" s="61"/>
      <c r="Y1" s="61"/>
      <c r="AD1" s="51" t="s">
        <v>63</v>
      </c>
      <c r="AE1" s="51"/>
      <c r="AF1" s="51"/>
      <c r="AG1" s="51"/>
      <c r="AH1" s="51"/>
      <c r="AK1" s="61" t="s">
        <v>68</v>
      </c>
      <c r="AL1" s="61"/>
      <c r="AM1" s="61"/>
      <c r="AN1" s="61"/>
      <c r="AO1" s="61"/>
      <c r="AP1" s="61"/>
      <c r="AQ1" s="10"/>
      <c r="AR1" s="10"/>
      <c r="AS1" s="10"/>
      <c r="AT1" s="51" t="s">
        <v>63</v>
      </c>
      <c r="AU1" s="51"/>
      <c r="AV1" s="51"/>
      <c r="AW1" s="51"/>
    </row>
    <row r="2" spans="1:49" ht="16.2" thickBot="1" x14ac:dyDescent="0.35">
      <c r="K2" s="1" t="s">
        <v>48</v>
      </c>
      <c r="L2" s="1" t="s">
        <v>5</v>
      </c>
      <c r="M2" s="1" t="s">
        <v>49</v>
      </c>
      <c r="N2" s="1" t="s">
        <v>50</v>
      </c>
      <c r="O2" s="1" t="s">
        <v>51</v>
      </c>
      <c r="P2" s="1" t="s">
        <v>52</v>
      </c>
      <c r="Q2" s="1" t="s">
        <v>53</v>
      </c>
      <c r="U2" s="57" t="s">
        <v>62</v>
      </c>
      <c r="V2" s="57"/>
      <c r="W2" s="57"/>
      <c r="X2" s="57"/>
      <c r="Y2" s="57"/>
      <c r="AD2" s="57" t="s">
        <v>62</v>
      </c>
      <c r="AE2" s="57"/>
      <c r="AF2" s="57"/>
      <c r="AG2" s="57"/>
      <c r="AH2" s="57"/>
      <c r="AK2" s="54" t="s">
        <v>81</v>
      </c>
      <c r="AL2" s="54"/>
      <c r="AM2" s="54"/>
      <c r="AN2" s="54"/>
      <c r="AO2" s="54"/>
      <c r="AP2" s="54"/>
      <c r="AT2" s="55" t="s">
        <v>81</v>
      </c>
      <c r="AU2" s="55"/>
      <c r="AV2" s="55"/>
      <c r="AW2" s="55"/>
    </row>
    <row r="3" spans="1:49" ht="16.8" thickTop="1" thickBot="1" x14ac:dyDescent="0.35">
      <c r="A3" s="2" t="s">
        <v>65</v>
      </c>
      <c r="F3" s="16" t="s">
        <v>0</v>
      </c>
      <c r="G3" s="16" t="s">
        <v>73</v>
      </c>
      <c r="J3" s="16" t="s">
        <v>70</v>
      </c>
      <c r="K3" s="16" t="s">
        <v>21</v>
      </c>
      <c r="L3" s="16" t="s">
        <v>54</v>
      </c>
      <c r="M3" s="16">
        <v>4.5</v>
      </c>
      <c r="N3" s="16">
        <v>4.5</v>
      </c>
      <c r="O3" s="16">
        <v>0</v>
      </c>
      <c r="P3" s="16">
        <v>7.5</v>
      </c>
      <c r="Q3" s="16" t="s">
        <v>54</v>
      </c>
      <c r="U3" s="18" t="s">
        <v>60</v>
      </c>
      <c r="V3" s="19" t="s">
        <v>70</v>
      </c>
      <c r="W3" s="19" t="s">
        <v>61</v>
      </c>
      <c r="X3" s="19" t="s">
        <v>57</v>
      </c>
      <c r="Y3" s="19" t="s">
        <v>70</v>
      </c>
      <c r="AD3" s="18" t="s">
        <v>60</v>
      </c>
      <c r="AE3" s="18" t="s">
        <v>70</v>
      </c>
      <c r="AF3" s="18" t="s">
        <v>61</v>
      </c>
      <c r="AG3" s="18" t="s">
        <v>57</v>
      </c>
      <c r="AH3" s="18" t="s">
        <v>70</v>
      </c>
      <c r="AK3" s="2" t="s">
        <v>58</v>
      </c>
      <c r="AL3" s="2" t="s">
        <v>92</v>
      </c>
      <c r="AM3" s="2" t="s">
        <v>93</v>
      </c>
      <c r="AN3" s="2" t="s">
        <v>94</v>
      </c>
      <c r="AO3" s="2" t="s">
        <v>95</v>
      </c>
      <c r="AP3" s="2" t="s">
        <v>96</v>
      </c>
      <c r="AT3" s="2" t="s">
        <v>58</v>
      </c>
      <c r="AU3" s="2" t="s">
        <v>82</v>
      </c>
      <c r="AV3" s="2" t="s">
        <v>83</v>
      </c>
      <c r="AW3" s="2" t="s">
        <v>84</v>
      </c>
    </row>
    <row r="4" spans="1:49" ht="16.2" thickTop="1" x14ac:dyDescent="0.3">
      <c r="F4" s="16"/>
      <c r="G4" s="16"/>
      <c r="J4" s="16" t="s">
        <v>99</v>
      </c>
      <c r="K4" s="16" t="s">
        <v>21</v>
      </c>
      <c r="L4" s="16">
        <v>3.5714000000000003E-2</v>
      </c>
      <c r="M4" s="16">
        <v>3</v>
      </c>
      <c r="N4" s="16">
        <v>7</v>
      </c>
      <c r="O4" s="16">
        <v>-4</v>
      </c>
      <c r="P4" s="16">
        <v>0</v>
      </c>
      <c r="Q4" s="16">
        <v>0.14285700000000001</v>
      </c>
      <c r="U4" s="20" t="s">
        <v>92</v>
      </c>
      <c r="V4" s="41">
        <v>6.6276255000000006E-2</v>
      </c>
      <c r="W4" s="41">
        <v>5.1669626000000003E-2</v>
      </c>
      <c r="X4" s="41">
        <v>6.7848012999999999E-2</v>
      </c>
      <c r="Y4" s="41">
        <v>6.7360473000000004E-2</v>
      </c>
      <c r="AD4" s="20" t="s">
        <v>82</v>
      </c>
      <c r="AE4" s="17">
        <v>0.10618943</v>
      </c>
      <c r="AF4" s="17">
        <v>0.10555892</v>
      </c>
      <c r="AG4" s="17">
        <v>0.10728397000000001</v>
      </c>
      <c r="AH4" s="17">
        <v>0.10457722999999999</v>
      </c>
      <c r="AK4" s="22">
        <v>0</v>
      </c>
      <c r="AL4" s="22">
        <v>0.54237000000000002</v>
      </c>
      <c r="AM4" s="22">
        <v>0.76224000000000003</v>
      </c>
      <c r="AN4" s="22">
        <v>0.97690999999999995</v>
      </c>
      <c r="AO4" s="22">
        <v>1.1067</v>
      </c>
      <c r="AP4" s="22">
        <v>0.72002999999999995</v>
      </c>
      <c r="AT4" s="2">
        <v>0</v>
      </c>
      <c r="AU4" s="2">
        <v>0.42324000000000001</v>
      </c>
      <c r="AV4" s="2">
        <v>0.46856000000000003</v>
      </c>
      <c r="AW4" s="2">
        <v>0.47523000000000004</v>
      </c>
    </row>
    <row r="5" spans="1:49" x14ac:dyDescent="0.3">
      <c r="A5" s="2" t="s">
        <v>88</v>
      </c>
      <c r="F5" s="16" t="s">
        <v>3</v>
      </c>
      <c r="G5" s="16" t="s">
        <v>67</v>
      </c>
      <c r="J5" s="16" t="s">
        <v>100</v>
      </c>
      <c r="K5" s="16" t="s">
        <v>21</v>
      </c>
      <c r="L5" s="16">
        <v>0.78571400000000002</v>
      </c>
      <c r="M5" s="16">
        <v>4.8</v>
      </c>
      <c r="N5" s="16">
        <v>4</v>
      </c>
      <c r="O5" s="16">
        <v>0.8</v>
      </c>
      <c r="P5" s="16">
        <v>6</v>
      </c>
      <c r="Q5" s="16" t="s">
        <v>54</v>
      </c>
      <c r="U5" s="20" t="s">
        <v>93</v>
      </c>
      <c r="V5" s="17">
        <v>8.4016314999999994E-2</v>
      </c>
      <c r="W5" s="17">
        <v>1.1167757E-2</v>
      </c>
      <c r="X5" s="17">
        <v>5.1408687000000002E-2</v>
      </c>
      <c r="Y5" s="17">
        <v>8.1918877000000001E-2</v>
      </c>
      <c r="AD5" s="20" t="s">
        <v>83</v>
      </c>
      <c r="AE5" s="17">
        <v>0.12399797999999999</v>
      </c>
      <c r="AF5" s="17">
        <v>0.12944979000000001</v>
      </c>
      <c r="AG5" s="17">
        <v>0.12272799</v>
      </c>
      <c r="AH5" s="17">
        <v>0.13751224000000001</v>
      </c>
      <c r="AK5" s="22">
        <v>1</v>
      </c>
      <c r="AL5" s="22">
        <v>0.51898</v>
      </c>
      <c r="AM5" s="22">
        <v>0.74679999999999991</v>
      </c>
      <c r="AN5" s="22">
        <v>0.99826999999999999</v>
      </c>
      <c r="AO5" s="22">
        <v>1.0941799999999999</v>
      </c>
      <c r="AP5" s="22">
        <v>0.70618000000000003</v>
      </c>
      <c r="AT5" s="2">
        <v>1</v>
      </c>
      <c r="AU5" s="2">
        <v>0.39612000000000003</v>
      </c>
      <c r="AV5" s="2">
        <v>0.44945000000000002</v>
      </c>
      <c r="AW5" s="2">
        <v>0.56367</v>
      </c>
    </row>
    <row r="6" spans="1:49" x14ac:dyDescent="0.3">
      <c r="F6" s="16" t="s">
        <v>2</v>
      </c>
      <c r="G6" s="16" t="s">
        <v>2</v>
      </c>
      <c r="J6" s="16" t="s">
        <v>71</v>
      </c>
      <c r="K6" s="16" t="s">
        <v>21</v>
      </c>
      <c r="L6" s="16">
        <v>0.78571400000000002</v>
      </c>
      <c r="M6" s="16">
        <v>4.8</v>
      </c>
      <c r="N6" s="16">
        <v>4</v>
      </c>
      <c r="O6" s="16">
        <v>0.8</v>
      </c>
      <c r="P6" s="16">
        <v>6</v>
      </c>
      <c r="Q6" s="16" t="s">
        <v>54</v>
      </c>
      <c r="U6" s="20" t="s">
        <v>94</v>
      </c>
      <c r="V6" s="17">
        <v>0.11401066999999999</v>
      </c>
      <c r="W6" s="17">
        <v>9.6086801999999999E-2</v>
      </c>
      <c r="X6" s="17">
        <v>0.11142852</v>
      </c>
      <c r="Y6" s="17">
        <v>0.11842671</v>
      </c>
      <c r="AD6" s="20" t="s">
        <v>84</v>
      </c>
      <c r="AE6" s="17">
        <v>8.9927999999999994E-2</v>
      </c>
      <c r="AF6" s="17">
        <v>8.6958463E-2</v>
      </c>
      <c r="AG6" s="17">
        <v>8.8237499999999996E-2</v>
      </c>
      <c r="AH6" s="17">
        <v>8.6182343999999994E-2</v>
      </c>
      <c r="AK6" s="22">
        <v>2</v>
      </c>
      <c r="AL6" s="22">
        <v>0.49558999999999997</v>
      </c>
      <c r="AM6" s="22">
        <v>0.78144000000000002</v>
      </c>
      <c r="AN6" s="22">
        <v>1.0027999999999999</v>
      </c>
      <c r="AO6" s="22">
        <v>1.0187200000000001</v>
      </c>
      <c r="AP6" s="22">
        <v>0.73409000000000002</v>
      </c>
      <c r="AT6" s="2">
        <v>2</v>
      </c>
      <c r="AU6" s="2">
        <v>0.45477999999999996</v>
      </c>
      <c r="AV6" s="2">
        <v>0.51506999999999992</v>
      </c>
      <c r="AW6" s="2">
        <v>0.56621999999999995</v>
      </c>
    </row>
    <row r="7" spans="1:49" x14ac:dyDescent="0.3">
      <c r="A7" s="2" t="s">
        <v>27</v>
      </c>
      <c r="F7" s="16" t="s">
        <v>1</v>
      </c>
      <c r="G7" s="16" t="s">
        <v>25</v>
      </c>
      <c r="J7" s="1"/>
      <c r="K7" s="1"/>
      <c r="L7" s="1"/>
      <c r="M7" s="1"/>
      <c r="N7" s="1"/>
      <c r="O7" s="1"/>
      <c r="P7" s="1"/>
      <c r="Q7" s="1"/>
      <c r="U7" s="20" t="s">
        <v>95</v>
      </c>
      <c r="V7" s="17">
        <v>0.14829152000000001</v>
      </c>
      <c r="W7" s="17">
        <v>0.10077833999999999</v>
      </c>
      <c r="X7" s="17">
        <v>0.15500404000000001</v>
      </c>
      <c r="Y7" s="17">
        <v>0.14993534</v>
      </c>
      <c r="AD7" s="20"/>
      <c r="AE7" s="20"/>
      <c r="AF7" s="20"/>
      <c r="AG7" s="20"/>
      <c r="AH7" s="20"/>
      <c r="AK7" s="22">
        <v>3</v>
      </c>
      <c r="AL7" s="22">
        <v>0.52282000000000006</v>
      </c>
      <c r="AM7" s="22">
        <v>0.78169</v>
      </c>
      <c r="AN7" s="22">
        <v>1.0848800000000001</v>
      </c>
      <c r="AO7" s="22">
        <v>1.0169999999999999</v>
      </c>
      <c r="AP7" s="22">
        <v>0.73133000000000004</v>
      </c>
      <c r="AT7" s="2">
        <v>3</v>
      </c>
      <c r="AU7" s="2">
        <v>0.41966999999999999</v>
      </c>
      <c r="AV7" s="2">
        <v>0.43013000000000001</v>
      </c>
      <c r="AW7" s="2">
        <v>0.54537999999999998</v>
      </c>
    </row>
    <row r="8" spans="1:49" ht="16.2" thickBot="1" x14ac:dyDescent="0.35">
      <c r="F8" s="16"/>
      <c r="G8" s="16"/>
      <c r="U8" s="20" t="s">
        <v>96</v>
      </c>
      <c r="V8" s="17">
        <v>9.2026588000000006E-2</v>
      </c>
      <c r="W8" s="17">
        <v>6.5643030000000005E-2</v>
      </c>
      <c r="X8" s="17">
        <v>9.6469421E-2</v>
      </c>
      <c r="Y8" s="17">
        <v>9.0779002999999997E-2</v>
      </c>
      <c r="AD8" s="21"/>
      <c r="AE8" s="21"/>
      <c r="AF8" s="21"/>
      <c r="AG8" s="21"/>
      <c r="AH8" s="21"/>
      <c r="AK8" s="22">
        <v>4</v>
      </c>
      <c r="AL8" s="22">
        <v>0.51705000000000001</v>
      </c>
      <c r="AM8" s="22">
        <v>0.71081000000000005</v>
      </c>
      <c r="AN8" s="22">
        <v>1.05054</v>
      </c>
      <c r="AO8" s="22">
        <v>1.09754</v>
      </c>
      <c r="AP8" s="22">
        <v>0.73238000000000003</v>
      </c>
      <c r="AT8" s="2">
        <v>4</v>
      </c>
      <c r="AU8" s="2">
        <v>0.43443000000000004</v>
      </c>
      <c r="AV8" s="2">
        <v>0.47293000000000002</v>
      </c>
      <c r="AW8" s="2">
        <v>0.55774999999999997</v>
      </c>
    </row>
    <row r="9" spans="1:49" ht="16.8" thickTop="1" thickBot="1" x14ac:dyDescent="0.35">
      <c r="A9" s="2" t="s">
        <v>28</v>
      </c>
      <c r="F9" s="16" t="s">
        <v>35</v>
      </c>
      <c r="G9" s="16"/>
      <c r="U9" s="21"/>
      <c r="V9" s="21"/>
      <c r="W9" s="21"/>
      <c r="X9" s="21"/>
      <c r="Y9" s="21"/>
      <c r="AK9" s="22">
        <v>5</v>
      </c>
      <c r="AL9" s="22">
        <v>0.52424000000000004</v>
      </c>
      <c r="AM9" s="22">
        <v>0.65954000000000002</v>
      </c>
      <c r="AN9" s="22">
        <v>1.0687899999999999</v>
      </c>
      <c r="AO9" s="22">
        <v>1.07359</v>
      </c>
      <c r="AP9" s="22">
        <v>0.74382999999999999</v>
      </c>
      <c r="AT9" s="2">
        <v>5</v>
      </c>
      <c r="AU9" s="2">
        <v>0.44929999999999998</v>
      </c>
      <c r="AV9" s="2">
        <v>0.47461000000000003</v>
      </c>
      <c r="AW9" s="2">
        <v>0.61395</v>
      </c>
    </row>
    <row r="10" spans="1:49" ht="16.2" thickTop="1" x14ac:dyDescent="0.3">
      <c r="F10" s="16" t="s">
        <v>36</v>
      </c>
      <c r="G10" s="16" t="s">
        <v>37</v>
      </c>
      <c r="AK10" s="22">
        <v>6</v>
      </c>
      <c r="AL10" s="22">
        <v>0.55671000000000004</v>
      </c>
      <c r="AM10" s="22">
        <v>0.66409999999999991</v>
      </c>
      <c r="AN10" s="22">
        <v>0.96821000000000002</v>
      </c>
      <c r="AO10" s="22">
        <v>1.15317</v>
      </c>
      <c r="AP10" s="22">
        <v>0.71900000000000008</v>
      </c>
      <c r="AT10" s="2">
        <v>6</v>
      </c>
      <c r="AU10" s="2">
        <v>0.44179999999999997</v>
      </c>
      <c r="AV10" s="2">
        <v>0.46149999999999997</v>
      </c>
      <c r="AW10" s="2">
        <v>0.59783999999999993</v>
      </c>
    </row>
    <row r="11" spans="1:49" x14ac:dyDescent="0.3">
      <c r="A11" s="2" t="s">
        <v>29</v>
      </c>
      <c r="B11" s="2" t="s">
        <v>30</v>
      </c>
      <c r="C11" s="2" t="s">
        <v>31</v>
      </c>
      <c r="F11" s="16" t="s">
        <v>38</v>
      </c>
      <c r="G11" s="16" t="s">
        <v>39</v>
      </c>
      <c r="AK11" s="22">
        <v>7</v>
      </c>
      <c r="AL11" s="22">
        <v>0.55204000000000009</v>
      </c>
      <c r="AM11" s="22">
        <v>0.69198999999999999</v>
      </c>
      <c r="AN11" s="22">
        <v>0.98433000000000004</v>
      </c>
      <c r="AO11" s="22">
        <v>1.08172</v>
      </c>
      <c r="AP11" s="22">
        <v>0.68753999999999993</v>
      </c>
      <c r="AT11" s="2">
        <v>7</v>
      </c>
      <c r="AU11" s="2">
        <v>0.35770999999999997</v>
      </c>
      <c r="AV11" s="2">
        <v>0.46459</v>
      </c>
      <c r="AW11" s="2">
        <v>0.56498000000000004</v>
      </c>
    </row>
    <row r="12" spans="1:49" x14ac:dyDescent="0.3">
      <c r="F12" s="16" t="s">
        <v>40</v>
      </c>
      <c r="G12" s="16" t="s">
        <v>41</v>
      </c>
      <c r="AK12" s="22">
        <v>8</v>
      </c>
      <c r="AL12" s="22">
        <v>0.57735999999999998</v>
      </c>
      <c r="AM12" s="22">
        <v>0.70359000000000005</v>
      </c>
      <c r="AN12" s="22">
        <v>0.89782000000000006</v>
      </c>
      <c r="AO12" s="22">
        <v>1.0401499999999999</v>
      </c>
      <c r="AP12" s="22">
        <v>0.70901000000000003</v>
      </c>
      <c r="AT12" s="2">
        <v>8</v>
      </c>
      <c r="AU12" s="2">
        <v>0.46524000000000004</v>
      </c>
      <c r="AV12" s="2">
        <v>0.51485999999999998</v>
      </c>
      <c r="AW12" s="2">
        <v>0.55137000000000003</v>
      </c>
    </row>
    <row r="13" spans="1:49" x14ac:dyDescent="0.3">
      <c r="A13" s="2" t="s">
        <v>32</v>
      </c>
      <c r="B13" s="2" t="s">
        <v>33</v>
      </c>
      <c r="C13" s="2" t="s">
        <v>98</v>
      </c>
      <c r="F13" s="16" t="s">
        <v>42</v>
      </c>
      <c r="G13" s="16" t="s">
        <v>43</v>
      </c>
      <c r="U13" s="61" t="s">
        <v>68</v>
      </c>
      <c r="V13" s="61"/>
      <c r="W13" s="61"/>
      <c r="X13" s="61"/>
      <c r="Y13" s="61"/>
      <c r="AD13" s="51" t="s">
        <v>63</v>
      </c>
      <c r="AE13" s="51"/>
      <c r="AF13" s="51"/>
      <c r="AG13" s="51"/>
      <c r="AH13" s="51"/>
      <c r="AK13" s="22">
        <v>9</v>
      </c>
      <c r="AL13" s="22">
        <v>0.49945000000000006</v>
      </c>
      <c r="AM13" s="22">
        <v>0.70462999999999998</v>
      </c>
      <c r="AN13" s="22">
        <v>0.99438000000000004</v>
      </c>
      <c r="AO13" s="22">
        <v>1.0154000000000001</v>
      </c>
      <c r="AP13" s="22">
        <v>0.72933999999999999</v>
      </c>
      <c r="AT13" s="2">
        <v>9</v>
      </c>
      <c r="AU13" s="2">
        <v>0.46025000000000005</v>
      </c>
      <c r="AV13" s="2">
        <v>0.48223000000000005</v>
      </c>
      <c r="AW13" s="2">
        <v>0.58236999999999994</v>
      </c>
    </row>
    <row r="14" spans="1:49" ht="16.2" thickBot="1" x14ac:dyDescent="0.35">
      <c r="F14" s="16" t="s">
        <v>44</v>
      </c>
      <c r="G14" s="16">
        <v>0.05</v>
      </c>
      <c r="U14" s="57" t="s">
        <v>62</v>
      </c>
      <c r="V14" s="57"/>
      <c r="W14" s="57"/>
      <c r="X14" s="57"/>
      <c r="Y14" s="57"/>
      <c r="AD14" s="57" t="s">
        <v>62</v>
      </c>
      <c r="AE14" s="57"/>
      <c r="AF14" s="57"/>
      <c r="AG14" s="57"/>
      <c r="AH14" s="57"/>
      <c r="AK14" s="22">
        <v>10</v>
      </c>
      <c r="AL14" s="22">
        <v>0.53381999999999996</v>
      </c>
      <c r="AM14" s="22">
        <v>0.70894999999999997</v>
      </c>
      <c r="AN14" s="22">
        <v>0.97134999999999994</v>
      </c>
      <c r="AO14" s="22">
        <v>1.0068299999999999</v>
      </c>
      <c r="AP14" s="22">
        <v>0.70319000000000009</v>
      </c>
      <c r="AT14" s="2">
        <v>10</v>
      </c>
      <c r="AU14" s="2">
        <v>0.41861000000000004</v>
      </c>
      <c r="AV14" s="2">
        <v>0.45393999999999995</v>
      </c>
      <c r="AW14" s="2">
        <v>0.60976000000000008</v>
      </c>
    </row>
    <row r="15" spans="1:49" ht="16.8" thickTop="1" thickBot="1" x14ac:dyDescent="0.35">
      <c r="F15" s="16"/>
      <c r="G15" s="16"/>
      <c r="U15" s="18" t="s">
        <v>60</v>
      </c>
      <c r="V15" s="18" t="s">
        <v>70</v>
      </c>
      <c r="W15" s="18" t="s">
        <v>61</v>
      </c>
      <c r="X15" s="18" t="s">
        <v>57</v>
      </c>
      <c r="Y15" s="18" t="s">
        <v>70</v>
      </c>
      <c r="AD15" s="18" t="s">
        <v>60</v>
      </c>
      <c r="AE15" s="18" t="s">
        <v>70</v>
      </c>
      <c r="AF15" s="18" t="s">
        <v>61</v>
      </c>
      <c r="AG15" s="18" t="s">
        <v>57</v>
      </c>
      <c r="AH15" s="18" t="s">
        <v>70</v>
      </c>
      <c r="AK15" s="22">
        <v>11</v>
      </c>
      <c r="AL15" s="22">
        <v>0.52954000000000001</v>
      </c>
      <c r="AM15" s="22">
        <v>0.72548000000000001</v>
      </c>
      <c r="AN15" s="22">
        <v>0.96416999999999997</v>
      </c>
      <c r="AO15" s="22">
        <v>1.1082699999999999</v>
      </c>
      <c r="AP15" s="22">
        <v>0.66699999999999993</v>
      </c>
      <c r="AT15" s="2">
        <v>11</v>
      </c>
      <c r="AU15" s="2">
        <v>0.42370999999999998</v>
      </c>
      <c r="AV15" s="2">
        <v>0.44949999999999996</v>
      </c>
      <c r="AW15" s="2">
        <v>0.56868000000000007</v>
      </c>
    </row>
    <row r="16" spans="1:49" ht="16.2" thickTop="1" x14ac:dyDescent="0.3">
      <c r="F16" s="16" t="s">
        <v>45</v>
      </c>
      <c r="G16" s="16">
        <v>4</v>
      </c>
      <c r="U16" s="20" t="s">
        <v>92</v>
      </c>
      <c r="V16" s="20">
        <v>100</v>
      </c>
      <c r="W16" s="20">
        <f>(W4*100)/V4</f>
        <v>77.960992213576347</v>
      </c>
      <c r="X16" s="20">
        <f>(X4*100)/V4</f>
        <v>102.37152506580222</v>
      </c>
      <c r="Y16" s="20">
        <f>(Y4*100)/V4</f>
        <v>101.63590715860454</v>
      </c>
      <c r="AD16" s="20" t="s">
        <v>82</v>
      </c>
      <c r="AE16" s="20">
        <v>100</v>
      </c>
      <c r="AF16" s="20">
        <f>(AF4*100)/AE4</f>
        <v>99.406240338609976</v>
      </c>
      <c r="AG16" s="20">
        <f>(AG4*100)/AE4</f>
        <v>101.03074289032347</v>
      </c>
      <c r="AH16" s="20">
        <f>(AH4*100)/AE4</f>
        <v>98.481769795732021</v>
      </c>
      <c r="AK16" s="22">
        <v>12</v>
      </c>
      <c r="AL16" s="22">
        <v>0.54222999999999999</v>
      </c>
      <c r="AM16" s="22">
        <v>0.75185000000000002</v>
      </c>
      <c r="AN16" s="22">
        <v>1.05681</v>
      </c>
      <c r="AO16" s="22">
        <v>1.05888</v>
      </c>
      <c r="AP16" s="22">
        <v>0.70046999999999993</v>
      </c>
      <c r="AT16" s="2">
        <v>12</v>
      </c>
      <c r="AU16" s="2">
        <v>0.42882999999999999</v>
      </c>
      <c r="AV16" s="2">
        <v>0.54305000000000003</v>
      </c>
      <c r="AW16" s="2">
        <v>0.52407999999999999</v>
      </c>
    </row>
    <row r="17" spans="6:49" x14ac:dyDescent="0.3">
      <c r="F17" s="16" t="s">
        <v>46</v>
      </c>
      <c r="G17" s="16">
        <v>0</v>
      </c>
      <c r="U17" s="20" t="s">
        <v>93</v>
      </c>
      <c r="V17" s="20">
        <v>100</v>
      </c>
      <c r="W17" s="20">
        <f t="shared" ref="W17:W20" si="0">(W5*100)/V5</f>
        <v>13.292367083702732</v>
      </c>
      <c r="X17" s="20">
        <f t="shared" ref="X17:X20" si="1">(X5*100)/V5</f>
        <v>61.18893336371633</v>
      </c>
      <c r="Y17" s="20">
        <f t="shared" ref="Y17:Y20" si="2">(Y5*100)/V5</f>
        <v>97.503534878910145</v>
      </c>
      <c r="AD17" s="20" t="s">
        <v>83</v>
      </c>
      <c r="AE17" s="20">
        <v>100</v>
      </c>
      <c r="AF17" s="20">
        <f t="shared" ref="AF17:AF18" si="3">(AF5*100)/AE5</f>
        <v>104.39669259128254</v>
      </c>
      <c r="AG17" s="20">
        <f t="shared" ref="AG17:AG18" si="4">(AG5*100)/AE5</f>
        <v>98.975797831545322</v>
      </c>
      <c r="AH17" s="20">
        <f t="shared" ref="AH17:AH18" si="5">(AH5*100)/AE5</f>
        <v>110.89877431874294</v>
      </c>
      <c r="AK17" s="22">
        <v>13</v>
      </c>
      <c r="AL17" s="22">
        <v>0.56397000000000008</v>
      </c>
      <c r="AM17" s="22">
        <v>0.76373999999999997</v>
      </c>
      <c r="AN17" s="22">
        <v>1.0127600000000001</v>
      </c>
      <c r="AO17" s="22">
        <v>1.1157699999999999</v>
      </c>
      <c r="AP17" s="22">
        <v>0.72818999999999989</v>
      </c>
      <c r="AT17" s="2">
        <v>13</v>
      </c>
      <c r="AU17" s="2">
        <v>0.44970999999999994</v>
      </c>
      <c r="AV17" s="2">
        <v>0.46587000000000001</v>
      </c>
      <c r="AW17" s="2">
        <v>0.50880000000000003</v>
      </c>
    </row>
    <row r="18" spans="6:49" x14ac:dyDescent="0.3">
      <c r="U18" s="20" t="s">
        <v>94</v>
      </c>
      <c r="V18" s="20">
        <v>100</v>
      </c>
      <c r="W18" s="20">
        <f t="shared" si="0"/>
        <v>84.278780222938792</v>
      </c>
      <c r="X18" s="20">
        <f t="shared" si="1"/>
        <v>97.735168120668007</v>
      </c>
      <c r="Y18" s="20">
        <f t="shared" si="2"/>
        <v>103.87335676564309</v>
      </c>
      <c r="AD18" s="20" t="s">
        <v>84</v>
      </c>
      <c r="AE18" s="20">
        <v>100</v>
      </c>
      <c r="AF18" s="20">
        <f t="shared" si="3"/>
        <v>96.697872742638552</v>
      </c>
      <c r="AG18" s="20">
        <f t="shared" si="4"/>
        <v>98.120162796904197</v>
      </c>
      <c r="AH18" s="20">
        <f t="shared" si="5"/>
        <v>95.834827862289828</v>
      </c>
      <c r="AK18" s="22">
        <v>14</v>
      </c>
      <c r="AL18" s="22">
        <v>0.58152000000000004</v>
      </c>
      <c r="AM18" s="22">
        <v>0.80346000000000006</v>
      </c>
      <c r="AN18" s="22">
        <v>0.98964999999999992</v>
      </c>
      <c r="AO18" s="22">
        <v>1.0730599999999999</v>
      </c>
      <c r="AP18" s="22">
        <v>0.65968000000000004</v>
      </c>
      <c r="AT18" s="2">
        <v>14</v>
      </c>
      <c r="AU18" s="2">
        <v>0.47381000000000001</v>
      </c>
      <c r="AV18" s="2">
        <v>0.40418000000000004</v>
      </c>
      <c r="AW18" s="2">
        <v>0.54842999999999997</v>
      </c>
    </row>
    <row r="19" spans="6:49" x14ac:dyDescent="0.3">
      <c r="U19" s="20" t="s">
        <v>95</v>
      </c>
      <c r="V19" s="20">
        <v>100</v>
      </c>
      <c r="W19" s="20">
        <f t="shared" si="0"/>
        <v>67.959610906948683</v>
      </c>
      <c r="X19" s="20">
        <f t="shared" si="1"/>
        <v>104.52657036626235</v>
      </c>
      <c r="Y19" s="20">
        <f t="shared" si="2"/>
        <v>101.10850573249232</v>
      </c>
      <c r="AD19" s="20"/>
      <c r="AE19" s="20"/>
      <c r="AF19" s="20"/>
      <c r="AG19" s="20"/>
      <c r="AH19" s="20"/>
      <c r="AK19" s="22">
        <v>15</v>
      </c>
      <c r="AL19" s="22">
        <v>0.52886</v>
      </c>
      <c r="AM19" s="22">
        <v>0.69626999999999994</v>
      </c>
      <c r="AN19" s="22">
        <v>0.9353499999999999</v>
      </c>
      <c r="AO19" s="22">
        <v>1.1362300000000001</v>
      </c>
      <c r="AP19" s="22">
        <v>0.61238999999999999</v>
      </c>
      <c r="AT19" s="2">
        <v>15</v>
      </c>
      <c r="AU19" s="2">
        <v>0.45133000000000001</v>
      </c>
      <c r="AV19" s="2">
        <v>0.46676000000000001</v>
      </c>
      <c r="AW19" s="2">
        <v>0.58048</v>
      </c>
    </row>
    <row r="20" spans="6:49" ht="16.2" thickBot="1" x14ac:dyDescent="0.35">
      <c r="U20" s="20" t="s">
        <v>96</v>
      </c>
      <c r="V20" s="20">
        <v>100</v>
      </c>
      <c r="W20" s="20">
        <f t="shared" si="0"/>
        <v>71.330505049258164</v>
      </c>
      <c r="X20" s="20">
        <f t="shared" si="1"/>
        <v>104.82777107850613</v>
      </c>
      <c r="Y20" s="20">
        <f t="shared" si="2"/>
        <v>98.644321139016895</v>
      </c>
      <c r="AD20" s="21"/>
      <c r="AE20" s="21"/>
      <c r="AF20" s="21"/>
      <c r="AG20" s="21"/>
      <c r="AH20" s="21"/>
      <c r="AK20" s="23">
        <v>16</v>
      </c>
      <c r="AL20" s="24">
        <v>0.33394000000000001</v>
      </c>
      <c r="AM20" s="24">
        <v>1.6999999999999998E-2</v>
      </c>
      <c r="AN20" s="24">
        <v>0.69894999999999996</v>
      </c>
      <c r="AO20" s="24">
        <v>1.0545599999999999</v>
      </c>
      <c r="AP20" s="24">
        <v>0.52975000000000005</v>
      </c>
      <c r="AT20" s="25">
        <v>16</v>
      </c>
      <c r="AU20" s="26">
        <v>0.42214000000000002</v>
      </c>
      <c r="AV20" s="26">
        <v>0.49468999999999996</v>
      </c>
      <c r="AW20" s="26">
        <v>0.5534</v>
      </c>
    </row>
    <row r="21" spans="6:49" ht="16.8" thickTop="1" thickBot="1" x14ac:dyDescent="0.35">
      <c r="U21" s="21"/>
      <c r="V21" s="21"/>
      <c r="W21" s="21"/>
      <c r="X21" s="21"/>
      <c r="Y21" s="21"/>
      <c r="AK21" s="23">
        <v>17</v>
      </c>
      <c r="AL21" s="24">
        <v>0.34073999999999999</v>
      </c>
      <c r="AM21" s="24">
        <v>1.6999999999999998E-2</v>
      </c>
      <c r="AN21" s="24">
        <v>0.61516000000000004</v>
      </c>
      <c r="AO21" s="24">
        <v>0.98072999999999988</v>
      </c>
      <c r="AP21" s="24">
        <v>0.62380999999999998</v>
      </c>
      <c r="AT21" s="27">
        <v>17</v>
      </c>
      <c r="AU21" s="26">
        <v>0.51873999999999998</v>
      </c>
      <c r="AV21" s="26">
        <v>0.54108000000000001</v>
      </c>
      <c r="AW21" s="26">
        <v>0.54254999999999998</v>
      </c>
    </row>
    <row r="22" spans="6:49" ht="16.2" thickTop="1" x14ac:dyDescent="0.3">
      <c r="AK22" s="23">
        <v>18</v>
      </c>
      <c r="AL22" s="24">
        <v>0.39549000000000001</v>
      </c>
      <c r="AM22" s="24">
        <v>1.6999999999999998E-2</v>
      </c>
      <c r="AN22" s="24">
        <v>0.7224600000000001</v>
      </c>
      <c r="AO22" s="24">
        <v>0.94474999999999998</v>
      </c>
      <c r="AP22" s="24">
        <v>0.69807999999999992</v>
      </c>
      <c r="AT22" s="27">
        <v>18</v>
      </c>
      <c r="AU22" s="26">
        <v>0.43832000000000004</v>
      </c>
      <c r="AV22" s="26">
        <v>0.46392999999999995</v>
      </c>
      <c r="AW22" s="26">
        <v>0.58055000000000001</v>
      </c>
    </row>
    <row r="23" spans="6:49" x14ac:dyDescent="0.3">
      <c r="F23" s="56" t="s">
        <v>143</v>
      </c>
      <c r="G23" s="56"/>
      <c r="H23" s="56"/>
      <c r="I23" s="56"/>
      <c r="J23" s="56"/>
      <c r="K23" s="56"/>
      <c r="L23" s="56"/>
      <c r="M23" s="56"/>
      <c r="AK23" s="23">
        <v>19</v>
      </c>
      <c r="AL23" s="24">
        <v>0.44853999999999999</v>
      </c>
      <c r="AM23" s="24">
        <v>1.6999999999999998E-2</v>
      </c>
      <c r="AN23" s="24">
        <v>0.79211000000000009</v>
      </c>
      <c r="AO23" s="24">
        <v>1.04097</v>
      </c>
      <c r="AP23" s="24">
        <v>0.72923000000000004</v>
      </c>
      <c r="AT23" s="27">
        <v>19</v>
      </c>
      <c r="AU23" s="26">
        <v>0.41126999999999997</v>
      </c>
      <c r="AV23" s="26">
        <v>0.54923</v>
      </c>
      <c r="AW23" s="26">
        <v>0.66381000000000001</v>
      </c>
    </row>
    <row r="24" spans="6:49" x14ac:dyDescent="0.3">
      <c r="AK24" s="23">
        <v>20</v>
      </c>
      <c r="AL24" s="24">
        <v>0.48638999999999999</v>
      </c>
      <c r="AM24" s="24">
        <v>0.34123000000000003</v>
      </c>
      <c r="AN24" s="24">
        <v>0.87444999999999995</v>
      </c>
      <c r="AO24" s="24">
        <v>1.0625500000000001</v>
      </c>
      <c r="AP24" s="24">
        <v>0.70019999999999993</v>
      </c>
      <c r="AT24" s="27">
        <v>20</v>
      </c>
      <c r="AU24" s="26">
        <v>0.42599999999999999</v>
      </c>
      <c r="AV24" s="26">
        <v>0.50015999999999994</v>
      </c>
      <c r="AW24" s="26">
        <v>0.60021000000000002</v>
      </c>
    </row>
    <row r="25" spans="6:49" x14ac:dyDescent="0.3">
      <c r="F25" s="2" t="s">
        <v>29</v>
      </c>
      <c r="G25" s="2" t="s">
        <v>30</v>
      </c>
      <c r="H25" s="2" t="s">
        <v>31</v>
      </c>
      <c r="AK25" s="23">
        <v>21</v>
      </c>
      <c r="AL25" s="24">
        <v>0.42987999999999998</v>
      </c>
      <c r="AM25" s="24">
        <v>0.46072000000000002</v>
      </c>
      <c r="AN25" s="24">
        <v>0.92341999999999991</v>
      </c>
      <c r="AO25" s="24">
        <v>1.0012000000000001</v>
      </c>
      <c r="AP25" s="24">
        <v>0.71587000000000001</v>
      </c>
      <c r="AT25" s="27">
        <v>21</v>
      </c>
      <c r="AU25" s="26">
        <v>0.42526000000000003</v>
      </c>
      <c r="AV25" s="26">
        <v>0.47504999999999997</v>
      </c>
      <c r="AW25" s="26">
        <v>0.56779000000000002</v>
      </c>
    </row>
    <row r="26" spans="6:49" x14ac:dyDescent="0.3">
      <c r="AK26" s="23">
        <v>22</v>
      </c>
      <c r="AL26" s="24">
        <v>0.51763000000000003</v>
      </c>
      <c r="AM26" s="24">
        <v>0.43923999999999996</v>
      </c>
      <c r="AN26" s="24">
        <v>0.97606999999999999</v>
      </c>
      <c r="AO26" s="24">
        <v>1.0819799999999999</v>
      </c>
      <c r="AP26" s="24">
        <v>0.76954999999999996</v>
      </c>
      <c r="AT26" s="27">
        <v>22</v>
      </c>
      <c r="AU26" s="26">
        <v>0.44028999999999996</v>
      </c>
      <c r="AV26" s="26">
        <v>0.49818000000000001</v>
      </c>
      <c r="AW26" s="26">
        <v>0.53317000000000003</v>
      </c>
    </row>
    <row r="27" spans="6:49" x14ac:dyDescent="0.3">
      <c r="AK27" s="23">
        <v>23</v>
      </c>
      <c r="AL27" s="24">
        <v>0.50985999999999998</v>
      </c>
      <c r="AM27" s="24">
        <v>0.57195000000000007</v>
      </c>
      <c r="AN27" s="24">
        <v>0.96150999999999998</v>
      </c>
      <c r="AO27" s="24">
        <v>1.0455699999999999</v>
      </c>
      <c r="AP27" s="24">
        <v>0.72016999999999998</v>
      </c>
      <c r="AT27" s="27">
        <v>23</v>
      </c>
      <c r="AU27" s="26">
        <v>0.44858000000000003</v>
      </c>
      <c r="AV27" s="26">
        <v>0.47028999999999999</v>
      </c>
      <c r="AW27" s="26">
        <v>0.51733000000000007</v>
      </c>
    </row>
    <row r="28" spans="6:49" x14ac:dyDescent="0.3">
      <c r="F28" s="2" t="s">
        <v>144</v>
      </c>
      <c r="AK28" s="23">
        <v>24</v>
      </c>
      <c r="AL28" s="24">
        <v>0.51615</v>
      </c>
      <c r="AM28" s="24">
        <v>0.60799000000000003</v>
      </c>
      <c r="AN28" s="24">
        <v>0.9607</v>
      </c>
      <c r="AO28" s="24">
        <v>1.1178599999999999</v>
      </c>
      <c r="AP28" s="24">
        <v>0.57386999999999999</v>
      </c>
      <c r="AT28" s="27">
        <v>24</v>
      </c>
      <c r="AU28" s="26">
        <v>0.43471000000000004</v>
      </c>
      <c r="AV28" s="26">
        <v>0.56401999999999997</v>
      </c>
      <c r="AW28" s="26">
        <v>0.56043999999999994</v>
      </c>
    </row>
    <row r="29" spans="6:49" x14ac:dyDescent="0.3">
      <c r="AK29" s="23">
        <v>25</v>
      </c>
      <c r="AL29" s="24">
        <v>0.53939999999999999</v>
      </c>
      <c r="AM29" s="24">
        <v>0.67562</v>
      </c>
      <c r="AN29" s="24">
        <v>1.03573</v>
      </c>
      <c r="AO29" s="24">
        <v>1.1618999999999999</v>
      </c>
      <c r="AP29" s="24">
        <v>0.77606999999999993</v>
      </c>
      <c r="AT29" s="27">
        <v>25</v>
      </c>
      <c r="AU29" s="26">
        <v>0.48210000000000003</v>
      </c>
      <c r="AV29" s="26">
        <v>0.48544999999999999</v>
      </c>
      <c r="AW29" s="26">
        <v>0.58916000000000002</v>
      </c>
    </row>
    <row r="30" spans="6:49" x14ac:dyDescent="0.3">
      <c r="F30" s="2" t="s">
        <v>145</v>
      </c>
      <c r="G30" s="2" t="s">
        <v>175</v>
      </c>
      <c r="AK30" s="23">
        <v>26</v>
      </c>
      <c r="AL30" s="24">
        <v>0.53015000000000001</v>
      </c>
      <c r="AM30" s="24">
        <v>0.68969999999999998</v>
      </c>
      <c r="AN30" s="24">
        <v>1.0492300000000001</v>
      </c>
      <c r="AO30" s="24">
        <v>1.1479300000000001</v>
      </c>
      <c r="AP30" s="24">
        <v>0.73436000000000001</v>
      </c>
      <c r="AT30" s="27">
        <v>26</v>
      </c>
      <c r="AU30" s="26">
        <v>0.48310999999999998</v>
      </c>
      <c r="AV30" s="26">
        <v>0.49556999999999995</v>
      </c>
      <c r="AW30" s="26">
        <v>0.57128999999999996</v>
      </c>
    </row>
    <row r="31" spans="6:49" x14ac:dyDescent="0.3">
      <c r="AK31" s="23">
        <v>27</v>
      </c>
      <c r="AL31" s="24">
        <v>0.50679000000000007</v>
      </c>
      <c r="AM31" s="24">
        <v>0.67164000000000001</v>
      </c>
      <c r="AN31" s="24">
        <v>0.98253999999999997</v>
      </c>
      <c r="AO31" s="24">
        <v>1.1394899999999999</v>
      </c>
      <c r="AP31" s="24">
        <v>0.65448999999999991</v>
      </c>
      <c r="AT31" s="27">
        <v>27</v>
      </c>
      <c r="AU31" s="26">
        <v>0.44102000000000002</v>
      </c>
      <c r="AV31" s="26">
        <v>0.47241</v>
      </c>
      <c r="AW31" s="26">
        <v>0.53727999999999998</v>
      </c>
    </row>
    <row r="32" spans="6:49" x14ac:dyDescent="0.3">
      <c r="F32" s="2" t="s">
        <v>176</v>
      </c>
      <c r="AK32" s="23">
        <v>28</v>
      </c>
      <c r="AL32" s="24">
        <v>0.52282000000000006</v>
      </c>
      <c r="AM32" s="24">
        <v>0.67369000000000001</v>
      </c>
      <c r="AN32" s="24">
        <v>0.98551</v>
      </c>
      <c r="AO32" s="24">
        <v>1.09213</v>
      </c>
      <c r="AP32" s="24">
        <v>0.77317999999999998</v>
      </c>
      <c r="AT32" s="27">
        <v>28</v>
      </c>
      <c r="AU32" s="26">
        <v>0.37473000000000001</v>
      </c>
      <c r="AV32" s="26">
        <v>0.47856999999999994</v>
      </c>
      <c r="AW32" s="26">
        <v>0.60767000000000004</v>
      </c>
    </row>
    <row r="33" spans="6:49" x14ac:dyDescent="0.3">
      <c r="AK33" s="23">
        <v>29</v>
      </c>
      <c r="AL33" s="24">
        <v>0.48717999999999995</v>
      </c>
      <c r="AM33" s="24">
        <v>0.64420000000000011</v>
      </c>
      <c r="AN33" s="24">
        <v>1.0214300000000001</v>
      </c>
      <c r="AO33" s="24">
        <v>1.0431999999999999</v>
      </c>
      <c r="AP33" s="24">
        <v>0.70340000000000003</v>
      </c>
      <c r="AT33" s="27">
        <v>29</v>
      </c>
      <c r="AU33" s="26">
        <v>0.43635000000000002</v>
      </c>
      <c r="AV33" s="26">
        <v>0.42463000000000001</v>
      </c>
      <c r="AW33" s="26">
        <v>0.55584</v>
      </c>
    </row>
    <row r="34" spans="6:49" x14ac:dyDescent="0.3">
      <c r="F34" s="2" t="s">
        <v>148</v>
      </c>
      <c r="G34" s="2" t="s">
        <v>149</v>
      </c>
      <c r="H34" s="2" t="s">
        <v>150</v>
      </c>
      <c r="I34" s="2" t="s">
        <v>151</v>
      </c>
      <c r="J34" s="63">
        <v>0.25</v>
      </c>
      <c r="K34" s="63">
        <v>0.75</v>
      </c>
      <c r="AK34" s="23">
        <v>30</v>
      </c>
      <c r="AL34" s="24">
        <v>0.51199000000000006</v>
      </c>
      <c r="AM34" s="24">
        <v>0.65476999999999996</v>
      </c>
      <c r="AN34" s="24">
        <v>0.95436999999999994</v>
      </c>
      <c r="AO34" s="24">
        <v>1.14394</v>
      </c>
      <c r="AP34" s="24">
        <v>0.69474999999999998</v>
      </c>
      <c r="AT34" s="27">
        <v>30</v>
      </c>
      <c r="AU34" s="26">
        <v>0.45310000000000006</v>
      </c>
      <c r="AV34" s="26">
        <v>0.47988000000000003</v>
      </c>
      <c r="AW34" s="26">
        <v>0.58057999999999998</v>
      </c>
    </row>
    <row r="35" spans="6:49" x14ac:dyDescent="0.3">
      <c r="F35" s="2" t="s">
        <v>67</v>
      </c>
      <c r="G35" s="2">
        <v>5</v>
      </c>
      <c r="H35" s="2">
        <v>0</v>
      </c>
      <c r="I35" s="2">
        <v>71.331000000000003</v>
      </c>
      <c r="J35" s="2">
        <v>54.292999999999999</v>
      </c>
      <c r="K35" s="2">
        <v>79.540000000000006</v>
      </c>
      <c r="AK35" s="23">
        <v>31</v>
      </c>
      <c r="AL35" s="24">
        <v>0.58087</v>
      </c>
      <c r="AM35" s="24">
        <v>0.69408000000000003</v>
      </c>
      <c r="AN35" s="24">
        <v>1.00604</v>
      </c>
      <c r="AO35" s="24">
        <v>1.0834000000000001</v>
      </c>
      <c r="AP35" s="24">
        <v>0.73122999999999994</v>
      </c>
      <c r="AT35" s="27">
        <v>31</v>
      </c>
      <c r="AU35" s="26">
        <v>0.42968000000000001</v>
      </c>
      <c r="AV35" s="26">
        <v>0.61587999999999998</v>
      </c>
      <c r="AW35" s="26">
        <v>0.60472999999999999</v>
      </c>
    </row>
    <row r="36" spans="6:49" x14ac:dyDescent="0.3">
      <c r="F36" s="2" t="s">
        <v>25</v>
      </c>
      <c r="G36" s="2">
        <v>3</v>
      </c>
      <c r="H36" s="2">
        <v>0</v>
      </c>
      <c r="I36" s="2">
        <v>99.406000000000006</v>
      </c>
      <c r="J36" s="2">
        <v>97.375</v>
      </c>
      <c r="K36" s="2">
        <v>103.149</v>
      </c>
      <c r="AK36" s="23">
        <v>32</v>
      </c>
      <c r="AL36" s="24">
        <v>0.48919999999999997</v>
      </c>
      <c r="AM36" s="24">
        <v>0.60314000000000001</v>
      </c>
      <c r="AN36" s="24">
        <v>0.98849000000000009</v>
      </c>
      <c r="AO36" s="24">
        <v>1.0993300000000001</v>
      </c>
      <c r="AP36" s="24">
        <v>0.65510999999999997</v>
      </c>
      <c r="AT36" s="27">
        <v>32</v>
      </c>
      <c r="AU36" s="26">
        <v>0.39566999999999997</v>
      </c>
      <c r="AV36" s="26">
        <v>0.47791</v>
      </c>
      <c r="AW36" s="26">
        <v>0.59504000000000001</v>
      </c>
    </row>
    <row r="37" spans="6:49" x14ac:dyDescent="0.3">
      <c r="AK37" s="23">
        <v>33</v>
      </c>
      <c r="AL37" s="24">
        <v>0.48171999999999998</v>
      </c>
      <c r="AM37" s="24">
        <v>0.66122000000000003</v>
      </c>
      <c r="AN37" s="24">
        <v>0.91566999999999998</v>
      </c>
      <c r="AO37" s="24">
        <v>1.1253599999999999</v>
      </c>
      <c r="AP37" s="24">
        <v>0.67535000000000001</v>
      </c>
      <c r="AT37" s="27">
        <v>33</v>
      </c>
      <c r="AU37" s="26">
        <v>0.38301000000000002</v>
      </c>
      <c r="AV37" s="26">
        <v>0.45017000000000001</v>
      </c>
      <c r="AW37" s="26">
        <v>0.53539000000000003</v>
      </c>
    </row>
    <row r="38" spans="6:49" x14ac:dyDescent="0.3">
      <c r="F38" s="2" t="s">
        <v>153</v>
      </c>
      <c r="AK38" s="23">
        <v>34</v>
      </c>
      <c r="AL38" s="24">
        <v>0.56224999999999992</v>
      </c>
      <c r="AM38" s="24">
        <v>2.14988</v>
      </c>
      <c r="AN38" s="24">
        <v>1.0079799999999999</v>
      </c>
      <c r="AO38" s="24">
        <v>1.06725</v>
      </c>
      <c r="AP38" s="24">
        <v>0.74060999999999999</v>
      </c>
      <c r="AT38" s="27">
        <v>34</v>
      </c>
      <c r="AU38" s="26">
        <v>0.39716000000000001</v>
      </c>
      <c r="AV38" s="26">
        <v>0.48049000000000003</v>
      </c>
      <c r="AW38" s="26">
        <v>0.53049000000000002</v>
      </c>
    </row>
    <row r="39" spans="6:49" x14ac:dyDescent="0.3">
      <c r="AK39" s="23">
        <v>35</v>
      </c>
      <c r="AL39" s="24">
        <v>0.54044999999999999</v>
      </c>
      <c r="AM39" s="24">
        <v>1.44042</v>
      </c>
      <c r="AN39" s="24">
        <v>1.0154100000000001</v>
      </c>
      <c r="AO39" s="24">
        <v>0.94088000000000005</v>
      </c>
      <c r="AP39" s="24">
        <v>0.62095</v>
      </c>
      <c r="AT39" s="27">
        <v>35</v>
      </c>
      <c r="AU39" s="26">
        <v>0.42649999999999999</v>
      </c>
      <c r="AV39" s="26">
        <v>0.47497</v>
      </c>
      <c r="AW39" s="26">
        <v>0.55034000000000005</v>
      </c>
    </row>
    <row r="40" spans="6:49" x14ac:dyDescent="0.3">
      <c r="F40" s="2" t="s">
        <v>157</v>
      </c>
      <c r="AK40" s="23">
        <v>36</v>
      </c>
      <c r="AL40" s="24">
        <v>0.58325000000000005</v>
      </c>
      <c r="AM40" s="24">
        <v>0.54413999999999996</v>
      </c>
      <c r="AN40" s="24">
        <v>1.03887</v>
      </c>
      <c r="AO40" s="24">
        <v>1.0785799999999999</v>
      </c>
      <c r="AP40" s="24">
        <v>0.69842000000000004</v>
      </c>
      <c r="AT40" s="27">
        <v>36</v>
      </c>
      <c r="AU40" s="26">
        <v>0.43765999999999999</v>
      </c>
      <c r="AV40" s="26">
        <v>0.48926999999999998</v>
      </c>
      <c r="AW40" s="26">
        <v>0.57262999999999997</v>
      </c>
    </row>
    <row r="41" spans="6:49" x14ac:dyDescent="0.3">
      <c r="AK41" s="23">
        <v>37</v>
      </c>
      <c r="AL41" s="24">
        <v>0.51090000000000002</v>
      </c>
      <c r="AM41" s="24">
        <v>0.50273000000000001</v>
      </c>
      <c r="AN41" s="24">
        <v>0.96001000000000003</v>
      </c>
      <c r="AO41" s="24">
        <v>1.04922</v>
      </c>
      <c r="AP41" s="24">
        <v>0.65625</v>
      </c>
      <c r="AT41" s="27">
        <v>37</v>
      </c>
      <c r="AU41" s="26">
        <v>0.38522000000000001</v>
      </c>
      <c r="AV41" s="26">
        <v>0.46647</v>
      </c>
      <c r="AW41" s="26">
        <v>0.54949000000000003</v>
      </c>
    </row>
    <row r="42" spans="6:49" x14ac:dyDescent="0.3">
      <c r="AK42" s="23">
        <v>38</v>
      </c>
      <c r="AL42" s="24">
        <v>0.54059000000000001</v>
      </c>
      <c r="AM42" s="24">
        <v>0.61421000000000003</v>
      </c>
      <c r="AN42" s="24">
        <v>0.93584000000000001</v>
      </c>
      <c r="AO42" s="24">
        <v>0.96309</v>
      </c>
      <c r="AP42" s="24">
        <v>0.69201000000000001</v>
      </c>
      <c r="AT42" s="27">
        <v>38</v>
      </c>
      <c r="AU42" s="26">
        <v>0.45627000000000001</v>
      </c>
      <c r="AV42" s="26">
        <v>0.47103</v>
      </c>
      <c r="AW42" s="26">
        <v>0.57154000000000005</v>
      </c>
    </row>
    <row r="43" spans="6:49" x14ac:dyDescent="0.3">
      <c r="AK43" s="23">
        <v>39</v>
      </c>
      <c r="AL43" s="24">
        <v>0.52114000000000005</v>
      </c>
      <c r="AM43" s="24">
        <v>0.51629000000000003</v>
      </c>
      <c r="AN43" s="24">
        <v>0.87988999999999995</v>
      </c>
      <c r="AO43" s="24">
        <v>1.0831900000000001</v>
      </c>
      <c r="AP43" s="24">
        <v>0.72714000000000001</v>
      </c>
      <c r="AT43" s="27">
        <v>39</v>
      </c>
      <c r="AU43" s="26">
        <v>0.42339000000000004</v>
      </c>
      <c r="AV43" s="26">
        <v>0.51188</v>
      </c>
      <c r="AW43" s="26">
        <v>0.57904999999999995</v>
      </c>
    </row>
    <row r="44" spans="6:49" x14ac:dyDescent="0.3">
      <c r="AK44" s="23">
        <v>40</v>
      </c>
      <c r="AL44" s="24">
        <v>0.47447000000000006</v>
      </c>
      <c r="AM44" s="24">
        <v>0.57940000000000003</v>
      </c>
      <c r="AN44" s="24">
        <v>1.11067</v>
      </c>
      <c r="AO44" s="24">
        <v>1.1299299999999999</v>
      </c>
      <c r="AP44" s="24">
        <v>0.63647999999999993</v>
      </c>
      <c r="AT44" s="27">
        <v>40</v>
      </c>
      <c r="AU44" s="26">
        <v>0.40113000000000004</v>
      </c>
      <c r="AV44" s="26">
        <v>0.53678999999999999</v>
      </c>
      <c r="AW44" s="26">
        <v>0.56672999999999996</v>
      </c>
    </row>
    <row r="45" spans="6:49" x14ac:dyDescent="0.3">
      <c r="AK45" s="23">
        <v>41</v>
      </c>
      <c r="AL45" s="24">
        <v>0.52470000000000006</v>
      </c>
      <c r="AM45" s="24">
        <v>0.57306000000000001</v>
      </c>
      <c r="AN45" s="24">
        <v>1.00647</v>
      </c>
      <c r="AO45" s="24">
        <v>1.1157400000000002</v>
      </c>
      <c r="AP45" s="24">
        <v>0.69749000000000005</v>
      </c>
      <c r="AT45" s="27">
        <v>41</v>
      </c>
      <c r="AU45" s="26">
        <v>0.39808999999999994</v>
      </c>
      <c r="AV45" s="26">
        <v>0.48508999999999997</v>
      </c>
      <c r="AW45" s="26">
        <v>0.54491999999999996</v>
      </c>
    </row>
    <row r="46" spans="6:49" x14ac:dyDescent="0.3">
      <c r="AK46" s="23">
        <v>42</v>
      </c>
      <c r="AL46" s="24">
        <v>0.55143999999999993</v>
      </c>
      <c r="AM46" s="24">
        <v>0.52256999999999998</v>
      </c>
      <c r="AN46" s="24">
        <v>1.0410300000000001</v>
      </c>
      <c r="AO46" s="24">
        <v>1.0398799999999999</v>
      </c>
      <c r="AP46" s="24">
        <v>0.65393999999999997</v>
      </c>
      <c r="AT46" s="27">
        <v>42</v>
      </c>
      <c r="AU46" s="26">
        <v>0.37702999999999998</v>
      </c>
      <c r="AV46" s="26">
        <v>0.46385999999999994</v>
      </c>
      <c r="AW46" s="26">
        <v>0.56560999999999995</v>
      </c>
    </row>
    <row r="47" spans="6:49" x14ac:dyDescent="0.3">
      <c r="AK47" s="23">
        <v>43</v>
      </c>
      <c r="AL47" s="24">
        <v>0.49603000000000003</v>
      </c>
      <c r="AM47" s="24">
        <v>0.57321999999999995</v>
      </c>
      <c r="AN47" s="24">
        <v>0.93165999999999993</v>
      </c>
      <c r="AO47" s="24">
        <v>1.02112</v>
      </c>
      <c r="AP47" s="24">
        <v>0.66637000000000002</v>
      </c>
      <c r="AT47" s="27">
        <v>43</v>
      </c>
      <c r="AU47" s="26">
        <v>0.41858000000000001</v>
      </c>
      <c r="AV47" s="26">
        <v>0.55991999999999997</v>
      </c>
      <c r="AW47" s="26">
        <v>0.57415000000000005</v>
      </c>
    </row>
    <row r="48" spans="6:49" x14ac:dyDescent="0.3">
      <c r="AK48" s="23">
        <v>44</v>
      </c>
      <c r="AL48" s="24">
        <v>0.59843999999999997</v>
      </c>
      <c r="AM48" s="24">
        <v>0.61139999999999994</v>
      </c>
      <c r="AN48" s="24">
        <v>0.94625000000000004</v>
      </c>
      <c r="AO48" s="24">
        <v>1.1157599999999999</v>
      </c>
      <c r="AP48" s="24">
        <v>0.67958000000000007</v>
      </c>
      <c r="AT48" s="27">
        <v>44</v>
      </c>
      <c r="AU48" s="26">
        <v>0.37074999999999997</v>
      </c>
      <c r="AV48" s="26">
        <v>0.47606999999999999</v>
      </c>
      <c r="AW48" s="26">
        <v>0.57312000000000007</v>
      </c>
    </row>
    <row r="49" spans="37:49" x14ac:dyDescent="0.3">
      <c r="AK49" s="23">
        <v>45</v>
      </c>
      <c r="AL49" s="24">
        <v>0.56007000000000007</v>
      </c>
      <c r="AM49" s="24">
        <v>0.64036999999999999</v>
      </c>
      <c r="AN49" s="24">
        <v>0.98654000000000008</v>
      </c>
      <c r="AO49" s="22">
        <v>1.00936</v>
      </c>
      <c r="AP49" s="24">
        <v>0.70512000000000008</v>
      </c>
      <c r="AT49" s="27">
        <v>45</v>
      </c>
      <c r="AU49" s="26">
        <v>0.39274999999999999</v>
      </c>
      <c r="AV49" s="26">
        <v>0.54563000000000006</v>
      </c>
      <c r="AW49" s="26">
        <v>0.56617000000000006</v>
      </c>
    </row>
    <row r="50" spans="37:49" x14ac:dyDescent="0.3">
      <c r="AK50" s="22">
        <v>46</v>
      </c>
      <c r="AL50" s="24">
        <v>0.53890000000000005</v>
      </c>
      <c r="AM50" s="24">
        <v>0.60637999999999992</v>
      </c>
      <c r="AN50" s="24">
        <v>0.87868000000000002</v>
      </c>
      <c r="AO50" s="22">
        <v>1.03095</v>
      </c>
      <c r="AP50" s="24">
        <v>0.72531000000000001</v>
      </c>
      <c r="AT50" s="2">
        <v>46</v>
      </c>
      <c r="AU50" s="26">
        <v>0.44790999999999997</v>
      </c>
      <c r="AV50" s="26">
        <v>0.48724000000000001</v>
      </c>
      <c r="AW50" s="26">
        <v>0.54966000000000004</v>
      </c>
    </row>
    <row r="51" spans="37:49" x14ac:dyDescent="0.3">
      <c r="AK51" s="22">
        <v>47</v>
      </c>
      <c r="AL51" s="24">
        <v>0.58285000000000009</v>
      </c>
      <c r="AM51" s="24">
        <v>0.61719999999999997</v>
      </c>
      <c r="AN51" s="24">
        <v>0.93863000000000008</v>
      </c>
      <c r="AO51" s="22">
        <v>1.1367700000000001</v>
      </c>
      <c r="AP51" s="24">
        <v>0.70962999999999998</v>
      </c>
      <c r="AT51" s="2">
        <v>47</v>
      </c>
      <c r="AU51" s="26">
        <v>0.43173000000000006</v>
      </c>
      <c r="AV51" s="2">
        <v>0.48526000000000002</v>
      </c>
      <c r="AW51" s="26">
        <v>0.54011000000000009</v>
      </c>
    </row>
    <row r="52" spans="37:49" x14ac:dyDescent="0.3">
      <c r="AK52" s="22">
        <v>48</v>
      </c>
      <c r="AL52" s="24">
        <v>0.54049999999999998</v>
      </c>
      <c r="AM52" s="24">
        <v>0.64373000000000002</v>
      </c>
      <c r="AN52" s="24">
        <v>0.95673999999999992</v>
      </c>
      <c r="AO52" s="22">
        <v>1.11863</v>
      </c>
      <c r="AP52" s="24">
        <v>0.71587999999999996</v>
      </c>
      <c r="AT52" s="2">
        <v>48</v>
      </c>
      <c r="AU52" s="2">
        <v>0.39724000000000004</v>
      </c>
      <c r="AV52" s="2">
        <v>0.47402</v>
      </c>
      <c r="AW52" s="2">
        <v>0.53291999999999995</v>
      </c>
    </row>
    <row r="53" spans="37:49" x14ac:dyDescent="0.3">
      <c r="AK53" s="22">
        <v>49</v>
      </c>
      <c r="AL53" s="22">
        <v>0.56889000000000001</v>
      </c>
      <c r="AM53" s="24">
        <v>0.66691999999999996</v>
      </c>
      <c r="AN53" s="24">
        <v>0.99843000000000004</v>
      </c>
      <c r="AO53" s="22">
        <v>1.00858</v>
      </c>
      <c r="AP53" s="22">
        <v>0.63166999999999995</v>
      </c>
      <c r="AT53" s="2">
        <v>49</v>
      </c>
      <c r="AU53" s="2">
        <v>0.41366999999999998</v>
      </c>
      <c r="AV53" s="2">
        <v>0.52410000000000001</v>
      </c>
      <c r="AW53" s="2">
        <v>0.54932999999999998</v>
      </c>
    </row>
    <row r="54" spans="37:49" x14ac:dyDescent="0.3">
      <c r="AK54" s="22">
        <v>50</v>
      </c>
      <c r="AL54" s="22">
        <v>0.55264000000000002</v>
      </c>
      <c r="AM54" s="22">
        <v>0.74913999999999992</v>
      </c>
      <c r="AN54" s="24">
        <v>0.99488999999999994</v>
      </c>
      <c r="AO54" s="22">
        <v>1.06948</v>
      </c>
      <c r="AP54" s="22">
        <v>0.80803000000000003</v>
      </c>
      <c r="AT54" s="2">
        <v>50</v>
      </c>
      <c r="AU54" s="2">
        <v>0.40532999999999997</v>
      </c>
      <c r="AV54" s="2">
        <v>0.50292000000000003</v>
      </c>
      <c r="AW54" s="2">
        <v>0.58069999999999999</v>
      </c>
    </row>
    <row r="55" spans="37:49" x14ac:dyDescent="0.3">
      <c r="AK55" s="22">
        <v>51</v>
      </c>
      <c r="AL55" s="22">
        <v>0.58401000000000003</v>
      </c>
      <c r="AM55" s="22">
        <v>0.71856000000000009</v>
      </c>
      <c r="AN55" s="24">
        <v>1.10094</v>
      </c>
      <c r="AO55" s="22">
        <v>1.1316299999999999</v>
      </c>
      <c r="AP55" s="22">
        <v>0.74404999999999999</v>
      </c>
      <c r="AT55" s="2">
        <v>51</v>
      </c>
      <c r="AU55" s="2">
        <v>0.41069</v>
      </c>
      <c r="AV55" s="2">
        <v>0.48207</v>
      </c>
      <c r="AW55" s="2">
        <v>0.52563000000000004</v>
      </c>
    </row>
    <row r="56" spans="37:49" x14ac:dyDescent="0.3">
      <c r="AK56" s="22">
        <v>52</v>
      </c>
      <c r="AL56" s="22">
        <v>0.55479000000000001</v>
      </c>
      <c r="AM56" s="22">
        <v>0.81444000000000005</v>
      </c>
      <c r="AN56" s="24">
        <v>1.13106</v>
      </c>
      <c r="AO56" s="22">
        <v>1.0367200000000001</v>
      </c>
      <c r="AP56" s="22">
        <v>0.73123999999999989</v>
      </c>
      <c r="AT56" s="2">
        <v>52</v>
      </c>
      <c r="AU56" s="2">
        <v>0.47641</v>
      </c>
      <c r="AV56" s="2">
        <v>0.45629999999999998</v>
      </c>
      <c r="AW56" s="2">
        <v>0.50957000000000008</v>
      </c>
    </row>
    <row r="57" spans="37:49" x14ac:dyDescent="0.3">
      <c r="AK57" s="22">
        <v>53</v>
      </c>
      <c r="AL57" s="22">
        <v>0.53815000000000002</v>
      </c>
      <c r="AM57" s="22">
        <v>0.76607999999999998</v>
      </c>
      <c r="AN57" s="24">
        <v>1.0585799999999999</v>
      </c>
      <c r="AO57" s="22">
        <v>1.02006</v>
      </c>
      <c r="AP57" s="22">
        <v>0.69584999999999997</v>
      </c>
      <c r="AT57" s="2">
        <v>53</v>
      </c>
      <c r="AU57" s="2">
        <v>0.47421999999999997</v>
      </c>
      <c r="AV57" s="2">
        <v>0.47349000000000002</v>
      </c>
      <c r="AW57" s="2">
        <v>0.53491</v>
      </c>
    </row>
    <row r="58" spans="37:49" x14ac:dyDescent="0.3">
      <c r="AK58" s="22">
        <v>54</v>
      </c>
      <c r="AL58" s="22">
        <v>0.54461999999999999</v>
      </c>
      <c r="AM58" s="22">
        <v>0.71859000000000006</v>
      </c>
      <c r="AN58" s="24">
        <v>0.94434000000000007</v>
      </c>
      <c r="AO58" s="22">
        <v>1.11694</v>
      </c>
      <c r="AP58" s="22">
        <v>0.77693999999999996</v>
      </c>
      <c r="AT58" s="2">
        <v>54</v>
      </c>
      <c r="AU58" s="2">
        <v>0.43920999999999999</v>
      </c>
      <c r="AV58" s="2">
        <v>0.49681000000000003</v>
      </c>
      <c r="AW58" s="2">
        <v>0.55779000000000001</v>
      </c>
    </row>
    <row r="59" spans="37:49" x14ac:dyDescent="0.3">
      <c r="AK59" s="22">
        <v>55</v>
      </c>
      <c r="AL59" s="22">
        <v>0.54444000000000004</v>
      </c>
      <c r="AM59" s="22">
        <v>0.71172000000000002</v>
      </c>
      <c r="AN59" s="24">
        <v>1.00254</v>
      </c>
      <c r="AO59" s="22">
        <v>1.08761</v>
      </c>
      <c r="AP59" s="22">
        <v>0.67494999999999994</v>
      </c>
      <c r="AT59" s="2">
        <v>55</v>
      </c>
      <c r="AU59" s="2">
        <v>0.4249</v>
      </c>
      <c r="AV59" s="2">
        <v>0.42597999999999997</v>
      </c>
      <c r="AW59" s="2">
        <v>0.54769999999999996</v>
      </c>
    </row>
    <row r="60" spans="37:49" x14ac:dyDescent="0.3">
      <c r="AK60" s="22">
        <v>56</v>
      </c>
      <c r="AL60" s="22">
        <v>0.56684999999999997</v>
      </c>
      <c r="AM60" s="22">
        <v>0.67881999999999998</v>
      </c>
      <c r="AN60" s="22">
        <v>1.12659</v>
      </c>
      <c r="AO60" s="22">
        <v>1.0563199999999999</v>
      </c>
      <c r="AP60" s="22">
        <v>0.69112000000000007</v>
      </c>
      <c r="AT60" s="2">
        <v>56</v>
      </c>
      <c r="AU60" s="2">
        <v>0.39814000000000005</v>
      </c>
      <c r="AV60" s="2">
        <v>0.48351</v>
      </c>
      <c r="AW60" s="2">
        <v>0.47399999999999998</v>
      </c>
    </row>
    <row r="61" spans="37:49" x14ac:dyDescent="0.3">
      <c r="AK61" s="22">
        <v>57</v>
      </c>
      <c r="AL61" s="22">
        <v>0.57094999999999996</v>
      </c>
      <c r="AM61" s="22">
        <v>0.73454000000000008</v>
      </c>
      <c r="AN61" s="22">
        <v>1.0282100000000001</v>
      </c>
      <c r="AO61" s="22">
        <v>1.09494</v>
      </c>
      <c r="AP61" s="22">
        <v>0.64685000000000004</v>
      </c>
      <c r="AT61" s="2">
        <v>57</v>
      </c>
      <c r="AU61" s="2">
        <v>0.37186999999999998</v>
      </c>
      <c r="AV61" s="2">
        <v>0.43986999999999998</v>
      </c>
      <c r="AW61" s="2">
        <v>0.50531999999999999</v>
      </c>
    </row>
    <row r="62" spans="37:49" x14ac:dyDescent="0.3">
      <c r="AK62" s="22">
        <v>58</v>
      </c>
      <c r="AL62" s="22">
        <v>0.55993999999999999</v>
      </c>
      <c r="AM62" s="22">
        <v>0.69344000000000006</v>
      </c>
      <c r="AN62" s="22">
        <v>1.0177799999999999</v>
      </c>
      <c r="AO62" s="22">
        <v>1.14523</v>
      </c>
      <c r="AP62" s="22">
        <v>1.33961</v>
      </c>
      <c r="AT62" s="2">
        <v>58</v>
      </c>
      <c r="AU62" s="2">
        <v>0.39287000000000005</v>
      </c>
      <c r="AV62" s="2">
        <v>0.48816999999999999</v>
      </c>
      <c r="AW62" s="2">
        <v>0.52900000000000003</v>
      </c>
    </row>
    <row r="63" spans="37:49" x14ac:dyDescent="0.3">
      <c r="AK63" s="22">
        <v>59</v>
      </c>
      <c r="AL63" s="22">
        <v>0.52027000000000001</v>
      </c>
      <c r="AM63" s="22">
        <v>0.72428999999999988</v>
      </c>
      <c r="AN63" s="22">
        <v>1.0598000000000001</v>
      </c>
      <c r="AO63" s="22">
        <v>1.0730199999999999</v>
      </c>
      <c r="AP63" s="22">
        <v>1.10015</v>
      </c>
      <c r="AT63" s="2">
        <v>59</v>
      </c>
      <c r="AU63" s="2">
        <v>0.43767</v>
      </c>
      <c r="AV63" s="2">
        <v>0.50482000000000005</v>
      </c>
      <c r="AW63" s="2">
        <v>0.53771999999999998</v>
      </c>
    </row>
    <row r="64" spans="37:49" x14ac:dyDescent="0.3">
      <c r="AK64" s="22">
        <v>60</v>
      </c>
      <c r="AL64" s="22">
        <v>0.52878999999999998</v>
      </c>
      <c r="AM64" s="22">
        <v>0.71141999999999994</v>
      </c>
      <c r="AN64" s="22">
        <v>0.96057000000000003</v>
      </c>
      <c r="AO64" s="22"/>
      <c r="AP64" s="22">
        <v>0.2122</v>
      </c>
      <c r="AT64" s="2">
        <v>60</v>
      </c>
      <c r="AU64" s="2">
        <v>0.44956999999999997</v>
      </c>
      <c r="AV64" s="2">
        <v>0.49565999999999999</v>
      </c>
      <c r="AW64" s="2">
        <v>0.54464000000000001</v>
      </c>
    </row>
    <row r="65" spans="37:49" x14ac:dyDescent="0.3">
      <c r="AK65" s="22">
        <v>61</v>
      </c>
      <c r="AL65" s="22">
        <v>0.55676000000000003</v>
      </c>
      <c r="AM65" s="22">
        <v>0.75678999999999996</v>
      </c>
      <c r="AN65" s="22">
        <v>0.98984000000000005</v>
      </c>
      <c r="AO65" s="22"/>
      <c r="AP65" s="22">
        <v>0.65098</v>
      </c>
      <c r="AT65" s="2">
        <v>61</v>
      </c>
      <c r="AU65" s="2">
        <v>0.42313000000000001</v>
      </c>
      <c r="AW65" s="2">
        <v>0.65570000000000006</v>
      </c>
    </row>
    <row r="66" spans="37:49" x14ac:dyDescent="0.3">
      <c r="AK66" s="22">
        <v>62</v>
      </c>
      <c r="AL66" s="22">
        <v>0.55491999999999997</v>
      </c>
      <c r="AM66" s="22">
        <v>0.76846999999999999</v>
      </c>
      <c r="AN66" s="22">
        <v>1.0199800000000001</v>
      </c>
      <c r="AO66" s="22"/>
      <c r="AP66" s="22">
        <v>0.66946000000000006</v>
      </c>
      <c r="AT66" s="2">
        <v>62</v>
      </c>
      <c r="AU66" s="2">
        <v>0.54254000000000002</v>
      </c>
    </row>
    <row r="67" spans="37:49" x14ac:dyDescent="0.3">
      <c r="AK67" s="22">
        <v>63</v>
      </c>
      <c r="AL67" s="22">
        <v>0.52845999999999993</v>
      </c>
      <c r="AM67" s="22">
        <v>0.77786</v>
      </c>
      <c r="AN67" s="22">
        <v>0.99053000000000002</v>
      </c>
      <c r="AO67" s="22"/>
      <c r="AP67" s="22">
        <v>0.60269000000000006</v>
      </c>
    </row>
    <row r="68" spans="37:49" x14ac:dyDescent="0.3">
      <c r="AK68" s="22">
        <v>64</v>
      </c>
      <c r="AL68" s="22"/>
      <c r="AM68" s="22">
        <v>0.78145000000000009</v>
      </c>
      <c r="AN68" s="22">
        <v>1.0578700000000001</v>
      </c>
      <c r="AO68" s="22"/>
      <c r="AP68" s="22"/>
    </row>
    <row r="69" spans="37:49" x14ac:dyDescent="0.3">
      <c r="AK69" s="22">
        <v>65</v>
      </c>
      <c r="AL69" s="22"/>
      <c r="AM69" s="22"/>
      <c r="AN69" s="22">
        <v>0.95949000000000007</v>
      </c>
      <c r="AO69" s="22"/>
      <c r="AP69" s="22"/>
    </row>
    <row r="70" spans="37:49" x14ac:dyDescent="0.3">
      <c r="AK70" s="22">
        <v>66</v>
      </c>
      <c r="AL70" s="22"/>
      <c r="AM70" s="22"/>
      <c r="AN70" s="22">
        <v>0.92202999999999991</v>
      </c>
      <c r="AO70" s="22"/>
      <c r="AP70" s="22"/>
    </row>
    <row r="71" spans="37:49" x14ac:dyDescent="0.3">
      <c r="AK71" s="22">
        <v>67</v>
      </c>
      <c r="AL71" s="22"/>
      <c r="AM71" s="22"/>
      <c r="AN71" s="22">
        <v>0.88687000000000005</v>
      </c>
      <c r="AO71" s="22"/>
      <c r="AP71" s="22"/>
    </row>
    <row r="72" spans="37:49" x14ac:dyDescent="0.3">
      <c r="AK72" s="22">
        <v>68</v>
      </c>
      <c r="AL72" s="22"/>
      <c r="AM72" s="22"/>
      <c r="AN72" s="22">
        <v>0.92754000000000003</v>
      </c>
      <c r="AO72" s="22"/>
      <c r="AP72" s="22"/>
    </row>
    <row r="73" spans="37:49" x14ac:dyDescent="0.3">
      <c r="AK73" s="22">
        <v>69</v>
      </c>
      <c r="AL73" s="22"/>
      <c r="AM73" s="22"/>
      <c r="AN73" s="22">
        <v>1.0738300000000001</v>
      </c>
      <c r="AO73" s="22"/>
      <c r="AP73" s="22"/>
    </row>
    <row r="74" spans="37:49" x14ac:dyDescent="0.3">
      <c r="AK74" s="22">
        <v>70</v>
      </c>
      <c r="AL74" s="22"/>
      <c r="AM74" s="22"/>
      <c r="AN74" s="22">
        <v>1.0104200000000001</v>
      </c>
      <c r="AO74" s="22"/>
      <c r="AP74" s="22"/>
    </row>
    <row r="75" spans="37:49" x14ac:dyDescent="0.3">
      <c r="AK75" s="22"/>
      <c r="AL75" s="22"/>
      <c r="AM75" s="22"/>
      <c r="AN75" s="22"/>
      <c r="AO75" s="22"/>
      <c r="AP75" s="22"/>
    </row>
    <row r="76" spans="37:49" x14ac:dyDescent="0.3">
      <c r="AK76" s="22"/>
      <c r="AL76" s="22"/>
      <c r="AM76" s="22"/>
      <c r="AN76" s="22"/>
      <c r="AO76" s="22"/>
      <c r="AP76" s="22"/>
    </row>
    <row r="77" spans="37:49" x14ac:dyDescent="0.3">
      <c r="AK77" s="22"/>
      <c r="AL77" s="22"/>
      <c r="AM77" s="22"/>
      <c r="AN77" s="22"/>
      <c r="AO77" s="22"/>
      <c r="AP77" s="22"/>
    </row>
    <row r="78" spans="37:49" x14ac:dyDescent="0.3">
      <c r="AK78" s="22"/>
      <c r="AL78" s="22"/>
      <c r="AM78" s="22"/>
      <c r="AN78" s="22"/>
      <c r="AO78" s="22"/>
      <c r="AP78" s="22"/>
    </row>
    <row r="79" spans="37:49" x14ac:dyDescent="0.3">
      <c r="AK79" s="22"/>
      <c r="AL79" s="22"/>
      <c r="AM79" s="22"/>
      <c r="AN79" s="22"/>
      <c r="AO79" s="22"/>
      <c r="AP79" s="22"/>
    </row>
  </sheetData>
  <mergeCells count="15">
    <mergeCell ref="F23:M23"/>
    <mergeCell ref="F1:G1"/>
    <mergeCell ref="J1:Q1"/>
    <mergeCell ref="U1:Y1"/>
    <mergeCell ref="AD1:AH1"/>
    <mergeCell ref="U2:Y2"/>
    <mergeCell ref="AD2:AH2"/>
    <mergeCell ref="AD14:AH14"/>
    <mergeCell ref="U13:Y13"/>
    <mergeCell ref="U14:Y14"/>
    <mergeCell ref="AK1:AP1"/>
    <mergeCell ref="AT1:AW1"/>
    <mergeCell ref="AK2:AP2"/>
    <mergeCell ref="AT2:AW2"/>
    <mergeCell ref="AD13:AH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ACC4-E5E0-4438-B16D-C83DB27B9F73}">
  <dimension ref="A1:AS109"/>
  <sheetViews>
    <sheetView topLeftCell="A3" zoomScale="80" zoomScaleNormal="80" workbookViewId="0">
      <selection activeCell="E24" sqref="E24:L24"/>
    </sheetView>
  </sheetViews>
  <sheetFormatPr defaultRowHeight="15.6" x14ac:dyDescent="0.3"/>
  <cols>
    <col min="1" max="5" width="21.6640625" style="2"/>
    <col min="6" max="6" width="21.6640625" style="2" customWidth="1"/>
    <col min="7" max="7" width="21.6640625" style="2"/>
    <col min="8" max="9" width="8.44140625" style="2" customWidth="1"/>
    <col min="10" max="11" width="9.88671875" style="2" customWidth="1"/>
    <col min="12" max="12" width="21.6640625" style="2"/>
    <col min="13" max="13" width="39.44140625" style="2" customWidth="1"/>
    <col min="14" max="14" width="21.6640625" style="2"/>
    <col min="15" max="15" width="8.44140625" style="2" customWidth="1"/>
    <col min="16" max="16" width="13.33203125" style="2" customWidth="1"/>
    <col min="17" max="17" width="4.5546875" style="2" customWidth="1"/>
    <col min="18" max="18" width="7.109375" style="2" customWidth="1"/>
    <col min="19" max="19" width="8" style="2" customWidth="1"/>
    <col min="20" max="20" width="15.44140625" style="2" customWidth="1"/>
    <col min="21" max="21" width="11.6640625" style="2" customWidth="1"/>
    <col min="22" max="22" width="12.21875" style="2" customWidth="1"/>
    <col min="23" max="23" width="11.88671875" style="2" customWidth="1"/>
    <col min="24" max="24" width="12.77734375" style="2" customWidth="1"/>
    <col min="25" max="25" width="14.6640625" style="2" customWidth="1"/>
    <col min="26" max="27" width="21.6640625" style="2"/>
    <col min="28" max="28" width="8.77734375" style="2" customWidth="1"/>
    <col min="29" max="29" width="11.88671875" style="2" customWidth="1"/>
    <col min="30" max="32" width="8.88671875" style="2"/>
    <col min="33" max="34" width="8.88671875" style="13"/>
    <col min="35" max="35" width="13.109375" style="13" customWidth="1"/>
    <col min="36" max="40" width="8.88671875" style="13"/>
    <col min="41" max="41" width="11.77734375" style="13" customWidth="1"/>
    <col min="42" max="44" width="8.88671875" style="13"/>
    <col min="45" max="45" width="16.44140625" style="13" customWidth="1"/>
    <col min="46" max="16384" width="8.88671875" style="13"/>
  </cols>
  <sheetData>
    <row r="1" spans="1:45" x14ac:dyDescent="0.3">
      <c r="A1" s="56" t="s">
        <v>34</v>
      </c>
      <c r="B1" s="56"/>
      <c r="C1" s="56"/>
      <c r="D1" s="9"/>
      <c r="E1" s="56" t="s">
        <v>47</v>
      </c>
      <c r="F1" s="56"/>
      <c r="I1" s="56" t="s">
        <v>55</v>
      </c>
      <c r="J1" s="56"/>
      <c r="K1" s="56"/>
      <c r="L1" s="56"/>
      <c r="M1" s="56"/>
      <c r="N1" s="56"/>
      <c r="O1" s="56"/>
      <c r="P1" s="56"/>
      <c r="Q1" s="10"/>
      <c r="R1" s="10"/>
      <c r="S1" s="10"/>
      <c r="T1" s="61" t="s">
        <v>68</v>
      </c>
      <c r="U1" s="61"/>
      <c r="V1" s="61"/>
      <c r="W1" s="61"/>
      <c r="X1" s="61"/>
      <c r="Y1" s="61"/>
      <c r="Z1" s="10"/>
      <c r="AA1" s="10"/>
      <c r="AB1" s="51" t="s">
        <v>63</v>
      </c>
      <c r="AC1" s="51"/>
      <c r="AD1" s="51"/>
      <c r="AE1" s="51"/>
      <c r="AF1" s="10"/>
      <c r="AI1" s="61" t="s">
        <v>134</v>
      </c>
      <c r="AJ1" s="61"/>
      <c r="AK1" s="61"/>
      <c r="AL1" s="61"/>
      <c r="AM1" s="61"/>
      <c r="AN1"/>
      <c r="AO1" s="61" t="s">
        <v>134</v>
      </c>
      <c r="AP1" s="61"/>
      <c r="AQ1" s="61"/>
      <c r="AR1" s="61"/>
      <c r="AS1" s="61"/>
    </row>
    <row r="2" spans="1:45" ht="16.2" thickBot="1" x14ac:dyDescent="0.35">
      <c r="D2" s="1"/>
      <c r="E2" s="1"/>
      <c r="F2" s="1"/>
      <c r="K2" s="1"/>
      <c r="L2" s="1"/>
      <c r="T2" s="55"/>
      <c r="U2" s="55"/>
      <c r="V2" s="55"/>
      <c r="W2" s="55"/>
      <c r="X2" s="55"/>
      <c r="Y2" s="55"/>
      <c r="AB2" s="28"/>
      <c r="AC2" s="55" t="s">
        <v>59</v>
      </c>
      <c r="AD2" s="55"/>
      <c r="AE2" s="55"/>
      <c r="AI2" s="52"/>
      <c r="AJ2" s="52"/>
      <c r="AK2" s="52"/>
      <c r="AL2" s="52"/>
      <c r="AM2" s="52"/>
      <c r="AN2"/>
      <c r="AO2" s="52"/>
      <c r="AP2" s="52"/>
      <c r="AQ2" s="52"/>
      <c r="AR2" s="52"/>
      <c r="AS2" s="52"/>
    </row>
    <row r="3" spans="1:45" ht="16.8" thickTop="1" thickBot="1" x14ac:dyDescent="0.35">
      <c r="A3" s="2" t="s">
        <v>65</v>
      </c>
      <c r="D3" s="1"/>
      <c r="E3" s="1" t="s">
        <v>0</v>
      </c>
      <c r="F3" s="1" t="s">
        <v>59</v>
      </c>
      <c r="G3" s="1"/>
      <c r="J3" s="1" t="s">
        <v>48</v>
      </c>
      <c r="K3" s="1" t="s">
        <v>5</v>
      </c>
      <c r="L3" s="1" t="s">
        <v>137</v>
      </c>
      <c r="M3" s="1" t="s">
        <v>50</v>
      </c>
      <c r="N3" s="1" t="s">
        <v>51</v>
      </c>
      <c r="O3" s="1" t="s">
        <v>52</v>
      </c>
      <c r="P3" s="1" t="s">
        <v>53</v>
      </c>
      <c r="T3" s="8" t="s">
        <v>58</v>
      </c>
      <c r="U3" s="8" t="s">
        <v>92</v>
      </c>
      <c r="V3" s="8" t="s">
        <v>93</v>
      </c>
      <c r="W3" s="8" t="s">
        <v>94</v>
      </c>
      <c r="X3" s="8" t="s">
        <v>95</v>
      </c>
      <c r="Y3" s="8" t="s">
        <v>96</v>
      </c>
      <c r="AB3" s="8" t="s">
        <v>58</v>
      </c>
      <c r="AC3" s="8" t="s">
        <v>82</v>
      </c>
      <c r="AD3" s="8" t="s">
        <v>83</v>
      </c>
      <c r="AE3" s="8" t="s">
        <v>84</v>
      </c>
      <c r="AI3" s="29" t="s">
        <v>60</v>
      </c>
      <c r="AJ3" s="29" t="s">
        <v>102</v>
      </c>
      <c r="AK3" s="29" t="s">
        <v>61</v>
      </c>
      <c r="AL3" s="29" t="s">
        <v>57</v>
      </c>
      <c r="AM3" s="29" t="s">
        <v>106</v>
      </c>
      <c r="AN3"/>
      <c r="AO3" s="29" t="s">
        <v>60</v>
      </c>
      <c r="AP3" s="29" t="s">
        <v>102</v>
      </c>
      <c r="AQ3" s="29" t="s">
        <v>61</v>
      </c>
      <c r="AR3" s="29" t="s">
        <v>57</v>
      </c>
      <c r="AS3" s="29" t="s">
        <v>106</v>
      </c>
    </row>
    <row r="4" spans="1:45" ht="16.2" thickTop="1" x14ac:dyDescent="0.3">
      <c r="D4" s="1"/>
      <c r="E4" s="1"/>
      <c r="F4" s="1"/>
      <c r="G4" s="1"/>
      <c r="I4" s="1" t="s">
        <v>70</v>
      </c>
      <c r="J4" s="1" t="s">
        <v>21</v>
      </c>
      <c r="K4" s="1" t="s">
        <v>54</v>
      </c>
      <c r="L4" s="1">
        <v>4.5</v>
      </c>
      <c r="M4" s="1">
        <v>4.5</v>
      </c>
      <c r="N4" s="1">
        <v>0</v>
      </c>
      <c r="O4" s="1">
        <v>7.5</v>
      </c>
      <c r="P4" s="1" t="s">
        <v>54</v>
      </c>
      <c r="T4" s="13">
        <v>0</v>
      </c>
      <c r="U4" s="13">
        <v>365.85476699999998</v>
      </c>
      <c r="V4" s="13">
        <v>202.09883099999999</v>
      </c>
      <c r="W4" s="13">
        <v>192.63752700000001</v>
      </c>
      <c r="X4" s="13">
        <v>156.621689</v>
      </c>
      <c r="Y4" s="13">
        <v>97.629256999999996</v>
      </c>
      <c r="AB4" s="13">
        <v>0</v>
      </c>
      <c r="AC4" s="13">
        <v>186.47650100000001</v>
      </c>
      <c r="AD4" s="13">
        <v>176.23275799999999</v>
      </c>
      <c r="AE4" s="13">
        <v>214.736694</v>
      </c>
      <c r="AI4" s="30" t="s">
        <v>92</v>
      </c>
      <c r="AJ4" s="32">
        <v>328.68901</v>
      </c>
      <c r="AK4" s="32">
        <v>323.61469</v>
      </c>
      <c r="AL4" s="32">
        <v>312.82933000000003</v>
      </c>
      <c r="AM4" s="32">
        <v>329.47836999999998</v>
      </c>
      <c r="AN4"/>
      <c r="AO4" s="30" t="s">
        <v>92</v>
      </c>
      <c r="AP4" s="32">
        <f>(AJ4*100)/$AJ4</f>
        <v>100</v>
      </c>
      <c r="AQ4" s="32">
        <f t="shared" ref="AQ4:AS8" si="0">(AK4*100)/$AJ4</f>
        <v>98.456194200104235</v>
      </c>
      <c r="AR4" s="32">
        <f t="shared" si="0"/>
        <v>95.174867574671893</v>
      </c>
      <c r="AS4" s="32">
        <f t="shared" si="0"/>
        <v>100.24015405930366</v>
      </c>
    </row>
    <row r="5" spans="1:45" x14ac:dyDescent="0.3">
      <c r="A5" s="2" t="s">
        <v>108</v>
      </c>
      <c r="D5" s="1"/>
      <c r="E5" s="1" t="s">
        <v>3</v>
      </c>
      <c r="F5" s="1" t="s">
        <v>67</v>
      </c>
      <c r="G5" s="1"/>
      <c r="H5" s="4"/>
      <c r="I5" s="1" t="s">
        <v>99</v>
      </c>
      <c r="J5" s="1" t="s">
        <v>21</v>
      </c>
      <c r="K5" s="1">
        <v>0.78571400000000002</v>
      </c>
      <c r="L5" s="1">
        <v>4.2</v>
      </c>
      <c r="M5" s="1">
        <v>5</v>
      </c>
      <c r="N5" s="1">
        <v>-0.8</v>
      </c>
      <c r="O5" s="1">
        <v>6</v>
      </c>
      <c r="P5" s="1" t="s">
        <v>54</v>
      </c>
      <c r="T5" s="13">
        <v>1</v>
      </c>
      <c r="U5" s="13">
        <v>274.72915599999999</v>
      </c>
      <c r="V5" s="13">
        <v>209.95558199999999</v>
      </c>
      <c r="W5" s="13">
        <v>176.30676299999999</v>
      </c>
      <c r="X5" s="13">
        <v>156.468613</v>
      </c>
      <c r="Y5" s="13">
        <v>95.845200000000006</v>
      </c>
      <c r="AB5" s="13">
        <v>1</v>
      </c>
      <c r="AC5" s="13">
        <v>186.447113</v>
      </c>
      <c r="AD5" s="13">
        <v>187.23730499999999</v>
      </c>
      <c r="AE5" s="13">
        <v>215.59123199999999</v>
      </c>
      <c r="AI5" s="30" t="s">
        <v>93</v>
      </c>
      <c r="AJ5" s="30">
        <v>217.63688999999999</v>
      </c>
      <c r="AK5" s="30">
        <v>236.79671999999999</v>
      </c>
      <c r="AL5" s="30">
        <v>239.45096000000001</v>
      </c>
      <c r="AM5" s="30">
        <v>200.43269000000001</v>
      </c>
      <c r="AN5"/>
      <c r="AO5" s="30" t="s">
        <v>93</v>
      </c>
      <c r="AP5" s="30">
        <f t="shared" ref="AP5:AP8" si="1">(AJ5*100)/$AJ5</f>
        <v>100</v>
      </c>
      <c r="AQ5" s="30">
        <f t="shared" si="0"/>
        <v>108.80357645250307</v>
      </c>
      <c r="AR5" s="30">
        <f t="shared" si="0"/>
        <v>110.02314910859093</v>
      </c>
      <c r="AS5" s="30">
        <f t="shared" si="0"/>
        <v>92.094998233066093</v>
      </c>
    </row>
    <row r="6" spans="1:45" x14ac:dyDescent="0.3">
      <c r="D6" s="1"/>
      <c r="E6" s="1" t="s">
        <v>2</v>
      </c>
      <c r="F6" s="1" t="s">
        <v>2</v>
      </c>
      <c r="G6" s="1"/>
      <c r="H6" s="4"/>
      <c r="I6" s="1" t="s">
        <v>100</v>
      </c>
      <c r="J6" s="1" t="s">
        <v>21</v>
      </c>
      <c r="K6" s="1">
        <v>0.39285700000000001</v>
      </c>
      <c r="L6" s="1">
        <v>5.2</v>
      </c>
      <c r="M6" s="1">
        <v>3.3330000000000002</v>
      </c>
      <c r="N6" s="1">
        <v>1.867</v>
      </c>
      <c r="O6" s="1">
        <v>4</v>
      </c>
      <c r="P6" s="1" t="s">
        <v>54</v>
      </c>
      <c r="T6" s="13">
        <v>2</v>
      </c>
      <c r="U6" s="13">
        <v>327.30432100000002</v>
      </c>
      <c r="V6" s="13">
        <v>209.48272700000001</v>
      </c>
      <c r="W6" s="13">
        <v>196.761841</v>
      </c>
      <c r="X6" s="13">
        <v>153.95571899999999</v>
      </c>
      <c r="Y6" s="13">
        <v>97.172912999999994</v>
      </c>
      <c r="AB6" s="13">
        <v>2</v>
      </c>
      <c r="AC6" s="13">
        <v>182.047729</v>
      </c>
      <c r="AD6" s="13">
        <v>174.06662</v>
      </c>
      <c r="AE6" s="13">
        <v>213.709183</v>
      </c>
      <c r="AI6" s="30" t="s">
        <v>94</v>
      </c>
      <c r="AJ6" s="30">
        <v>189.86371</v>
      </c>
      <c r="AK6" s="30">
        <v>205.93029000000001</v>
      </c>
      <c r="AL6" s="30">
        <v>210.49408</v>
      </c>
      <c r="AM6" s="30">
        <v>199.91</v>
      </c>
      <c r="AN6"/>
      <c r="AO6" s="30" t="s">
        <v>94</v>
      </c>
      <c r="AP6" s="30">
        <f t="shared" si="1"/>
        <v>100</v>
      </c>
      <c r="AQ6" s="30">
        <f t="shared" si="0"/>
        <v>108.46216478125284</v>
      </c>
      <c r="AR6" s="30">
        <f t="shared" si="0"/>
        <v>110.86588374366012</v>
      </c>
      <c r="AS6" s="30">
        <f t="shared" si="0"/>
        <v>105.29131659757412</v>
      </c>
    </row>
    <row r="7" spans="1:45" x14ac:dyDescent="0.3">
      <c r="A7" s="2" t="s">
        <v>27</v>
      </c>
      <c r="D7" s="1"/>
      <c r="E7" s="1" t="s">
        <v>1</v>
      </c>
      <c r="F7" s="1" t="s">
        <v>25</v>
      </c>
      <c r="G7" s="1"/>
      <c r="H7" s="4"/>
      <c r="I7" s="1" t="s">
        <v>71</v>
      </c>
      <c r="J7" s="1" t="s">
        <v>21</v>
      </c>
      <c r="K7" s="1">
        <v>0.78571400000000002</v>
      </c>
      <c r="L7" s="1">
        <v>4.2</v>
      </c>
      <c r="M7" s="1">
        <v>5</v>
      </c>
      <c r="N7" s="1">
        <v>-0.8</v>
      </c>
      <c r="O7" s="1">
        <v>6</v>
      </c>
      <c r="P7" s="1" t="s">
        <v>54</v>
      </c>
      <c r="T7" s="13">
        <v>3</v>
      </c>
      <c r="U7" s="13">
        <v>313.20617700000003</v>
      </c>
      <c r="V7" s="13">
        <v>211.91424599999999</v>
      </c>
      <c r="W7" s="13">
        <v>156.054306</v>
      </c>
      <c r="X7" s="13">
        <v>160.60592700000001</v>
      </c>
      <c r="Y7" s="13">
        <v>95.897284999999997</v>
      </c>
      <c r="AB7" s="13">
        <v>3</v>
      </c>
      <c r="AC7" s="13">
        <v>188.21275299999999</v>
      </c>
      <c r="AD7" s="13">
        <v>175.94837999999999</v>
      </c>
      <c r="AE7" s="13">
        <v>214.62295499999999</v>
      </c>
      <c r="AI7" s="30" t="s">
        <v>132</v>
      </c>
      <c r="AJ7" s="30">
        <v>177.19484</v>
      </c>
      <c r="AK7" s="30">
        <v>163.25148999999999</v>
      </c>
      <c r="AL7" s="30">
        <v>178.10834</v>
      </c>
      <c r="AM7" s="30">
        <v>165.89247</v>
      </c>
      <c r="AN7"/>
      <c r="AO7" s="30" t="s">
        <v>132</v>
      </c>
      <c r="AP7" s="30">
        <f t="shared" si="1"/>
        <v>100</v>
      </c>
      <c r="AQ7" s="30">
        <f t="shared" si="0"/>
        <v>92.131063184458412</v>
      </c>
      <c r="AR7" s="30">
        <f t="shared" si="0"/>
        <v>100.5155341995286</v>
      </c>
      <c r="AS7" s="30">
        <f t="shared" si="0"/>
        <v>93.621501619347384</v>
      </c>
    </row>
    <row r="8" spans="1:45" ht="16.2" thickBot="1" x14ac:dyDescent="0.35">
      <c r="D8" s="1"/>
      <c r="E8" s="1"/>
      <c r="F8" s="1"/>
      <c r="G8" s="1"/>
      <c r="H8" s="4"/>
      <c r="I8" s="4"/>
      <c r="K8" s="1"/>
      <c r="L8" s="1"/>
      <c r="M8" s="1"/>
      <c r="N8" s="1"/>
      <c r="T8" s="13">
        <v>4</v>
      </c>
      <c r="U8" s="13">
        <v>269.86920199999997</v>
      </c>
      <c r="V8" s="13">
        <v>222.694717</v>
      </c>
      <c r="W8" s="13">
        <v>202.73509200000001</v>
      </c>
      <c r="X8" s="13">
        <v>178.63725299999999</v>
      </c>
      <c r="Y8" s="13">
        <v>97.004562000000007</v>
      </c>
      <c r="AB8" s="13">
        <v>4</v>
      </c>
      <c r="AC8" s="13">
        <v>188.25108299999999</v>
      </c>
      <c r="AD8" s="13">
        <v>200.812881</v>
      </c>
      <c r="AE8" s="13">
        <v>213.71800200000001</v>
      </c>
      <c r="AI8" s="31" t="s">
        <v>133</v>
      </c>
      <c r="AJ8" s="31">
        <v>112.60866</v>
      </c>
      <c r="AK8" s="31">
        <v>99.418526999999997</v>
      </c>
      <c r="AL8" s="31">
        <v>98.612727000000007</v>
      </c>
      <c r="AM8" s="31">
        <v>94.566840999999997</v>
      </c>
      <c r="AN8"/>
      <c r="AO8" s="31" t="s">
        <v>133</v>
      </c>
      <c r="AP8" s="31">
        <f t="shared" si="1"/>
        <v>100</v>
      </c>
      <c r="AQ8" s="31">
        <f t="shared" si="0"/>
        <v>88.286750770322627</v>
      </c>
      <c r="AR8" s="31">
        <f t="shared" si="0"/>
        <v>87.5711752541945</v>
      </c>
      <c r="AS8" s="31">
        <f t="shared" si="0"/>
        <v>83.978302379230868</v>
      </c>
    </row>
    <row r="9" spans="1:45" ht="16.2" thickTop="1" x14ac:dyDescent="0.3">
      <c r="A9" s="2" t="s">
        <v>28</v>
      </c>
      <c r="D9" s="1"/>
      <c r="E9" s="1" t="s">
        <v>35</v>
      </c>
      <c r="F9" s="1"/>
      <c r="G9" s="1"/>
      <c r="K9" s="1"/>
      <c r="L9" s="1"/>
      <c r="M9" s="1"/>
      <c r="N9" s="1"/>
      <c r="T9" s="13">
        <v>5</v>
      </c>
      <c r="U9" s="13">
        <v>326.26315299999999</v>
      </c>
      <c r="V9" s="13">
        <v>219.142258</v>
      </c>
      <c r="W9" s="13">
        <v>201.267212</v>
      </c>
      <c r="X9" s="13">
        <v>153.82861299999999</v>
      </c>
      <c r="Y9" s="13">
        <v>99.407539</v>
      </c>
      <c r="AB9" s="13">
        <v>5</v>
      </c>
      <c r="AC9" s="13">
        <v>186.12423699999999</v>
      </c>
      <c r="AD9" s="13">
        <v>167.66250600000001</v>
      </c>
      <c r="AE9" s="13">
        <v>210.16789199999999</v>
      </c>
    </row>
    <row r="10" spans="1:45" x14ac:dyDescent="0.3">
      <c r="D10" s="1"/>
      <c r="E10" s="1" t="s">
        <v>36</v>
      </c>
      <c r="F10" s="1" t="s">
        <v>37</v>
      </c>
      <c r="G10" s="1"/>
      <c r="K10" s="1"/>
      <c r="L10" s="1"/>
      <c r="M10" s="1"/>
      <c r="N10" s="1"/>
      <c r="T10" s="13">
        <v>6</v>
      </c>
      <c r="U10" s="13">
        <v>285.550476</v>
      </c>
      <c r="V10" s="13">
        <v>218.14172400000001</v>
      </c>
      <c r="W10" s="13">
        <v>193.50176999999999</v>
      </c>
      <c r="X10" s="13">
        <v>243.69412199999999</v>
      </c>
      <c r="Y10" s="13">
        <v>97.903412000000003</v>
      </c>
      <c r="AB10" s="13">
        <v>6</v>
      </c>
      <c r="AC10" s="13">
        <v>184.72143600000001</v>
      </c>
      <c r="AD10" s="13">
        <v>187.71722399999999</v>
      </c>
      <c r="AE10" s="13">
        <v>214.050003</v>
      </c>
    </row>
    <row r="11" spans="1:45" x14ac:dyDescent="0.3">
      <c r="A11" s="2" t="s">
        <v>29</v>
      </c>
      <c r="B11" s="2" t="s">
        <v>30</v>
      </c>
      <c r="C11" s="2" t="s">
        <v>31</v>
      </c>
      <c r="D11" s="1"/>
      <c r="E11" s="1" t="s">
        <v>38</v>
      </c>
      <c r="F11" s="1" t="s">
        <v>39</v>
      </c>
      <c r="G11" s="1"/>
      <c r="K11" s="1"/>
      <c r="L11" s="1"/>
      <c r="M11" s="1"/>
      <c r="N11" s="1"/>
      <c r="T11" s="13">
        <v>7</v>
      </c>
      <c r="U11" s="13">
        <v>320.16555799999998</v>
      </c>
      <c r="V11" s="13">
        <v>208.288422</v>
      </c>
      <c r="W11" s="13">
        <v>177.051895</v>
      </c>
      <c r="X11" s="13">
        <v>167.14904799999999</v>
      </c>
      <c r="Y11" s="13">
        <v>100.577591</v>
      </c>
      <c r="AB11" s="13">
        <v>7</v>
      </c>
      <c r="AC11" s="13">
        <v>185.66580200000001</v>
      </c>
      <c r="AD11" s="13">
        <v>204.66423</v>
      </c>
      <c r="AE11" s="13">
        <v>216.12745699999999</v>
      </c>
    </row>
    <row r="12" spans="1:45" x14ac:dyDescent="0.3">
      <c r="D12" s="1"/>
      <c r="E12" s="1" t="s">
        <v>40</v>
      </c>
      <c r="F12" s="1" t="s">
        <v>41</v>
      </c>
      <c r="G12" s="1"/>
      <c r="K12" s="1"/>
      <c r="L12" s="1"/>
      <c r="M12" s="1"/>
      <c r="N12" s="1"/>
      <c r="T12" s="13">
        <v>8</v>
      </c>
      <c r="U12" s="13">
        <v>256.05197099999998</v>
      </c>
      <c r="V12" s="13">
        <v>212.59364299999999</v>
      </c>
      <c r="W12" s="13">
        <v>172.72410600000001</v>
      </c>
      <c r="X12" s="13">
        <v>160.304001</v>
      </c>
      <c r="Y12" s="13">
        <v>99.219100999999995</v>
      </c>
      <c r="AB12" s="13">
        <v>8</v>
      </c>
      <c r="AC12" s="13">
        <v>184.74026499999999</v>
      </c>
      <c r="AD12" s="13">
        <v>188.56883199999999</v>
      </c>
      <c r="AE12" s="13">
        <v>213.774811</v>
      </c>
      <c r="AI12" s="51" t="s">
        <v>104</v>
      </c>
      <c r="AJ12" s="51"/>
      <c r="AK12" s="51"/>
      <c r="AL12" s="51"/>
      <c r="AM12" s="51"/>
      <c r="AN12"/>
      <c r="AO12" s="51" t="s">
        <v>104</v>
      </c>
      <c r="AP12" s="51"/>
      <c r="AQ12" s="51"/>
      <c r="AR12" s="51"/>
      <c r="AS12" s="51"/>
    </row>
    <row r="13" spans="1:45" ht="16.2" thickBot="1" x14ac:dyDescent="0.35">
      <c r="A13" s="2" t="s">
        <v>32</v>
      </c>
      <c r="B13" s="2" t="s">
        <v>30</v>
      </c>
      <c r="C13" s="2" t="s">
        <v>31</v>
      </c>
      <c r="D13" s="1"/>
      <c r="E13" s="1" t="s">
        <v>42</v>
      </c>
      <c r="F13" s="1" t="s">
        <v>43</v>
      </c>
      <c r="G13" s="1"/>
      <c r="K13" s="1"/>
      <c r="L13" s="1"/>
      <c r="M13" s="1"/>
      <c r="N13" s="1"/>
      <c r="T13" s="13">
        <v>9</v>
      </c>
      <c r="U13" s="13">
        <v>328.44467200000003</v>
      </c>
      <c r="V13" s="13">
        <v>206.55935700000001</v>
      </c>
      <c r="W13" s="13">
        <v>194.34225499999999</v>
      </c>
      <c r="X13" s="13">
        <v>184.54431199999999</v>
      </c>
      <c r="Y13" s="13">
        <v>116.86264</v>
      </c>
      <c r="AB13" s="13">
        <v>9</v>
      </c>
      <c r="AC13" s="13">
        <v>184.35623200000001</v>
      </c>
      <c r="AD13" s="13">
        <v>187.187241</v>
      </c>
      <c r="AE13" s="13">
        <v>211.711929</v>
      </c>
      <c r="AI13" s="52"/>
      <c r="AJ13" s="52"/>
      <c r="AK13" s="52"/>
      <c r="AL13" s="52"/>
      <c r="AM13" s="52"/>
      <c r="AN13"/>
      <c r="AO13" s="52"/>
      <c r="AP13" s="52"/>
      <c r="AQ13" s="52"/>
      <c r="AR13" s="52"/>
      <c r="AS13" s="52"/>
    </row>
    <row r="14" spans="1:45" ht="16.8" thickTop="1" thickBot="1" x14ac:dyDescent="0.35">
      <c r="D14" s="1"/>
      <c r="E14" s="1" t="s">
        <v>44</v>
      </c>
      <c r="F14" s="1">
        <v>0.05</v>
      </c>
      <c r="G14" s="1"/>
      <c r="K14" s="1"/>
      <c r="L14" s="1"/>
      <c r="M14" s="1"/>
      <c r="N14" s="1"/>
      <c r="T14" s="13">
        <v>10</v>
      </c>
      <c r="U14" s="13">
        <v>319.93866000000003</v>
      </c>
      <c r="V14" s="13">
        <v>217.71504200000001</v>
      </c>
      <c r="W14" s="13">
        <v>197.807693</v>
      </c>
      <c r="X14" s="13">
        <v>270.78302000000002</v>
      </c>
      <c r="Y14" s="13">
        <v>103.839783</v>
      </c>
      <c r="AB14" s="13">
        <v>10</v>
      </c>
      <c r="AC14" s="13">
        <v>183.10244800000001</v>
      </c>
      <c r="AD14" s="13">
        <v>191.566666</v>
      </c>
      <c r="AE14" s="13">
        <v>213.14167800000001</v>
      </c>
      <c r="AI14" s="29" t="s">
        <v>60</v>
      </c>
      <c r="AJ14" s="29" t="s">
        <v>102</v>
      </c>
      <c r="AK14" s="29" t="s">
        <v>61</v>
      </c>
      <c r="AL14" s="29" t="s">
        <v>57</v>
      </c>
      <c r="AM14" s="29" t="s">
        <v>106</v>
      </c>
      <c r="AN14"/>
      <c r="AO14" s="29" t="s">
        <v>60</v>
      </c>
      <c r="AP14" s="29" t="s">
        <v>102</v>
      </c>
      <c r="AQ14" s="29" t="s">
        <v>61</v>
      </c>
      <c r="AR14" s="29" t="s">
        <v>57</v>
      </c>
      <c r="AS14" s="29" t="s">
        <v>106</v>
      </c>
    </row>
    <row r="15" spans="1:45" ht="16.2" thickTop="1" x14ac:dyDescent="0.3">
      <c r="D15" s="1"/>
      <c r="E15" s="1"/>
      <c r="F15" s="1"/>
      <c r="G15" s="1"/>
      <c r="K15" s="1"/>
      <c r="L15" s="1"/>
      <c r="M15" s="1"/>
      <c r="N15" s="1"/>
      <c r="T15" s="13">
        <v>11</v>
      </c>
      <c r="U15" s="13">
        <v>270.46109000000001</v>
      </c>
      <c r="V15" s="13">
        <v>220.37725800000001</v>
      </c>
      <c r="W15" s="13">
        <v>198.80754099999999</v>
      </c>
      <c r="X15" s="13">
        <v>160.85699500000001</v>
      </c>
      <c r="Y15" s="13">
        <v>115.768776</v>
      </c>
      <c r="AB15" s="13">
        <v>11</v>
      </c>
      <c r="AC15" s="13">
        <v>185.23529099999999</v>
      </c>
      <c r="AD15" s="13">
        <v>181.806702</v>
      </c>
      <c r="AE15" s="13">
        <v>212.72070299999999</v>
      </c>
      <c r="AI15" s="30" t="s">
        <v>82</v>
      </c>
      <c r="AJ15" s="30">
        <v>184.90906000000001</v>
      </c>
      <c r="AK15" s="30">
        <v>186.96218999999999</v>
      </c>
      <c r="AL15" s="30">
        <v>177.65171000000001</v>
      </c>
      <c r="AM15" s="30">
        <v>174.40293</v>
      </c>
      <c r="AN15"/>
      <c r="AO15" s="30" t="s">
        <v>82</v>
      </c>
      <c r="AP15" s="32">
        <f>(AJ15*100)/$AJ15</f>
        <v>100.00000000000001</v>
      </c>
      <c r="AQ15" s="32">
        <f t="shared" ref="AQ15:AQ17" si="2">(AK15*100)/$AJ15</f>
        <v>101.11034580998897</v>
      </c>
      <c r="AR15" s="32">
        <f t="shared" ref="AR15:AR17" si="3">(AL15*100)/$AJ15</f>
        <v>96.075178793294398</v>
      </c>
      <c r="AS15" s="32">
        <f t="shared" ref="AS15:AS17" si="4">(AM15*100)/$AJ15</f>
        <v>94.318217830970539</v>
      </c>
    </row>
    <row r="16" spans="1:45" x14ac:dyDescent="0.3">
      <c r="D16" s="1"/>
      <c r="E16" s="1" t="s">
        <v>45</v>
      </c>
      <c r="F16" s="1">
        <v>4</v>
      </c>
      <c r="G16" s="1"/>
      <c r="K16" s="1"/>
      <c r="L16" s="1"/>
      <c r="M16" s="1"/>
      <c r="N16" s="1"/>
      <c r="T16" s="13">
        <v>12</v>
      </c>
      <c r="U16" s="13">
        <v>330.48867799999999</v>
      </c>
      <c r="V16" s="13">
        <v>218.570999</v>
      </c>
      <c r="W16" s="13">
        <v>190.04527300000001</v>
      </c>
      <c r="X16" s="13">
        <v>172.352982</v>
      </c>
      <c r="Y16" s="13">
        <v>138.81712300000001</v>
      </c>
      <c r="AB16" s="13">
        <v>12</v>
      </c>
      <c r="AC16" s="13">
        <v>181.720428</v>
      </c>
      <c r="AD16" s="13">
        <v>186.79774499999999</v>
      </c>
      <c r="AE16" s="13">
        <v>211.84736599999999</v>
      </c>
      <c r="AI16" s="30" t="s">
        <v>83</v>
      </c>
      <c r="AJ16" s="30">
        <v>187.00065000000001</v>
      </c>
      <c r="AK16" s="30">
        <v>188.60995</v>
      </c>
      <c r="AL16" s="30">
        <v>173.9716</v>
      </c>
      <c r="AM16" s="30">
        <v>185.27655999999999</v>
      </c>
      <c r="AN16"/>
      <c r="AO16" s="30" t="s">
        <v>83</v>
      </c>
      <c r="AP16" s="30">
        <f t="shared" ref="AP16:AP17" si="5">(AJ16*100)/$AJ16</f>
        <v>100.00000000000001</v>
      </c>
      <c r="AQ16" s="30">
        <f t="shared" si="2"/>
        <v>100.86058524395503</v>
      </c>
      <c r="AR16" s="30">
        <f t="shared" si="3"/>
        <v>93.032617801061122</v>
      </c>
      <c r="AS16" s="30">
        <f t="shared" si="4"/>
        <v>99.078029942676665</v>
      </c>
    </row>
    <row r="17" spans="4:45" x14ac:dyDescent="0.3">
      <c r="D17" s="1"/>
      <c r="E17" s="1" t="s">
        <v>46</v>
      </c>
      <c r="F17" s="1">
        <v>0</v>
      </c>
      <c r="G17" s="1"/>
      <c r="K17" s="1"/>
      <c r="L17" s="1"/>
      <c r="M17" s="1"/>
      <c r="N17" s="1"/>
      <c r="T17" s="13">
        <v>13</v>
      </c>
      <c r="U17" s="13">
        <v>334.64398199999999</v>
      </c>
      <c r="V17" s="13">
        <v>222.770477</v>
      </c>
      <c r="W17" s="13">
        <v>189.05729700000001</v>
      </c>
      <c r="X17" s="13">
        <v>152.24911499999999</v>
      </c>
      <c r="Y17" s="13">
        <v>99.420440999999997</v>
      </c>
      <c r="AB17" s="13">
        <v>13</v>
      </c>
      <c r="AC17" s="13">
        <v>185.47770700000001</v>
      </c>
      <c r="AD17" s="13">
        <v>195.13826</v>
      </c>
      <c r="AE17" s="13">
        <v>212.91915900000001</v>
      </c>
      <c r="AI17" s="30" t="s">
        <v>84</v>
      </c>
      <c r="AJ17" s="30">
        <v>212.75271000000001</v>
      </c>
      <c r="AK17" s="30">
        <v>210.85837000000001</v>
      </c>
      <c r="AL17" s="30">
        <v>199.13842</v>
      </c>
      <c r="AM17" s="30">
        <v>200.40101999999999</v>
      </c>
      <c r="AN17"/>
      <c r="AO17" s="30" t="s">
        <v>84</v>
      </c>
      <c r="AP17" s="30">
        <f t="shared" si="5"/>
        <v>100</v>
      </c>
      <c r="AQ17" s="30">
        <f t="shared" si="2"/>
        <v>99.109604761321251</v>
      </c>
      <c r="AR17" s="30">
        <f t="shared" si="3"/>
        <v>93.60088527191968</v>
      </c>
      <c r="AS17" s="30">
        <f t="shared" si="4"/>
        <v>94.194344222454319</v>
      </c>
    </row>
    <row r="18" spans="4:45" x14ac:dyDescent="0.3">
      <c r="D18" s="1"/>
      <c r="E18" s="1"/>
      <c r="F18" s="1"/>
      <c r="G18" s="1"/>
      <c r="K18" s="1"/>
      <c r="L18" s="1"/>
      <c r="M18" s="1"/>
      <c r="N18" s="1"/>
      <c r="T18" s="13">
        <v>14</v>
      </c>
      <c r="U18" s="13">
        <v>333.16699199999999</v>
      </c>
      <c r="V18" s="13">
        <v>222.03488200000001</v>
      </c>
      <c r="W18" s="13">
        <v>199.001755</v>
      </c>
      <c r="X18" s="13">
        <v>160.046967</v>
      </c>
      <c r="Y18" s="13">
        <v>104.68682099999999</v>
      </c>
      <c r="AB18" s="13">
        <v>14</v>
      </c>
      <c r="AC18" s="13">
        <v>188.22607400000001</v>
      </c>
      <c r="AD18" s="13">
        <v>182.72463999999999</v>
      </c>
      <c r="AE18" s="13">
        <v>211.73213200000001</v>
      </c>
      <c r="AI18" s="30"/>
      <c r="AJ18" s="30"/>
      <c r="AK18" s="30"/>
      <c r="AL18" s="30"/>
      <c r="AM18" s="30"/>
      <c r="AN18"/>
      <c r="AO18" s="30"/>
      <c r="AP18" s="30"/>
      <c r="AQ18" s="30"/>
      <c r="AR18" s="30"/>
      <c r="AS18" s="30"/>
    </row>
    <row r="19" spans="4:45" ht="16.2" thickBot="1" x14ac:dyDescent="0.35">
      <c r="D19" s="1"/>
      <c r="E19" s="1"/>
      <c r="F19" s="1"/>
      <c r="G19" s="1"/>
      <c r="K19" s="1"/>
      <c r="L19" s="1"/>
      <c r="M19" s="1"/>
      <c r="N19" s="1"/>
      <c r="T19" s="13">
        <v>15</v>
      </c>
      <c r="U19" s="13">
        <v>300.65490699999998</v>
      </c>
      <c r="V19" s="13">
        <v>220.90995799999999</v>
      </c>
      <c r="W19" s="13">
        <v>182.64269999999999</v>
      </c>
      <c r="X19" s="13">
        <v>161.31601000000001</v>
      </c>
      <c r="Y19" s="13">
        <v>97.215964999999997</v>
      </c>
      <c r="AB19" s="13">
        <v>15</v>
      </c>
      <c r="AC19" s="13">
        <v>188.67924500000001</v>
      </c>
      <c r="AD19" s="13">
        <v>182.08093299999999</v>
      </c>
      <c r="AE19" s="13">
        <v>214.018021</v>
      </c>
      <c r="AI19" s="31"/>
      <c r="AJ19" s="31"/>
      <c r="AK19" s="31"/>
      <c r="AL19" s="31"/>
      <c r="AM19" s="31"/>
      <c r="AN19"/>
      <c r="AO19" s="31"/>
      <c r="AP19" s="31"/>
      <c r="AQ19" s="31"/>
      <c r="AR19" s="31"/>
      <c r="AS19" s="31"/>
    </row>
    <row r="20" spans="4:45" ht="16.2" thickTop="1" x14ac:dyDescent="0.3">
      <c r="D20" s="1"/>
      <c r="E20" s="1"/>
      <c r="F20" s="1"/>
      <c r="G20" s="1"/>
      <c r="K20" s="1"/>
      <c r="L20" s="1"/>
      <c r="M20" s="1"/>
      <c r="N20" s="1"/>
      <c r="T20" s="49">
        <v>16</v>
      </c>
      <c r="U20" s="15">
        <v>274.381866</v>
      </c>
      <c r="V20" s="15">
        <v>221.30368000000001</v>
      </c>
      <c r="W20" s="15">
        <v>188.03059400000001</v>
      </c>
      <c r="X20" s="15">
        <v>245.06826799999999</v>
      </c>
      <c r="Y20" s="15">
        <v>98.265808000000007</v>
      </c>
      <c r="AB20" s="14">
        <v>16</v>
      </c>
      <c r="AC20" s="15">
        <v>183.91163599999999</v>
      </c>
      <c r="AD20" s="15">
        <v>215.38531499999999</v>
      </c>
      <c r="AE20" s="15">
        <v>214.13806199999999</v>
      </c>
    </row>
    <row r="21" spans="4:45" x14ac:dyDescent="0.3">
      <c r="D21" s="1"/>
      <c r="E21" s="1"/>
      <c r="F21" s="1"/>
      <c r="G21" s="1"/>
      <c r="K21" s="1"/>
      <c r="L21" s="1"/>
      <c r="M21" s="1"/>
      <c r="N21" s="1"/>
      <c r="T21" s="49">
        <v>17</v>
      </c>
      <c r="U21" s="15">
        <v>296.44885299999999</v>
      </c>
      <c r="V21" s="15">
        <v>230.20713799999999</v>
      </c>
      <c r="W21" s="15">
        <v>205.14746099999999</v>
      </c>
      <c r="X21" s="15">
        <v>161.250946</v>
      </c>
      <c r="Y21" s="15">
        <v>101.49587200000001</v>
      </c>
      <c r="AB21" s="14">
        <v>17</v>
      </c>
      <c r="AC21" s="15">
        <v>185.88632200000001</v>
      </c>
      <c r="AD21" s="15">
        <v>204.91789199999999</v>
      </c>
      <c r="AE21" s="15">
        <v>214.70474200000001</v>
      </c>
    </row>
    <row r="22" spans="4:45" x14ac:dyDescent="0.3">
      <c r="D22" s="1"/>
      <c r="E22" s="1"/>
      <c r="F22" s="1"/>
      <c r="G22" s="1"/>
      <c r="K22" s="1"/>
      <c r="L22" s="1"/>
      <c r="M22" s="1"/>
      <c r="N22" s="1"/>
      <c r="T22" s="49">
        <v>18</v>
      </c>
      <c r="U22" s="15">
        <v>353.67929099999998</v>
      </c>
      <c r="V22" s="15">
        <v>235.88415499999999</v>
      </c>
      <c r="W22" s="15">
        <v>208.27899199999999</v>
      </c>
      <c r="X22" s="15">
        <v>165.45503199999999</v>
      </c>
      <c r="Y22" s="15">
        <v>98.886559000000005</v>
      </c>
      <c r="AB22" s="14">
        <v>18</v>
      </c>
      <c r="AC22" s="15">
        <v>188.330872</v>
      </c>
      <c r="AD22" s="15">
        <v>184.10763499999999</v>
      </c>
      <c r="AE22" s="15">
        <v>214.70039399999999</v>
      </c>
    </row>
    <row r="23" spans="4:45" x14ac:dyDescent="0.3">
      <c r="D23" s="1"/>
      <c r="E23" s="1"/>
      <c r="F23" s="1"/>
      <c r="G23" s="1"/>
      <c r="K23" s="1"/>
      <c r="L23" s="1"/>
      <c r="M23" s="1"/>
      <c r="N23" s="1"/>
      <c r="T23" s="49">
        <v>19</v>
      </c>
      <c r="U23" s="15">
        <v>365.92511000000002</v>
      </c>
      <c r="V23" s="15">
        <v>239.35150100000001</v>
      </c>
      <c r="W23" s="15">
        <v>207.99783300000001</v>
      </c>
      <c r="X23" s="15">
        <v>158.86325099999999</v>
      </c>
      <c r="Y23" s="15">
        <v>95.913848999999999</v>
      </c>
      <c r="AB23" s="14">
        <v>19</v>
      </c>
      <c r="AC23" s="15">
        <v>184.51306199999999</v>
      </c>
      <c r="AD23" s="15">
        <v>186.32321200000001</v>
      </c>
      <c r="AE23" s="15">
        <v>211.19781499999999</v>
      </c>
    </row>
    <row r="24" spans="4:45" x14ac:dyDescent="0.3">
      <c r="D24" s="1"/>
      <c r="E24" s="56" t="s">
        <v>143</v>
      </c>
      <c r="F24" s="56"/>
      <c r="G24" s="56"/>
      <c r="H24" s="56"/>
      <c r="I24" s="56"/>
      <c r="J24" s="56"/>
      <c r="K24" s="56"/>
      <c r="L24" s="56"/>
      <c r="M24" s="16"/>
      <c r="N24" s="16"/>
      <c r="T24" s="49">
        <v>20</v>
      </c>
      <c r="U24" s="15">
        <v>333.07534800000002</v>
      </c>
      <c r="V24" s="15">
        <v>239.17340100000001</v>
      </c>
      <c r="W24" s="15">
        <v>213.38885500000001</v>
      </c>
      <c r="X24" s="15">
        <v>151.72013899999999</v>
      </c>
      <c r="Y24" s="15">
        <v>96.907120000000006</v>
      </c>
      <c r="AB24" s="14">
        <v>20</v>
      </c>
      <c r="AC24" s="15">
        <v>187.358597</v>
      </c>
      <c r="AD24" s="15">
        <v>179.637878</v>
      </c>
      <c r="AE24" s="15">
        <v>207.56376599999999</v>
      </c>
    </row>
    <row r="25" spans="4:45" x14ac:dyDescent="0.3">
      <c r="D25" s="1"/>
      <c r="E25" s="16"/>
      <c r="F25" s="16"/>
      <c r="G25" s="16"/>
      <c r="K25" s="1"/>
      <c r="L25" s="1"/>
      <c r="M25" s="16"/>
      <c r="N25" s="16"/>
      <c r="T25" s="49">
        <v>21</v>
      </c>
      <c r="U25" s="15">
        <v>330.64868200000001</v>
      </c>
      <c r="V25" s="15">
        <v>240.31234699999999</v>
      </c>
      <c r="W25" s="15">
        <v>285.92120399999999</v>
      </c>
      <c r="X25" s="15">
        <v>151.040131</v>
      </c>
      <c r="Y25" s="15">
        <v>104.749771</v>
      </c>
      <c r="AB25" s="14">
        <v>21</v>
      </c>
      <c r="AC25" s="15">
        <v>187.73588599999999</v>
      </c>
      <c r="AD25" s="15">
        <v>173.341263</v>
      </c>
      <c r="AE25" s="15">
        <v>207.517807</v>
      </c>
    </row>
    <row r="26" spans="4:45" x14ac:dyDescent="0.3">
      <c r="D26" s="1"/>
      <c r="E26" s="16" t="s">
        <v>29</v>
      </c>
      <c r="F26" s="16" t="s">
        <v>33</v>
      </c>
      <c r="G26" s="16" t="s">
        <v>177</v>
      </c>
      <c r="K26" s="1"/>
      <c r="L26" s="1"/>
      <c r="M26" s="16"/>
      <c r="N26" s="16"/>
      <c r="T26" s="49">
        <v>22</v>
      </c>
      <c r="U26" s="15">
        <v>338.638733</v>
      </c>
      <c r="V26" s="15">
        <v>241.114059</v>
      </c>
      <c r="W26" s="15">
        <v>216.26005599999999</v>
      </c>
      <c r="X26" s="15">
        <v>138.06324799999999</v>
      </c>
      <c r="Y26" s="15">
        <v>96.638701999999995</v>
      </c>
      <c r="AB26" s="14">
        <v>22</v>
      </c>
      <c r="AC26" s="15">
        <v>186.461243</v>
      </c>
      <c r="AD26" s="15">
        <v>179.82446300000001</v>
      </c>
      <c r="AE26" s="15">
        <v>209.05332899999999</v>
      </c>
    </row>
    <row r="27" spans="4:45" x14ac:dyDescent="0.3">
      <c r="D27" s="1"/>
      <c r="E27" s="16"/>
      <c r="F27" s="16"/>
      <c r="G27" s="16"/>
      <c r="K27" s="1"/>
      <c r="L27" s="1"/>
      <c r="M27" s="16"/>
      <c r="N27" s="16"/>
      <c r="T27" s="49">
        <v>23</v>
      </c>
      <c r="U27" s="15">
        <v>359.66119400000002</v>
      </c>
      <c r="V27" s="15">
        <v>238.367096</v>
      </c>
      <c r="W27" s="15">
        <v>214.60672</v>
      </c>
      <c r="X27" s="15">
        <v>145.025879</v>
      </c>
      <c r="Y27" s="15">
        <v>93.808234999999996</v>
      </c>
      <c r="AB27" s="14">
        <v>23</v>
      </c>
      <c r="AC27" s="15">
        <v>186.91589400000001</v>
      </c>
      <c r="AD27" s="15">
        <v>163.413467</v>
      </c>
      <c r="AE27" s="15">
        <v>205.53559899999999</v>
      </c>
    </row>
    <row r="28" spans="4:45" x14ac:dyDescent="0.3">
      <c r="D28" s="1"/>
      <c r="E28" s="16" t="s">
        <v>32</v>
      </c>
      <c r="F28" s="16" t="s">
        <v>30</v>
      </c>
      <c r="G28" s="16" t="s">
        <v>31</v>
      </c>
      <c r="K28" s="1"/>
      <c r="L28" s="1"/>
      <c r="M28" s="16"/>
      <c r="N28" s="16"/>
      <c r="T28" s="49">
        <v>24</v>
      </c>
      <c r="U28" s="15">
        <v>333.78723100000002</v>
      </c>
      <c r="V28" s="15">
        <v>238.007813</v>
      </c>
      <c r="W28" s="15">
        <v>213.811295</v>
      </c>
      <c r="X28" s="15">
        <v>134.457718</v>
      </c>
      <c r="Y28" s="15">
        <v>96.685531999999995</v>
      </c>
      <c r="AB28" s="14">
        <v>24</v>
      </c>
      <c r="AC28" s="15">
        <v>183.10813899999999</v>
      </c>
      <c r="AD28" s="15">
        <v>168.42279099999999</v>
      </c>
      <c r="AE28" s="15">
        <v>201.543564</v>
      </c>
    </row>
    <row r="29" spans="4:45" x14ac:dyDescent="0.3">
      <c r="D29" s="1"/>
      <c r="E29" s="16"/>
      <c r="F29" s="16"/>
      <c r="G29" s="16"/>
      <c r="K29" s="1"/>
      <c r="L29" s="1"/>
      <c r="M29" s="16"/>
      <c r="N29" s="16"/>
      <c r="T29" s="49">
        <v>25</v>
      </c>
      <c r="U29" s="15">
        <v>356.03887900000001</v>
      </c>
      <c r="V29" s="15">
        <v>238.57899499999999</v>
      </c>
      <c r="W29" s="15">
        <v>213.98371900000001</v>
      </c>
      <c r="X29" s="15">
        <v>148.499054</v>
      </c>
      <c r="Y29" s="15">
        <v>94.394538999999995</v>
      </c>
      <c r="AB29" s="14">
        <v>25</v>
      </c>
      <c r="AC29" s="15">
        <v>180.6371</v>
      </c>
      <c r="AD29" s="15">
        <v>192.79617300000001</v>
      </c>
      <c r="AE29" s="15">
        <v>199.79835499999999</v>
      </c>
    </row>
    <row r="30" spans="4:45" x14ac:dyDescent="0.3">
      <c r="D30" s="1"/>
      <c r="E30" s="16"/>
      <c r="F30" s="16"/>
      <c r="G30" s="16"/>
      <c r="K30" s="1"/>
      <c r="L30" s="1"/>
      <c r="M30" s="16"/>
      <c r="N30" s="16"/>
      <c r="T30" s="49">
        <v>26</v>
      </c>
      <c r="U30" s="15">
        <v>377.60788000000002</v>
      </c>
      <c r="V30" s="15">
        <v>234.638779</v>
      </c>
      <c r="W30" s="15">
        <v>206.942429</v>
      </c>
      <c r="X30" s="15">
        <v>153.266953</v>
      </c>
      <c r="Y30" s="15">
        <v>95.852310000000003</v>
      </c>
      <c r="AB30" s="14">
        <v>26</v>
      </c>
      <c r="AC30" s="15">
        <v>178.837692</v>
      </c>
      <c r="AD30" s="15">
        <v>166.84321600000001</v>
      </c>
      <c r="AE30" s="15">
        <v>202.28898599999999</v>
      </c>
    </row>
    <row r="31" spans="4:45" x14ac:dyDescent="0.3">
      <c r="D31" s="1"/>
      <c r="E31" s="16" t="s">
        <v>144</v>
      </c>
      <c r="F31" s="16"/>
      <c r="G31" s="16"/>
      <c r="K31" s="1"/>
      <c r="L31" s="1"/>
      <c r="M31" s="16"/>
      <c r="N31" s="16"/>
      <c r="T31" s="49">
        <v>27</v>
      </c>
      <c r="U31" s="15">
        <v>271.37179600000002</v>
      </c>
      <c r="V31" s="15">
        <v>229.57617200000001</v>
      </c>
      <c r="W31" s="15">
        <v>208.19662500000001</v>
      </c>
      <c r="X31" s="15">
        <v>152.109894</v>
      </c>
      <c r="Y31" s="15">
        <v>94.839523</v>
      </c>
      <c r="AB31" s="14">
        <v>27</v>
      </c>
      <c r="AC31" s="15">
        <v>180.25119000000001</v>
      </c>
      <c r="AD31" s="15">
        <v>221.83923300000001</v>
      </c>
      <c r="AE31" s="15">
        <v>203.31771900000001</v>
      </c>
    </row>
    <row r="32" spans="4:45" x14ac:dyDescent="0.3">
      <c r="D32" s="1"/>
      <c r="E32" s="16"/>
      <c r="F32" s="16"/>
      <c r="G32" s="16"/>
      <c r="K32" s="1"/>
      <c r="L32" s="1"/>
      <c r="T32" s="49">
        <v>28</v>
      </c>
      <c r="U32" s="15">
        <v>325.80096400000002</v>
      </c>
      <c r="V32" s="15">
        <v>226.49491900000001</v>
      </c>
      <c r="W32" s="15">
        <v>196.37884500000001</v>
      </c>
      <c r="X32" s="15">
        <v>136.938278</v>
      </c>
      <c r="Y32" s="15">
        <v>100.057198</v>
      </c>
      <c r="AB32" s="14">
        <v>28</v>
      </c>
      <c r="AC32" s="15">
        <v>176.21687299999999</v>
      </c>
      <c r="AD32" s="15">
        <v>179.231964</v>
      </c>
      <c r="AE32" s="15">
        <v>201.71151699999999</v>
      </c>
    </row>
    <row r="33" spans="4:31" x14ac:dyDescent="0.3">
      <c r="D33" s="1"/>
      <c r="E33" s="16" t="s">
        <v>145</v>
      </c>
      <c r="F33" s="16" t="s">
        <v>178</v>
      </c>
      <c r="G33" s="16"/>
      <c r="T33" s="49">
        <v>29</v>
      </c>
      <c r="U33" s="15">
        <v>263.82427999999999</v>
      </c>
      <c r="V33" s="15">
        <v>217.725998</v>
      </c>
      <c r="W33" s="15">
        <v>203.75616500000001</v>
      </c>
      <c r="X33" s="15">
        <v>250.734207</v>
      </c>
      <c r="Y33" s="15">
        <v>93.992026999999993</v>
      </c>
      <c r="AB33" s="14">
        <v>29</v>
      </c>
      <c r="AC33" s="15">
        <v>175.70185900000001</v>
      </c>
      <c r="AD33" s="15">
        <v>208.29397599999999</v>
      </c>
      <c r="AE33" s="15">
        <v>200.19940199999999</v>
      </c>
    </row>
    <row r="34" spans="4:31" x14ac:dyDescent="0.3">
      <c r="D34" s="1"/>
      <c r="E34" s="16"/>
      <c r="F34" s="16"/>
      <c r="G34" s="16"/>
      <c r="T34" s="49">
        <v>30</v>
      </c>
      <c r="U34" s="15">
        <v>304.59106400000002</v>
      </c>
      <c r="V34" s="15">
        <v>213.011505</v>
      </c>
      <c r="W34" s="15">
        <v>177.97789</v>
      </c>
      <c r="X34" s="15">
        <v>158.26791399999999</v>
      </c>
      <c r="Y34" s="15">
        <v>92.914817999999997</v>
      </c>
      <c r="AB34" s="14">
        <v>30</v>
      </c>
      <c r="AC34" s="15">
        <v>179.370102</v>
      </c>
      <c r="AD34" s="15">
        <v>168.95880099999999</v>
      </c>
      <c r="AE34" s="15">
        <v>202.27821399999999</v>
      </c>
    </row>
    <row r="35" spans="4:31" x14ac:dyDescent="0.3">
      <c r="D35" s="1"/>
      <c r="E35" s="16" t="s">
        <v>179</v>
      </c>
      <c r="F35" s="16"/>
      <c r="G35" s="16"/>
      <c r="T35" s="49">
        <v>31</v>
      </c>
      <c r="U35" s="15">
        <v>296.34338400000001</v>
      </c>
      <c r="V35" s="15">
        <v>204.60110499999999</v>
      </c>
      <c r="W35" s="15">
        <v>201.44151299999999</v>
      </c>
      <c r="X35" s="15">
        <v>141.26232899999999</v>
      </c>
      <c r="Y35" s="15">
        <v>96.331519999999998</v>
      </c>
      <c r="AB35" s="14">
        <v>31</v>
      </c>
      <c r="AC35" s="15">
        <v>177.79002399999999</v>
      </c>
      <c r="AD35" s="15">
        <v>171.29570000000001</v>
      </c>
      <c r="AE35" s="15">
        <v>200.66329999999999</v>
      </c>
    </row>
    <row r="36" spans="4:31" x14ac:dyDescent="0.3">
      <c r="D36" s="1"/>
      <c r="E36" s="16"/>
      <c r="F36" s="16"/>
      <c r="G36" s="16"/>
      <c r="T36" s="49">
        <v>32</v>
      </c>
      <c r="U36" s="15">
        <v>315.00396699999999</v>
      </c>
      <c r="V36" s="15">
        <v>190.59835799999999</v>
      </c>
      <c r="W36" s="15">
        <v>165.54710399999999</v>
      </c>
      <c r="X36" s="15">
        <v>147.51892100000001</v>
      </c>
      <c r="Y36" s="15">
        <v>88.745841999999996</v>
      </c>
      <c r="AB36" s="14">
        <v>32</v>
      </c>
      <c r="AC36" s="15">
        <v>179.59483299999999</v>
      </c>
      <c r="AD36" s="15">
        <v>170.71940599999999</v>
      </c>
      <c r="AE36" s="15">
        <v>198.68499800000001</v>
      </c>
    </row>
    <row r="37" spans="4:31" x14ac:dyDescent="0.3">
      <c r="D37" s="1"/>
      <c r="E37" s="16" t="s">
        <v>148</v>
      </c>
      <c r="F37" s="16" t="s">
        <v>149</v>
      </c>
      <c r="G37" s="16" t="s">
        <v>150</v>
      </c>
      <c r="H37" s="2" t="s">
        <v>151</v>
      </c>
      <c r="I37" s="63">
        <v>0.25</v>
      </c>
      <c r="J37" s="63">
        <v>0.75</v>
      </c>
      <c r="T37" s="49">
        <v>33</v>
      </c>
      <c r="U37" s="15">
        <v>372.97735599999999</v>
      </c>
      <c r="V37" s="15">
        <v>196.25654599999999</v>
      </c>
      <c r="W37" s="15">
        <v>203.481979</v>
      </c>
      <c r="X37" s="15">
        <v>144.224716</v>
      </c>
      <c r="Y37" s="15">
        <v>99.593497999999997</v>
      </c>
      <c r="AB37" s="14">
        <v>33</v>
      </c>
      <c r="AC37" s="15">
        <v>180.209946</v>
      </c>
      <c r="AD37" s="15">
        <v>164.87084999999999</v>
      </c>
      <c r="AE37" s="15">
        <v>194.84295700000001</v>
      </c>
    </row>
    <row r="38" spans="4:31" x14ac:dyDescent="0.3">
      <c r="D38" s="1"/>
      <c r="E38" s="16" t="s">
        <v>67</v>
      </c>
      <c r="F38" s="16">
        <v>5</v>
      </c>
      <c r="G38" s="16">
        <v>0</v>
      </c>
      <c r="H38" s="2">
        <v>98.456000000000003</v>
      </c>
      <c r="I38" s="2">
        <v>91.17</v>
      </c>
      <c r="J38" s="2">
        <v>108.548</v>
      </c>
      <c r="T38" s="49">
        <v>34</v>
      </c>
      <c r="U38" s="15">
        <v>275.30886800000002</v>
      </c>
      <c r="V38" s="15">
        <v>202.47049000000001</v>
      </c>
      <c r="W38" s="15">
        <v>190.60910000000001</v>
      </c>
      <c r="X38" s="15">
        <v>150.43753100000001</v>
      </c>
      <c r="Y38" s="15">
        <v>89.499588000000003</v>
      </c>
      <c r="AB38" s="14">
        <v>34</v>
      </c>
      <c r="AC38" s="15">
        <v>178.47198499999999</v>
      </c>
      <c r="AD38" s="15">
        <v>202.73593099999999</v>
      </c>
      <c r="AE38" s="15">
        <v>197.03256200000001</v>
      </c>
    </row>
    <row r="39" spans="4:31" x14ac:dyDescent="0.3">
      <c r="D39" s="1"/>
      <c r="E39" s="16" t="s">
        <v>25</v>
      </c>
      <c r="F39" s="16">
        <v>3</v>
      </c>
      <c r="G39" s="16">
        <v>0</v>
      </c>
      <c r="H39" s="2">
        <v>100.861</v>
      </c>
      <c r="I39" s="2">
        <v>99.546999999999997</v>
      </c>
      <c r="J39" s="2">
        <v>101.048</v>
      </c>
      <c r="T39" s="49">
        <v>35</v>
      </c>
      <c r="U39" s="15">
        <v>328.59936499999998</v>
      </c>
      <c r="V39" s="15">
        <v>178.96305799999999</v>
      </c>
      <c r="W39" s="15">
        <v>169.88987700000001</v>
      </c>
      <c r="X39" s="15">
        <v>168.00401299999999</v>
      </c>
      <c r="Y39" s="15">
        <v>100.03422500000001</v>
      </c>
      <c r="AB39" s="14">
        <v>35</v>
      </c>
      <c r="AC39" s="15">
        <v>177.164581</v>
      </c>
      <c r="AD39" s="15">
        <v>178.64103700000001</v>
      </c>
      <c r="AE39" s="15">
        <v>201.109894</v>
      </c>
    </row>
    <row r="40" spans="4:31" x14ac:dyDescent="0.3">
      <c r="D40" s="1"/>
      <c r="E40" s="16"/>
      <c r="F40" s="16"/>
      <c r="G40" s="16"/>
      <c r="T40" s="49">
        <v>36</v>
      </c>
      <c r="U40" s="15">
        <v>270.77914399999997</v>
      </c>
      <c r="V40" s="15">
        <v>186.69693000000001</v>
      </c>
      <c r="W40" s="15">
        <v>206.37822</v>
      </c>
      <c r="X40" s="15">
        <v>152.62443500000001</v>
      </c>
      <c r="Y40" s="15">
        <v>89.745636000000005</v>
      </c>
      <c r="AB40" s="14">
        <v>36</v>
      </c>
      <c r="AC40" s="15">
        <v>175.660065</v>
      </c>
      <c r="AD40" s="15">
        <v>173.17600999999999</v>
      </c>
      <c r="AE40" s="15">
        <v>200.63093599999999</v>
      </c>
    </row>
    <row r="41" spans="4:31" x14ac:dyDescent="0.3">
      <c r="D41" s="1"/>
      <c r="E41" s="16" t="s">
        <v>180</v>
      </c>
      <c r="F41" s="16"/>
      <c r="G41" s="16"/>
      <c r="T41" s="49">
        <v>37</v>
      </c>
      <c r="U41" s="15">
        <v>281.401276</v>
      </c>
      <c r="V41" s="15">
        <v>189.62455700000001</v>
      </c>
      <c r="W41" s="15">
        <v>199.41499300000001</v>
      </c>
      <c r="X41" s="15">
        <v>152.75868199999999</v>
      </c>
      <c r="Y41" s="15">
        <v>97.366935999999995</v>
      </c>
      <c r="AB41" s="14">
        <v>37</v>
      </c>
      <c r="AC41" s="15">
        <v>173.73066700000001</v>
      </c>
      <c r="AD41" s="15">
        <v>157.15962200000001</v>
      </c>
      <c r="AE41" s="15">
        <v>197.51651000000001</v>
      </c>
    </row>
    <row r="42" spans="4:31" x14ac:dyDescent="0.3">
      <c r="D42" s="1"/>
      <c r="E42" s="16"/>
      <c r="F42" s="16"/>
      <c r="G42" s="16"/>
      <c r="T42" s="49">
        <v>38</v>
      </c>
      <c r="U42" s="15">
        <v>318.38085899999999</v>
      </c>
      <c r="V42" s="15">
        <v>191.140152</v>
      </c>
      <c r="W42" s="15">
        <v>178.42413300000001</v>
      </c>
      <c r="X42" s="15">
        <v>157.04106100000001</v>
      </c>
      <c r="Y42" s="15">
        <v>94.704886999999999</v>
      </c>
      <c r="AB42" s="14">
        <v>38</v>
      </c>
      <c r="AC42" s="15">
        <v>171.028763</v>
      </c>
      <c r="AD42" s="15">
        <v>168.271942</v>
      </c>
      <c r="AE42" s="15">
        <v>196.64752200000001</v>
      </c>
    </row>
    <row r="43" spans="4:31" x14ac:dyDescent="0.3">
      <c r="D43" s="1"/>
      <c r="E43" s="16" t="s">
        <v>181</v>
      </c>
      <c r="F43" s="16"/>
      <c r="G43" s="16"/>
      <c r="T43" s="49">
        <v>39</v>
      </c>
      <c r="U43" s="15">
        <v>298.70446800000002</v>
      </c>
      <c r="V43" s="15">
        <v>189.92304999999999</v>
      </c>
      <c r="W43" s="15">
        <v>188.587784</v>
      </c>
      <c r="X43" s="15">
        <v>151.39489699999999</v>
      </c>
      <c r="Y43" s="15">
        <v>93.180404999999993</v>
      </c>
      <c r="AB43" s="14">
        <v>39</v>
      </c>
      <c r="AC43" s="15">
        <v>172.37286399999999</v>
      </c>
      <c r="AD43" s="15">
        <v>166.76829499999999</v>
      </c>
      <c r="AE43" s="15">
        <v>197.867065</v>
      </c>
    </row>
    <row r="44" spans="4:31" x14ac:dyDescent="0.3">
      <c r="D44" s="1"/>
      <c r="E44" s="16"/>
      <c r="F44" s="16"/>
      <c r="G44" s="16"/>
      <c r="T44" s="49">
        <v>40</v>
      </c>
      <c r="U44" s="15">
        <v>365.32928500000003</v>
      </c>
      <c r="V44" s="15">
        <v>189.71350100000001</v>
      </c>
      <c r="W44" s="15">
        <v>155.412903</v>
      </c>
      <c r="X44" s="15">
        <v>134.858047</v>
      </c>
      <c r="Y44" s="15">
        <v>96.253974999999997</v>
      </c>
      <c r="AB44" s="14">
        <v>40</v>
      </c>
      <c r="AC44" s="15">
        <v>172.34461999999999</v>
      </c>
      <c r="AD44" s="15">
        <v>187.49281300000001</v>
      </c>
      <c r="AE44" s="15">
        <v>199.18331900000001</v>
      </c>
    </row>
    <row r="45" spans="4:31" x14ac:dyDescent="0.3">
      <c r="D45" s="1"/>
      <c r="E45" s="16"/>
      <c r="F45" s="16"/>
      <c r="G45" s="16"/>
      <c r="T45" s="49">
        <v>41</v>
      </c>
      <c r="U45" s="15">
        <v>266.29656999999997</v>
      </c>
      <c r="V45" s="15">
        <v>194.51644899999999</v>
      </c>
      <c r="W45" s="15">
        <v>192.214584</v>
      </c>
      <c r="X45" s="15">
        <v>153.49144000000001</v>
      </c>
      <c r="Y45" s="15">
        <v>94.853661000000002</v>
      </c>
      <c r="AB45" s="14">
        <v>41</v>
      </c>
      <c r="AC45" s="15">
        <v>172.021851</v>
      </c>
      <c r="AD45" s="15">
        <v>188.31416300000001</v>
      </c>
      <c r="AE45" s="15">
        <v>198.85137900000001</v>
      </c>
    </row>
    <row r="46" spans="4:31" x14ac:dyDescent="0.3">
      <c r="D46" s="1"/>
      <c r="E46" s="16"/>
      <c r="F46" s="16"/>
      <c r="G46" s="16"/>
      <c r="T46" s="49">
        <v>42</v>
      </c>
      <c r="U46" s="15">
        <v>317.23181199999999</v>
      </c>
      <c r="V46" s="15">
        <v>192.06045499999999</v>
      </c>
      <c r="W46" s="15">
        <v>191.72747799999999</v>
      </c>
      <c r="X46" s="15">
        <v>157.21168499999999</v>
      </c>
      <c r="Y46" s="15">
        <v>91.060387000000006</v>
      </c>
      <c r="AB46" s="14">
        <v>42</v>
      </c>
      <c r="AC46" s="15">
        <v>170.626205</v>
      </c>
      <c r="AD46" s="15">
        <v>161.76899700000001</v>
      </c>
      <c r="AE46" s="15">
        <v>194.508881</v>
      </c>
    </row>
    <row r="47" spans="4:31" x14ac:dyDescent="0.3">
      <c r="D47" s="1"/>
      <c r="E47" s="16"/>
      <c r="F47" s="16"/>
      <c r="G47" s="16"/>
      <c r="T47" s="49">
        <v>43</v>
      </c>
      <c r="U47" s="15">
        <v>275.17260700000003</v>
      </c>
      <c r="V47" s="15">
        <v>194.74391199999999</v>
      </c>
      <c r="W47" s="15">
        <v>190.21615600000001</v>
      </c>
      <c r="X47" s="15">
        <v>145.29600500000001</v>
      </c>
      <c r="Y47" s="15">
        <v>96.659187000000003</v>
      </c>
      <c r="AB47" s="14">
        <v>43</v>
      </c>
      <c r="AC47" s="15">
        <v>172.95843500000001</v>
      </c>
      <c r="AD47" s="15">
        <v>187.341049</v>
      </c>
      <c r="AE47" s="15">
        <v>192.56779499999999</v>
      </c>
    </row>
    <row r="48" spans="4:31" x14ac:dyDescent="0.3">
      <c r="D48" s="1"/>
      <c r="E48" s="16"/>
      <c r="F48" s="16"/>
      <c r="G48" s="16"/>
      <c r="T48" s="49">
        <v>44</v>
      </c>
      <c r="U48" s="15">
        <v>335.80618299999998</v>
      </c>
      <c r="V48" s="15">
        <v>198.482178</v>
      </c>
      <c r="W48" s="15">
        <v>187.67639199999999</v>
      </c>
      <c r="X48" s="15">
        <v>137.919937</v>
      </c>
      <c r="Y48" s="15">
        <v>91.988456999999997</v>
      </c>
      <c r="AB48" s="14">
        <v>44</v>
      </c>
      <c r="AC48" s="15">
        <v>172.34712200000001</v>
      </c>
      <c r="AD48" s="15">
        <v>164.27446</v>
      </c>
      <c r="AE48" s="15">
        <v>197.890961</v>
      </c>
    </row>
    <row r="49" spans="4:31" x14ac:dyDescent="0.3">
      <c r="D49" s="1"/>
      <c r="E49" s="16"/>
      <c r="F49" s="16"/>
      <c r="G49" s="16"/>
      <c r="T49" s="49">
        <v>45</v>
      </c>
      <c r="U49" s="15">
        <v>298.23495500000001</v>
      </c>
      <c r="V49" s="15">
        <v>191.73848000000001</v>
      </c>
      <c r="W49" s="15">
        <v>172.62464900000001</v>
      </c>
      <c r="X49" s="13">
        <v>158.942657</v>
      </c>
      <c r="Y49" s="15">
        <v>96.262482000000006</v>
      </c>
      <c r="AB49" s="14">
        <v>45</v>
      </c>
      <c r="AC49" s="15">
        <v>172.622299</v>
      </c>
      <c r="AD49" s="15">
        <v>180.97087099999999</v>
      </c>
      <c r="AE49" s="15">
        <v>199.127579</v>
      </c>
    </row>
    <row r="50" spans="4:31" x14ac:dyDescent="0.3">
      <c r="D50" s="1"/>
      <c r="E50" s="16"/>
      <c r="F50" s="16"/>
      <c r="G50" s="16"/>
      <c r="T50" s="13">
        <v>46</v>
      </c>
      <c r="U50" s="15">
        <v>325.63455199999999</v>
      </c>
      <c r="V50" s="15">
        <v>194.668533</v>
      </c>
      <c r="W50" s="15">
        <v>194.077179</v>
      </c>
      <c r="X50" s="13">
        <v>153.842941</v>
      </c>
      <c r="Y50" s="15">
        <v>90.705771999999996</v>
      </c>
      <c r="AB50" s="13">
        <v>46</v>
      </c>
      <c r="AC50" s="15">
        <v>173.72259500000001</v>
      </c>
      <c r="AD50" s="13">
        <v>171.54151899999999</v>
      </c>
      <c r="AE50" s="15">
        <v>192.56062299999999</v>
      </c>
    </row>
    <row r="51" spans="4:31" x14ac:dyDescent="0.3">
      <c r="D51" s="1"/>
      <c r="E51" s="16"/>
      <c r="F51" s="16"/>
      <c r="G51" s="16"/>
      <c r="T51" s="13">
        <v>47</v>
      </c>
      <c r="U51" s="15">
        <v>308.42318699999998</v>
      </c>
      <c r="V51" s="15">
        <v>195.035324</v>
      </c>
      <c r="W51" s="15">
        <v>184.736267</v>
      </c>
      <c r="X51" s="13">
        <v>154.90992700000001</v>
      </c>
      <c r="Y51" s="15">
        <v>93.541786000000002</v>
      </c>
      <c r="AB51" s="13">
        <v>47</v>
      </c>
      <c r="AC51" s="15">
        <v>176.809921</v>
      </c>
      <c r="AD51" s="13">
        <v>185.810272</v>
      </c>
      <c r="AE51" s="13">
        <v>188.70649700000001</v>
      </c>
    </row>
    <row r="52" spans="4:31" x14ac:dyDescent="0.3">
      <c r="D52" s="1"/>
      <c r="E52" s="16"/>
      <c r="F52" s="16"/>
      <c r="G52" s="16"/>
      <c r="T52" s="13">
        <v>48</v>
      </c>
      <c r="U52" s="15">
        <v>281.98208599999998</v>
      </c>
      <c r="V52" s="15">
        <v>194.739273</v>
      </c>
      <c r="W52" s="15">
        <v>188.01824999999999</v>
      </c>
      <c r="X52" s="13">
        <v>158.90313699999999</v>
      </c>
      <c r="Y52" s="15">
        <v>98.335921999999997</v>
      </c>
      <c r="AB52" s="13">
        <v>48</v>
      </c>
      <c r="AC52" s="13">
        <v>174.38353000000001</v>
      </c>
      <c r="AD52" s="13">
        <v>173.821518</v>
      </c>
      <c r="AE52" s="13">
        <v>193.65412900000001</v>
      </c>
    </row>
    <row r="53" spans="4:31" x14ac:dyDescent="0.3">
      <c r="D53" s="1"/>
      <c r="E53" s="16"/>
      <c r="F53" s="16"/>
      <c r="G53" s="16"/>
      <c r="T53" s="13">
        <v>49</v>
      </c>
      <c r="U53" s="13">
        <v>364.14978000000002</v>
      </c>
      <c r="V53" s="15">
        <v>196.02015700000001</v>
      </c>
      <c r="W53" s="15">
        <v>204.77368200000001</v>
      </c>
      <c r="X53" s="13">
        <v>158.83570900000001</v>
      </c>
      <c r="Y53" s="13">
        <v>92.057372999999998</v>
      </c>
      <c r="AB53" s="13">
        <v>49</v>
      </c>
      <c r="AC53" s="13">
        <v>174.95730599999999</v>
      </c>
      <c r="AD53" s="13">
        <v>187.35510300000001</v>
      </c>
      <c r="AE53" s="13">
        <v>196.12524400000001</v>
      </c>
    </row>
    <row r="54" spans="4:31" x14ac:dyDescent="0.3">
      <c r="D54" s="1"/>
      <c r="E54" s="16"/>
      <c r="F54" s="16"/>
      <c r="G54" s="16"/>
      <c r="T54" s="13">
        <v>50</v>
      </c>
      <c r="U54" s="13">
        <v>311.15927099999999</v>
      </c>
      <c r="V54" s="13">
        <v>198.780182</v>
      </c>
      <c r="W54" s="15">
        <v>193.76951600000001</v>
      </c>
      <c r="X54" s="13">
        <v>148.89994799999999</v>
      </c>
      <c r="Y54" s="13">
        <v>102.058273</v>
      </c>
      <c r="AB54" s="13">
        <v>50</v>
      </c>
      <c r="AC54" s="13">
        <v>169.778198</v>
      </c>
      <c r="AD54" s="13">
        <v>176.35818499999999</v>
      </c>
      <c r="AE54" s="13">
        <v>196.87922699999999</v>
      </c>
    </row>
    <row r="55" spans="4:31" x14ac:dyDescent="0.3">
      <c r="D55" s="1"/>
      <c r="E55" s="16"/>
      <c r="F55" s="16"/>
      <c r="G55" s="16"/>
      <c r="T55" s="13">
        <v>51</v>
      </c>
      <c r="U55" s="13">
        <v>312.23577899999998</v>
      </c>
      <c r="V55" s="13">
        <v>196.45761100000001</v>
      </c>
      <c r="W55" s="15">
        <v>192.688446</v>
      </c>
      <c r="X55" s="13">
        <v>168.571594</v>
      </c>
      <c r="Y55" s="13">
        <v>91.748847999999995</v>
      </c>
      <c r="AB55" s="13">
        <v>51</v>
      </c>
      <c r="AC55" s="13">
        <v>176.067307</v>
      </c>
      <c r="AD55" s="13">
        <v>174.41485599999999</v>
      </c>
      <c r="AE55" s="13">
        <v>196.82548499999999</v>
      </c>
    </row>
    <row r="56" spans="4:31" x14ac:dyDescent="0.3">
      <c r="D56" s="1"/>
      <c r="E56" s="16"/>
      <c r="F56" s="16"/>
      <c r="G56" s="16"/>
      <c r="T56" s="13">
        <v>52</v>
      </c>
      <c r="U56" s="13">
        <v>368.12616000000003</v>
      </c>
      <c r="V56" s="13">
        <v>198.554337</v>
      </c>
      <c r="W56" s="15">
        <v>193.01561000000001</v>
      </c>
      <c r="X56" s="13">
        <v>158.77664200000001</v>
      </c>
      <c r="Y56" s="13">
        <v>96.644119000000003</v>
      </c>
      <c r="AB56" s="13">
        <v>52</v>
      </c>
      <c r="AC56" s="13">
        <v>171.620239</v>
      </c>
      <c r="AD56" s="13">
        <v>195.47146599999999</v>
      </c>
      <c r="AE56" s="13">
        <v>197.70282</v>
      </c>
    </row>
    <row r="57" spans="4:31" x14ac:dyDescent="0.3">
      <c r="D57" s="1"/>
      <c r="E57" s="16"/>
      <c r="F57" s="16"/>
      <c r="G57" s="16"/>
      <c r="T57" s="13">
        <v>53</v>
      </c>
      <c r="U57" s="13">
        <v>269.96362299999998</v>
      </c>
      <c r="V57" s="13">
        <v>196.56102000000001</v>
      </c>
      <c r="W57" s="15">
        <v>194.575256</v>
      </c>
      <c r="X57" s="13">
        <v>168.690292</v>
      </c>
      <c r="Y57" s="13">
        <v>94.993790000000004</v>
      </c>
      <c r="AB57" s="13">
        <v>53</v>
      </c>
      <c r="AC57" s="13">
        <v>171.51423600000001</v>
      </c>
      <c r="AD57" s="13">
        <v>173.492828</v>
      </c>
      <c r="AE57" s="13">
        <v>201.96017499999999</v>
      </c>
    </row>
    <row r="58" spans="4:31" x14ac:dyDescent="0.3">
      <c r="D58" s="1"/>
      <c r="E58" s="16"/>
      <c r="F58" s="16"/>
      <c r="G58" s="16"/>
      <c r="T58" s="13">
        <v>54</v>
      </c>
      <c r="U58" s="13">
        <v>280.90783699999997</v>
      </c>
      <c r="V58" s="13">
        <v>194.46778900000001</v>
      </c>
      <c r="W58" s="15">
        <v>199.46897899999999</v>
      </c>
      <c r="X58" s="13">
        <v>163.70237700000001</v>
      </c>
      <c r="Y58" s="13">
        <v>96.372742000000002</v>
      </c>
      <c r="AB58" s="13">
        <v>54</v>
      </c>
      <c r="AC58" s="13">
        <v>173.952011</v>
      </c>
      <c r="AD58" s="13">
        <v>186.94148300000001</v>
      </c>
      <c r="AE58" s="13">
        <v>199.90969799999999</v>
      </c>
    </row>
    <row r="59" spans="4:31" x14ac:dyDescent="0.3">
      <c r="D59" s="1"/>
      <c r="E59" s="16"/>
      <c r="F59" s="16"/>
      <c r="G59" s="16"/>
      <c r="T59" s="13">
        <v>55</v>
      </c>
      <c r="U59" s="13">
        <v>322.43496699999997</v>
      </c>
      <c r="V59" s="13">
        <v>190.90748600000001</v>
      </c>
      <c r="W59" s="15">
        <v>188.990768</v>
      </c>
      <c r="X59" s="13">
        <v>165.75924699999999</v>
      </c>
      <c r="Y59" s="13">
        <v>134.52836600000001</v>
      </c>
      <c r="AB59" s="13">
        <v>55</v>
      </c>
      <c r="AC59" s="13">
        <v>175.82441700000001</v>
      </c>
      <c r="AD59" s="13">
        <v>189.22828699999999</v>
      </c>
      <c r="AE59" s="13">
        <v>202.83194</v>
      </c>
    </row>
    <row r="60" spans="4:31" x14ac:dyDescent="0.3">
      <c r="D60" s="1"/>
      <c r="E60" s="16"/>
      <c r="F60" s="16"/>
      <c r="G60" s="16"/>
      <c r="T60" s="13">
        <v>56</v>
      </c>
      <c r="U60" s="13">
        <v>327.279358</v>
      </c>
      <c r="V60" s="13">
        <v>199.19326799999999</v>
      </c>
      <c r="W60" s="13">
        <v>161.338562</v>
      </c>
      <c r="X60" s="13">
        <v>158.91951</v>
      </c>
      <c r="Y60" s="13">
        <v>104.677773</v>
      </c>
      <c r="AB60" s="13">
        <v>56</v>
      </c>
      <c r="AC60" s="13">
        <v>176.03744499999999</v>
      </c>
      <c r="AD60" s="13">
        <v>187.42401100000001</v>
      </c>
      <c r="AE60" s="13">
        <v>198.391571</v>
      </c>
    </row>
    <row r="61" spans="4:31" x14ac:dyDescent="0.3">
      <c r="D61" s="1"/>
      <c r="E61" s="16"/>
      <c r="F61" s="16"/>
      <c r="G61" s="16"/>
      <c r="T61" s="13">
        <v>57</v>
      </c>
      <c r="U61" s="13">
        <v>300.44635</v>
      </c>
      <c r="V61" s="13">
        <v>194.61386100000001</v>
      </c>
      <c r="W61" s="13">
        <v>201.61440999999999</v>
      </c>
      <c r="X61" s="13">
        <v>190.51341199999999</v>
      </c>
      <c r="Y61" s="13">
        <v>95.201981000000004</v>
      </c>
      <c r="AB61" s="13">
        <v>57</v>
      </c>
      <c r="AC61" s="13">
        <v>174.22761499999999</v>
      </c>
      <c r="AD61" s="13">
        <v>202.084732</v>
      </c>
      <c r="AE61" s="13">
        <v>200.413712</v>
      </c>
    </row>
    <row r="62" spans="4:31" x14ac:dyDescent="0.3">
      <c r="D62" s="1"/>
      <c r="E62" s="16"/>
      <c r="F62" s="16"/>
      <c r="G62" s="16"/>
      <c r="T62" s="13">
        <v>58</v>
      </c>
      <c r="U62" s="13">
        <v>328.340149</v>
      </c>
      <c r="V62" s="13">
        <v>195.25578300000001</v>
      </c>
      <c r="W62" s="13">
        <v>194.72081</v>
      </c>
      <c r="X62" s="13">
        <v>174.29345699999999</v>
      </c>
      <c r="Y62" s="13">
        <v>93.648109000000005</v>
      </c>
      <c r="AB62" s="13">
        <v>58</v>
      </c>
      <c r="AC62" s="13">
        <v>176.805725</v>
      </c>
      <c r="AD62" s="13">
        <v>190.846024</v>
      </c>
      <c r="AE62" s="13">
        <v>199.21627799999999</v>
      </c>
    </row>
    <row r="63" spans="4:31" x14ac:dyDescent="0.3">
      <c r="D63" s="1"/>
      <c r="E63" s="16"/>
      <c r="F63" s="16"/>
      <c r="G63" s="16"/>
      <c r="T63" s="13">
        <v>59</v>
      </c>
      <c r="U63" s="13">
        <v>306.06503300000003</v>
      </c>
      <c r="V63" s="13">
        <v>193.141052</v>
      </c>
      <c r="W63" s="13">
        <v>172.181915</v>
      </c>
      <c r="X63" s="13">
        <v>158.95988500000001</v>
      </c>
      <c r="Y63" s="13">
        <v>97.184890999999993</v>
      </c>
      <c r="AB63" s="13">
        <v>59</v>
      </c>
      <c r="AC63" s="13">
        <v>170.709869</v>
      </c>
      <c r="AD63" s="13">
        <v>188.20919799999999</v>
      </c>
      <c r="AE63" s="13">
        <v>201.83122299999999</v>
      </c>
    </row>
    <row r="64" spans="4:31" x14ac:dyDescent="0.3">
      <c r="D64" s="1"/>
      <c r="E64" s="16"/>
      <c r="F64" s="16"/>
      <c r="G64" s="16"/>
      <c r="T64" s="13">
        <v>60</v>
      </c>
      <c r="U64" s="13">
        <v>301.00292999999999</v>
      </c>
      <c r="V64" s="13">
        <v>191.971497</v>
      </c>
      <c r="W64" s="13">
        <v>197.34139999999999</v>
      </c>
      <c r="X64" s="13"/>
      <c r="Y64" s="13">
        <v>90.441490000000002</v>
      </c>
      <c r="AB64" s="13">
        <v>60</v>
      </c>
      <c r="AC64" s="13">
        <v>172.80616800000001</v>
      </c>
      <c r="AD64" s="13">
        <v>201.448486</v>
      </c>
      <c r="AE64" s="13">
        <v>201.651352</v>
      </c>
    </row>
    <row r="65" spans="4:31" x14ac:dyDescent="0.3">
      <c r="D65" s="1"/>
      <c r="E65" s="16"/>
      <c r="F65" s="16"/>
      <c r="G65" s="16"/>
      <c r="T65" s="13">
        <v>61</v>
      </c>
      <c r="U65" s="13">
        <v>352.736694</v>
      </c>
      <c r="V65" s="13">
        <v>188.140488</v>
      </c>
      <c r="W65" s="13">
        <v>190.920288</v>
      </c>
      <c r="X65" s="13"/>
      <c r="Y65" s="13">
        <v>98.364418000000001</v>
      </c>
      <c r="AB65" s="13">
        <v>61</v>
      </c>
      <c r="AC65" s="13">
        <v>171.551376</v>
      </c>
      <c r="AD65" s="13"/>
      <c r="AE65" s="13">
        <v>201.47377</v>
      </c>
    </row>
    <row r="66" spans="4:31" x14ac:dyDescent="0.3">
      <c r="D66" s="1"/>
      <c r="E66" s="16"/>
      <c r="F66" s="16"/>
      <c r="G66" s="16"/>
      <c r="T66" s="13">
        <v>62</v>
      </c>
      <c r="U66" s="13">
        <v>293.51995799999997</v>
      </c>
      <c r="V66" s="13">
        <v>193.324951</v>
      </c>
      <c r="W66" s="13">
        <v>200.22998000000001</v>
      </c>
      <c r="X66" s="13"/>
      <c r="Y66" s="13">
        <v>92.338866999999993</v>
      </c>
      <c r="AB66" s="13">
        <v>62</v>
      </c>
      <c r="AC66" s="13">
        <v>178.86540199999999</v>
      </c>
      <c r="AD66" s="13"/>
      <c r="AE66" s="13"/>
    </row>
    <row r="67" spans="4:31" x14ac:dyDescent="0.3">
      <c r="D67" s="1"/>
      <c r="E67" s="16"/>
      <c r="F67" s="16"/>
      <c r="G67" s="16"/>
      <c r="T67" s="13">
        <v>63</v>
      </c>
      <c r="U67" s="13">
        <v>326.63485700000001</v>
      </c>
      <c r="V67" s="13">
        <v>194.706085</v>
      </c>
      <c r="W67" s="13">
        <v>195.43588299999999</v>
      </c>
      <c r="X67" s="13"/>
      <c r="Y67" s="13">
        <v>99.336135999999996</v>
      </c>
    </row>
    <row r="68" spans="4:31" x14ac:dyDescent="0.3">
      <c r="D68" s="1"/>
      <c r="E68" s="16"/>
      <c r="F68" s="16"/>
      <c r="G68" s="16"/>
      <c r="T68" s="13">
        <v>64</v>
      </c>
      <c r="U68" s="13"/>
      <c r="V68" s="13">
        <v>198.85569799999999</v>
      </c>
      <c r="W68" s="13">
        <v>190.313492</v>
      </c>
      <c r="X68" s="13"/>
      <c r="Y68" s="13"/>
    </row>
    <row r="69" spans="4:31" x14ac:dyDescent="0.3">
      <c r="D69" s="1"/>
      <c r="E69" s="16"/>
      <c r="F69" s="16"/>
      <c r="G69" s="16"/>
      <c r="T69" s="13">
        <v>65</v>
      </c>
      <c r="U69" s="13"/>
      <c r="V69" s="13"/>
      <c r="W69" s="13">
        <v>171.949265</v>
      </c>
      <c r="X69" s="13"/>
      <c r="Y69" s="13"/>
    </row>
    <row r="70" spans="4:31" x14ac:dyDescent="0.3">
      <c r="E70" s="16"/>
      <c r="F70" s="16"/>
      <c r="G70" s="16"/>
      <c r="T70" s="13">
        <v>66</v>
      </c>
      <c r="U70" s="13"/>
      <c r="V70" s="13"/>
      <c r="W70" s="13">
        <v>208.19386299999999</v>
      </c>
      <c r="X70" s="13"/>
      <c r="Y70" s="13"/>
    </row>
    <row r="71" spans="4:31" x14ac:dyDescent="0.3">
      <c r="E71" s="16"/>
      <c r="F71" s="16"/>
      <c r="G71" s="16"/>
      <c r="T71" s="13">
        <v>67</v>
      </c>
      <c r="U71" s="13"/>
      <c r="V71" s="13"/>
      <c r="W71" s="13">
        <v>197.36738600000001</v>
      </c>
      <c r="X71" s="13"/>
      <c r="Y71" s="13"/>
    </row>
    <row r="72" spans="4:31" x14ac:dyDescent="0.3">
      <c r="E72" s="16"/>
      <c r="F72" s="16"/>
      <c r="G72" s="16"/>
      <c r="T72" s="13">
        <v>68</v>
      </c>
      <c r="U72" s="13"/>
      <c r="V72" s="13"/>
      <c r="W72" s="13">
        <v>162.125778</v>
      </c>
      <c r="X72" s="13"/>
      <c r="Y72" s="13"/>
    </row>
    <row r="73" spans="4:31" x14ac:dyDescent="0.3">
      <c r="E73" s="16"/>
      <c r="F73" s="16"/>
      <c r="G73" s="16"/>
      <c r="T73" s="13">
        <v>69</v>
      </c>
      <c r="U73" s="13"/>
      <c r="V73" s="13"/>
      <c r="W73" s="13">
        <v>205.06964099999999</v>
      </c>
      <c r="X73" s="13"/>
      <c r="Y73" s="13"/>
    </row>
    <row r="74" spans="4:31" x14ac:dyDescent="0.3">
      <c r="E74" s="16"/>
      <c r="F74" s="16"/>
      <c r="G74" s="16"/>
      <c r="T74" s="13">
        <v>70</v>
      </c>
      <c r="U74" s="13"/>
      <c r="V74" s="13"/>
      <c r="W74" s="13">
        <v>187.65785199999999</v>
      </c>
      <c r="X74" s="13"/>
      <c r="Y74" s="13"/>
    </row>
    <row r="75" spans="4:31" x14ac:dyDescent="0.3">
      <c r="E75" s="16"/>
      <c r="F75" s="16"/>
      <c r="G75" s="16"/>
      <c r="T75" s="22"/>
      <c r="U75" s="22"/>
      <c r="V75" s="22"/>
      <c r="W75" s="22"/>
      <c r="X75" s="22"/>
      <c r="Y75" s="22"/>
    </row>
    <row r="76" spans="4:31" x14ac:dyDescent="0.3">
      <c r="E76" s="16"/>
      <c r="F76" s="16"/>
      <c r="G76" s="16"/>
      <c r="T76" s="22"/>
      <c r="U76" s="22"/>
      <c r="V76" s="22"/>
      <c r="W76" s="22"/>
      <c r="X76" s="22"/>
      <c r="Y76" s="22"/>
    </row>
    <row r="77" spans="4:31" x14ac:dyDescent="0.3">
      <c r="E77" s="16"/>
      <c r="F77" s="16"/>
      <c r="G77" s="16"/>
      <c r="T77" s="22"/>
      <c r="U77" s="22"/>
      <c r="V77" s="22"/>
      <c r="W77" s="22"/>
      <c r="X77" s="22"/>
      <c r="Y77" s="22"/>
    </row>
    <row r="78" spans="4:31" x14ac:dyDescent="0.3">
      <c r="E78" s="16"/>
      <c r="F78" s="16"/>
      <c r="G78" s="16"/>
      <c r="T78" s="22"/>
      <c r="U78" s="22"/>
      <c r="V78" s="22"/>
      <c r="W78" s="22"/>
      <c r="X78" s="22"/>
      <c r="Y78" s="22"/>
    </row>
    <row r="79" spans="4:31" x14ac:dyDescent="0.3">
      <c r="E79" s="16"/>
      <c r="F79" s="16"/>
      <c r="G79" s="16"/>
      <c r="T79" s="22"/>
      <c r="U79" s="22"/>
      <c r="V79" s="22"/>
      <c r="W79" s="22"/>
      <c r="X79" s="22"/>
      <c r="Y79" s="22"/>
    </row>
    <row r="80" spans="4:31" x14ac:dyDescent="0.3">
      <c r="E80" s="16"/>
      <c r="F80" s="16"/>
      <c r="G80" s="16"/>
      <c r="T80" s="22"/>
      <c r="U80" s="22"/>
      <c r="V80" s="22"/>
      <c r="W80" s="22"/>
      <c r="X80" s="22"/>
      <c r="Y80" s="22"/>
    </row>
    <row r="81" spans="5:25" x14ac:dyDescent="0.3">
      <c r="E81" s="1"/>
      <c r="F81" s="1"/>
      <c r="G81" s="1"/>
      <c r="T81" s="22"/>
      <c r="U81" s="22"/>
      <c r="V81" s="22"/>
      <c r="W81" s="22"/>
      <c r="X81" s="22"/>
      <c r="Y81" s="22"/>
    </row>
    <row r="82" spans="5:25" x14ac:dyDescent="0.3">
      <c r="E82" s="1"/>
      <c r="F82" s="1"/>
      <c r="G82" s="1"/>
      <c r="T82" s="22"/>
      <c r="U82" s="22"/>
      <c r="V82" s="22"/>
      <c r="W82" s="22"/>
      <c r="X82" s="22"/>
      <c r="Y82" s="22"/>
    </row>
    <row r="83" spans="5:25" x14ac:dyDescent="0.3">
      <c r="E83" s="1"/>
      <c r="F83" s="1"/>
      <c r="G83" s="1"/>
      <c r="T83" s="22"/>
      <c r="U83" s="22"/>
      <c r="V83" s="22"/>
      <c r="W83" s="22"/>
      <c r="X83" s="22"/>
      <c r="Y83" s="22"/>
    </row>
    <row r="84" spans="5:25" x14ac:dyDescent="0.3">
      <c r="E84" s="1"/>
      <c r="F84" s="1"/>
      <c r="G84" s="1"/>
      <c r="T84" s="22"/>
      <c r="U84" s="22"/>
      <c r="V84" s="22"/>
      <c r="W84" s="22"/>
      <c r="X84" s="22"/>
      <c r="Y84" s="22"/>
    </row>
    <row r="85" spans="5:25" x14ac:dyDescent="0.3">
      <c r="T85" s="22"/>
      <c r="U85" s="22"/>
      <c r="V85" s="22"/>
      <c r="W85" s="22"/>
      <c r="X85" s="22"/>
      <c r="Y85" s="22"/>
    </row>
    <row r="86" spans="5:25" x14ac:dyDescent="0.3">
      <c r="T86" s="22"/>
      <c r="U86" s="22"/>
      <c r="V86" s="22"/>
      <c r="W86" s="22"/>
      <c r="X86" s="22"/>
      <c r="Y86" s="22"/>
    </row>
    <row r="87" spans="5:25" x14ac:dyDescent="0.3">
      <c r="T87" s="22"/>
      <c r="U87" s="22"/>
      <c r="V87" s="22"/>
      <c r="W87" s="22"/>
      <c r="X87" s="22"/>
      <c r="Y87" s="22"/>
    </row>
    <row r="88" spans="5:25" x14ac:dyDescent="0.3">
      <c r="T88" s="22"/>
      <c r="U88" s="22"/>
      <c r="V88" s="22"/>
      <c r="W88" s="22"/>
      <c r="X88" s="22"/>
      <c r="Y88" s="22"/>
    </row>
    <row r="89" spans="5:25" x14ac:dyDescent="0.3">
      <c r="T89" s="22"/>
      <c r="U89" s="22"/>
      <c r="V89" s="22"/>
      <c r="W89" s="22"/>
      <c r="X89" s="22"/>
      <c r="Y89" s="22"/>
    </row>
    <row r="90" spans="5:25" x14ac:dyDescent="0.3">
      <c r="T90" s="22"/>
      <c r="U90" s="22"/>
      <c r="V90" s="22"/>
      <c r="W90" s="22"/>
      <c r="X90" s="22"/>
      <c r="Y90" s="22"/>
    </row>
    <row r="91" spans="5:25" x14ac:dyDescent="0.3">
      <c r="T91" s="22"/>
      <c r="U91" s="22"/>
      <c r="V91" s="22"/>
      <c r="W91" s="22"/>
      <c r="X91" s="22"/>
      <c r="Y91" s="22"/>
    </row>
    <row r="92" spans="5:25" x14ac:dyDescent="0.3">
      <c r="T92" s="22"/>
      <c r="U92" s="22"/>
      <c r="V92" s="22"/>
      <c r="W92" s="22"/>
      <c r="X92" s="22"/>
      <c r="Y92" s="22"/>
    </row>
    <row r="93" spans="5:25" x14ac:dyDescent="0.3">
      <c r="T93" s="22"/>
      <c r="U93" s="22"/>
      <c r="V93" s="22"/>
      <c r="W93" s="22"/>
      <c r="X93" s="22"/>
      <c r="Y93" s="22"/>
    </row>
    <row r="94" spans="5:25" x14ac:dyDescent="0.3">
      <c r="T94" s="22"/>
      <c r="U94" s="22"/>
      <c r="V94" s="22"/>
      <c r="W94" s="22"/>
      <c r="X94" s="22"/>
      <c r="Y94" s="22"/>
    </row>
    <row r="95" spans="5:25" x14ac:dyDescent="0.3">
      <c r="T95" s="22"/>
      <c r="U95" s="22"/>
      <c r="V95" s="22"/>
      <c r="W95" s="22"/>
      <c r="X95" s="22"/>
      <c r="Y95" s="22"/>
    </row>
    <row r="96" spans="5:25" x14ac:dyDescent="0.3">
      <c r="T96" s="22"/>
      <c r="U96" s="22"/>
      <c r="V96" s="22"/>
      <c r="W96" s="22"/>
      <c r="X96" s="22"/>
      <c r="Y96" s="22"/>
    </row>
    <row r="97" spans="20:25" x14ac:dyDescent="0.3">
      <c r="T97" s="22"/>
      <c r="U97" s="22"/>
      <c r="V97" s="22"/>
      <c r="W97" s="22"/>
      <c r="X97" s="22"/>
      <c r="Y97" s="22"/>
    </row>
    <row r="98" spans="20:25" x14ac:dyDescent="0.3">
      <c r="T98" s="22"/>
      <c r="U98" s="22"/>
      <c r="V98" s="22"/>
      <c r="W98" s="22"/>
      <c r="X98" s="22"/>
      <c r="Y98" s="22"/>
    </row>
    <row r="99" spans="20:25" x14ac:dyDescent="0.3">
      <c r="T99" s="22"/>
      <c r="U99" s="22"/>
      <c r="V99" s="22"/>
      <c r="W99" s="22"/>
      <c r="X99" s="22"/>
      <c r="Y99" s="22"/>
    </row>
    <row r="100" spans="20:25" x14ac:dyDescent="0.3">
      <c r="T100" s="22"/>
      <c r="U100" s="22"/>
      <c r="V100" s="22"/>
      <c r="W100" s="22"/>
      <c r="X100" s="22"/>
      <c r="Y100" s="22"/>
    </row>
    <row r="101" spans="20:25" x14ac:dyDescent="0.3">
      <c r="T101" s="22"/>
      <c r="U101" s="22"/>
      <c r="V101" s="22"/>
      <c r="W101" s="22"/>
      <c r="X101" s="22"/>
      <c r="Y101" s="22"/>
    </row>
    <row r="102" spans="20:25" x14ac:dyDescent="0.3">
      <c r="T102" s="22"/>
      <c r="U102" s="22"/>
      <c r="V102" s="22"/>
      <c r="W102" s="22"/>
      <c r="X102" s="22"/>
      <c r="Y102" s="22"/>
    </row>
    <row r="103" spans="20:25" x14ac:dyDescent="0.3">
      <c r="T103" s="22"/>
      <c r="U103" s="22"/>
      <c r="V103" s="22"/>
      <c r="W103" s="22"/>
      <c r="X103" s="22"/>
      <c r="Y103" s="22"/>
    </row>
    <row r="104" spans="20:25" x14ac:dyDescent="0.3">
      <c r="T104" s="22"/>
      <c r="U104" s="22"/>
      <c r="V104" s="22"/>
      <c r="W104" s="22"/>
      <c r="X104" s="22"/>
      <c r="Y104" s="22"/>
    </row>
    <row r="105" spans="20:25" x14ac:dyDescent="0.3">
      <c r="T105" s="22"/>
      <c r="U105" s="22"/>
      <c r="V105" s="22"/>
      <c r="W105" s="22"/>
      <c r="X105" s="22"/>
      <c r="Y105" s="22"/>
    </row>
    <row r="106" spans="20:25" x14ac:dyDescent="0.3">
      <c r="T106" s="22"/>
      <c r="U106" s="22"/>
      <c r="V106" s="22"/>
      <c r="W106" s="22"/>
      <c r="X106" s="22"/>
      <c r="Y106" s="22"/>
    </row>
    <row r="107" spans="20:25" x14ac:dyDescent="0.3">
      <c r="T107" s="22"/>
      <c r="U107" s="22"/>
      <c r="V107" s="22"/>
      <c r="W107" s="22"/>
      <c r="X107" s="22"/>
      <c r="Y107" s="22"/>
    </row>
    <row r="108" spans="20:25" x14ac:dyDescent="0.3">
      <c r="T108" s="22"/>
      <c r="U108" s="22"/>
      <c r="V108" s="22"/>
      <c r="W108" s="22"/>
      <c r="X108" s="22"/>
      <c r="Y108" s="22"/>
    </row>
    <row r="109" spans="20:25" x14ac:dyDescent="0.3">
      <c r="T109" s="22"/>
      <c r="U109" s="22"/>
      <c r="V109" s="22"/>
      <c r="W109" s="22"/>
      <c r="X109" s="22"/>
      <c r="Y109" s="22"/>
    </row>
  </sheetData>
  <mergeCells count="16">
    <mergeCell ref="A1:C1"/>
    <mergeCell ref="T1:Y1"/>
    <mergeCell ref="AB1:AE1"/>
    <mergeCell ref="E24:L24"/>
    <mergeCell ref="T2:Y2"/>
    <mergeCell ref="AC2:AE2"/>
    <mergeCell ref="E1:F1"/>
    <mergeCell ref="I1:P1"/>
    <mergeCell ref="AI1:AM1"/>
    <mergeCell ref="AI13:AM13"/>
    <mergeCell ref="AO13:AS13"/>
    <mergeCell ref="AO1:AS1"/>
    <mergeCell ref="AI2:AM2"/>
    <mergeCell ref="AO2:AS2"/>
    <mergeCell ref="AI12:AM12"/>
    <mergeCell ref="AO12:AS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EC7B-B6E1-4E5D-A71F-0A55F3E4E3DF}">
  <dimension ref="A1:AI40"/>
  <sheetViews>
    <sheetView zoomScale="70" zoomScaleNormal="70" workbookViewId="0">
      <selection activeCell="N31" sqref="N31"/>
    </sheetView>
  </sheetViews>
  <sheetFormatPr defaultRowHeight="15.6" x14ac:dyDescent="0.3"/>
  <cols>
    <col min="1" max="1" width="44.109375" style="2" customWidth="1"/>
    <col min="2" max="2" width="26" style="2" customWidth="1"/>
    <col min="3" max="3" width="14.5546875" style="2" customWidth="1"/>
    <col min="4" max="5" width="8.88671875" style="2"/>
    <col min="6" max="6" width="28.5546875" style="2" customWidth="1"/>
    <col min="7" max="7" width="25.5546875" style="2" customWidth="1"/>
    <col min="8" max="9" width="8.88671875" style="2"/>
    <col min="10" max="10" width="17.109375" style="2" customWidth="1"/>
    <col min="11" max="11" width="18.77734375" style="2" customWidth="1"/>
    <col min="12" max="12" width="26.88671875" style="2" customWidth="1"/>
    <col min="13" max="13" width="25.6640625" style="2" customWidth="1"/>
    <col min="14" max="14" width="21.88671875" style="2" customWidth="1"/>
    <col min="15" max="15" width="18" style="2" customWidth="1"/>
    <col min="16" max="16" width="24.88671875" style="2" customWidth="1"/>
    <col min="17" max="17" width="18.21875" style="2" customWidth="1"/>
    <col min="18" max="20" width="8.88671875" style="2"/>
    <col min="21" max="21" width="17" style="2" customWidth="1"/>
    <col min="22" max="22" width="14.44140625" style="2" customWidth="1"/>
    <col min="23" max="23" width="17.21875" style="2" customWidth="1"/>
    <col min="24" max="24" width="21.77734375" style="2" customWidth="1"/>
    <col min="25" max="25" width="19.44140625" style="2" customWidth="1"/>
    <col min="26" max="28" width="8.88671875" style="2"/>
    <col min="29" max="29" width="13.6640625" style="2" customWidth="1"/>
    <col min="30" max="30" width="18.6640625" style="2" customWidth="1"/>
    <col min="31" max="31" width="20.21875" style="2" customWidth="1"/>
    <col min="32" max="32" width="18.44140625" style="2" customWidth="1"/>
    <col min="33" max="33" width="16.77734375" style="2" customWidth="1"/>
    <col min="34" max="35" width="8.88671875" style="2"/>
  </cols>
  <sheetData>
    <row r="1" spans="1:33" x14ac:dyDescent="0.3">
      <c r="A1" s="7" t="s">
        <v>34</v>
      </c>
      <c r="B1" s="7"/>
      <c r="C1" s="7"/>
      <c r="F1" s="56" t="s">
        <v>47</v>
      </c>
      <c r="G1" s="56"/>
      <c r="J1" s="56" t="s">
        <v>55</v>
      </c>
      <c r="K1" s="56"/>
      <c r="L1" s="56"/>
      <c r="M1" s="56"/>
      <c r="N1" s="56"/>
      <c r="O1" s="56"/>
      <c r="P1" s="56"/>
      <c r="Q1" s="56"/>
      <c r="U1" s="61" t="s">
        <v>68</v>
      </c>
      <c r="V1" s="61"/>
      <c r="W1" s="61"/>
      <c r="X1" s="61"/>
      <c r="Y1" s="61"/>
      <c r="AC1" s="51" t="s">
        <v>63</v>
      </c>
      <c r="AD1" s="51"/>
      <c r="AE1" s="51"/>
      <c r="AF1" s="51"/>
      <c r="AG1" s="51"/>
    </row>
    <row r="2" spans="1:33" ht="16.2" thickBot="1" x14ac:dyDescent="0.35">
      <c r="A2" s="3"/>
      <c r="B2" s="1"/>
      <c r="C2" s="1"/>
      <c r="F2" s="1"/>
      <c r="G2" s="1"/>
      <c r="J2" s="1"/>
      <c r="K2" s="1" t="s">
        <v>48</v>
      </c>
      <c r="L2" s="1" t="s">
        <v>5</v>
      </c>
      <c r="M2" s="1" t="s">
        <v>69</v>
      </c>
      <c r="N2" s="1" t="s">
        <v>50</v>
      </c>
      <c r="O2" s="1" t="s">
        <v>51</v>
      </c>
      <c r="P2" s="1" t="s">
        <v>52</v>
      </c>
      <c r="Q2" s="1" t="s">
        <v>53</v>
      </c>
      <c r="U2" s="57" t="s">
        <v>64</v>
      </c>
      <c r="V2" s="57"/>
      <c r="W2" s="57"/>
      <c r="X2" s="57"/>
      <c r="Y2" s="57"/>
      <c r="AC2" s="57" t="s">
        <v>64</v>
      </c>
      <c r="AD2" s="57"/>
      <c r="AE2" s="57"/>
      <c r="AF2" s="57"/>
      <c r="AG2" s="57"/>
    </row>
    <row r="3" spans="1:33" ht="16.8" thickTop="1" thickBot="1" x14ac:dyDescent="0.35">
      <c r="A3" s="2" t="s">
        <v>65</v>
      </c>
      <c r="F3" s="16" t="s">
        <v>0</v>
      </c>
      <c r="G3" s="16" t="s">
        <v>72</v>
      </c>
      <c r="J3" s="16" t="s">
        <v>70</v>
      </c>
      <c r="K3" s="16" t="s">
        <v>21</v>
      </c>
      <c r="L3" s="16" t="s">
        <v>54</v>
      </c>
      <c r="M3" s="16">
        <v>4.5</v>
      </c>
      <c r="N3" s="16">
        <v>4.5</v>
      </c>
      <c r="O3" s="16">
        <v>0</v>
      </c>
      <c r="P3" s="16">
        <v>7.5</v>
      </c>
      <c r="Q3" s="16" t="s">
        <v>54</v>
      </c>
      <c r="U3" s="18" t="s">
        <v>60</v>
      </c>
      <c r="V3" s="18" t="s">
        <v>70</v>
      </c>
      <c r="W3" s="18" t="s">
        <v>61</v>
      </c>
      <c r="X3" s="18" t="s">
        <v>57</v>
      </c>
      <c r="Y3" s="18" t="s">
        <v>70</v>
      </c>
      <c r="AC3" s="18" t="s">
        <v>60</v>
      </c>
      <c r="AD3" s="18" t="s">
        <v>70</v>
      </c>
      <c r="AE3" s="18" t="s">
        <v>61</v>
      </c>
      <c r="AF3" s="18" t="s">
        <v>57</v>
      </c>
      <c r="AG3" s="18" t="s">
        <v>70</v>
      </c>
    </row>
    <row r="4" spans="1:33" ht="16.2" thickTop="1" x14ac:dyDescent="0.3">
      <c r="F4" s="16"/>
      <c r="G4" s="16"/>
      <c r="J4" s="16" t="s">
        <v>56</v>
      </c>
      <c r="K4" s="16" t="s">
        <v>21</v>
      </c>
      <c r="L4" s="16">
        <v>0.39285700000000001</v>
      </c>
      <c r="M4" s="16">
        <v>5.2</v>
      </c>
      <c r="N4" s="16">
        <v>3.3330000000000002</v>
      </c>
      <c r="O4" s="16">
        <v>1.867</v>
      </c>
      <c r="P4" s="16">
        <v>4</v>
      </c>
      <c r="Q4" s="16" t="s">
        <v>54</v>
      </c>
      <c r="U4" s="17" t="s">
        <v>92</v>
      </c>
      <c r="V4" s="41">
        <v>4.6281630999999997E-2</v>
      </c>
      <c r="W4" s="41">
        <v>4.6413414E-2</v>
      </c>
      <c r="X4" s="41">
        <v>4.2626914000000002E-2</v>
      </c>
      <c r="Y4" s="41">
        <v>4.8250765000000001E-2</v>
      </c>
      <c r="AC4" s="20" t="s">
        <v>82</v>
      </c>
      <c r="AD4" s="41">
        <v>6.2646100999999996E-2</v>
      </c>
      <c r="AE4" s="41">
        <v>6.0599104000000001E-2</v>
      </c>
      <c r="AF4" s="41">
        <v>6.1134371999999999E-2</v>
      </c>
      <c r="AG4" s="41">
        <v>6.2697732000000006E-2</v>
      </c>
    </row>
    <row r="5" spans="1:33" x14ac:dyDescent="0.3">
      <c r="A5" s="2" t="s">
        <v>88</v>
      </c>
      <c r="F5" s="16" t="s">
        <v>3</v>
      </c>
      <c r="G5" s="16" t="s">
        <v>86</v>
      </c>
      <c r="J5" s="16" t="s">
        <v>57</v>
      </c>
      <c r="K5" s="16" t="s">
        <v>21</v>
      </c>
      <c r="L5" s="16">
        <v>0.14285700000000001</v>
      </c>
      <c r="M5" s="16">
        <v>3.4</v>
      </c>
      <c r="N5" s="16">
        <v>6.3330000000000002</v>
      </c>
      <c r="O5" s="16">
        <v>-2.9329999999999998</v>
      </c>
      <c r="P5" s="16">
        <v>2</v>
      </c>
      <c r="Q5" s="16">
        <v>0.57142899999999996</v>
      </c>
      <c r="U5" s="17" t="s">
        <v>93</v>
      </c>
      <c r="V5" s="17">
        <v>5.3302174000000001E-2</v>
      </c>
      <c r="W5" s="17">
        <v>4.2055914999999999E-2</v>
      </c>
      <c r="X5" s="17">
        <v>3.7850779000000001E-2</v>
      </c>
      <c r="Y5" s="17">
        <v>4.9532995000000003E-2</v>
      </c>
      <c r="AC5" s="20" t="s">
        <v>83</v>
      </c>
      <c r="AD5" s="17">
        <v>4.4677670000000003E-2</v>
      </c>
      <c r="AE5" s="17">
        <v>4.4735604999999998E-2</v>
      </c>
      <c r="AF5" s="17">
        <v>4.0225848000000002E-2</v>
      </c>
      <c r="AG5" s="17">
        <v>4.6871445999999997E-2</v>
      </c>
    </row>
    <row r="6" spans="1:33" x14ac:dyDescent="0.3">
      <c r="F6" s="16" t="s">
        <v>2</v>
      </c>
      <c r="G6" s="16" t="s">
        <v>2</v>
      </c>
      <c r="J6" s="16" t="s">
        <v>90</v>
      </c>
      <c r="K6" s="16" t="s">
        <v>21</v>
      </c>
      <c r="L6" s="16">
        <v>0.39285700000000001</v>
      </c>
      <c r="M6" s="16">
        <v>3.8</v>
      </c>
      <c r="N6" s="16">
        <v>5.6669999999999998</v>
      </c>
      <c r="O6" s="16">
        <v>-1.867</v>
      </c>
      <c r="P6" s="16">
        <v>4</v>
      </c>
      <c r="Q6" s="16" t="s">
        <v>54</v>
      </c>
      <c r="U6" s="17" t="s">
        <v>94</v>
      </c>
      <c r="V6" s="17">
        <v>4.6161664999999998E-2</v>
      </c>
      <c r="W6" s="17">
        <v>4.5543093999999999E-2</v>
      </c>
      <c r="X6" s="17">
        <v>3.8817939000000003E-2</v>
      </c>
      <c r="Y6" s="17">
        <v>4.5281540000000002E-2</v>
      </c>
      <c r="AC6" s="20" t="s">
        <v>84</v>
      </c>
      <c r="AD6" s="17">
        <v>7.0157419999999998E-2</v>
      </c>
      <c r="AE6" s="17">
        <v>6.9203596000000006E-2</v>
      </c>
      <c r="AF6" s="17">
        <v>7.0916145E-2</v>
      </c>
      <c r="AG6" s="17">
        <v>7.0162831999999994E-2</v>
      </c>
    </row>
    <row r="7" spans="1:33" x14ac:dyDescent="0.3">
      <c r="A7" s="2" t="s">
        <v>27</v>
      </c>
      <c r="F7" s="16" t="s">
        <v>1</v>
      </c>
      <c r="G7" s="16" t="s">
        <v>25</v>
      </c>
      <c r="U7" s="17" t="s">
        <v>95</v>
      </c>
      <c r="V7" s="17">
        <v>5.6976868999999999E-2</v>
      </c>
      <c r="W7" s="17">
        <v>6.2128289000000003E-2</v>
      </c>
      <c r="X7" s="17">
        <v>5.0505939999999999E-2</v>
      </c>
      <c r="Y7" s="17">
        <v>5.2581371000000002E-2</v>
      </c>
      <c r="AC7" s="20"/>
      <c r="AD7" s="20"/>
      <c r="AE7" s="20"/>
      <c r="AF7" s="20"/>
      <c r="AG7" s="20"/>
    </row>
    <row r="8" spans="1:33" ht="16.2" thickBot="1" x14ac:dyDescent="0.35">
      <c r="F8" s="16"/>
      <c r="G8" s="16"/>
      <c r="U8" s="17" t="s">
        <v>96</v>
      </c>
      <c r="V8" s="17">
        <v>6.0532241000000001E-2</v>
      </c>
      <c r="W8" s="17">
        <v>6.1389696000000001E-2</v>
      </c>
      <c r="X8" s="17">
        <v>5.4698451000000002E-2</v>
      </c>
      <c r="Y8" s="17">
        <v>6.2688463999999999E-2</v>
      </c>
      <c r="AC8" s="21"/>
      <c r="AD8" s="21"/>
      <c r="AE8" s="21"/>
      <c r="AF8" s="21"/>
      <c r="AG8" s="21"/>
    </row>
    <row r="9" spans="1:33" ht="16.2" thickTop="1" x14ac:dyDescent="0.3">
      <c r="A9" s="2" t="s">
        <v>28</v>
      </c>
      <c r="F9" s="16" t="s">
        <v>35</v>
      </c>
      <c r="G9" s="16"/>
      <c r="U9" s="20"/>
      <c r="V9" s="20"/>
      <c r="W9" s="20"/>
      <c r="X9" s="20"/>
      <c r="Y9" s="20"/>
    </row>
    <row r="10" spans="1:33" ht="16.2" thickBot="1" x14ac:dyDescent="0.35">
      <c r="F10" s="16" t="s">
        <v>36</v>
      </c>
      <c r="G10" s="16" t="s">
        <v>37</v>
      </c>
      <c r="U10" s="21"/>
      <c r="V10" s="21"/>
      <c r="W10" s="21"/>
      <c r="X10" s="21"/>
      <c r="Y10" s="21"/>
    </row>
    <row r="11" spans="1:33" ht="16.2" thickTop="1" x14ac:dyDescent="0.3">
      <c r="A11" s="2" t="s">
        <v>29</v>
      </c>
      <c r="B11" s="2" t="s">
        <v>30</v>
      </c>
      <c r="C11" s="2" t="s">
        <v>31</v>
      </c>
      <c r="F11" s="16" t="s">
        <v>38</v>
      </c>
      <c r="G11" s="16" t="s">
        <v>39</v>
      </c>
    </row>
    <row r="12" spans="1:33" x14ac:dyDescent="0.3">
      <c r="F12" s="16" t="s">
        <v>40</v>
      </c>
      <c r="G12" s="16" t="s">
        <v>41</v>
      </c>
    </row>
    <row r="13" spans="1:33" x14ac:dyDescent="0.3">
      <c r="A13" s="2" t="s">
        <v>32</v>
      </c>
      <c r="B13" s="2" t="s">
        <v>33</v>
      </c>
      <c r="C13" s="2" t="s">
        <v>97</v>
      </c>
      <c r="F13" s="16" t="s">
        <v>42</v>
      </c>
      <c r="G13" s="16" t="s">
        <v>43</v>
      </c>
    </row>
    <row r="14" spans="1:33" x14ac:dyDescent="0.3">
      <c r="F14" s="16" t="s">
        <v>44</v>
      </c>
      <c r="G14" s="16">
        <v>0.05</v>
      </c>
    </row>
    <row r="15" spans="1:33" x14ac:dyDescent="0.3">
      <c r="F15" s="16"/>
      <c r="G15" s="16"/>
      <c r="U15" s="61" t="s">
        <v>68</v>
      </c>
      <c r="V15" s="61"/>
      <c r="W15" s="61"/>
      <c r="X15" s="61"/>
      <c r="Y15" s="61"/>
      <c r="AC15" s="51" t="s">
        <v>63</v>
      </c>
      <c r="AD15" s="51"/>
      <c r="AE15" s="51"/>
      <c r="AF15" s="51"/>
      <c r="AG15" s="51"/>
    </row>
    <row r="16" spans="1:33" ht="16.2" thickBot="1" x14ac:dyDescent="0.35">
      <c r="F16" s="16" t="s">
        <v>45</v>
      </c>
      <c r="G16" s="16">
        <v>4</v>
      </c>
      <c r="U16" s="57" t="s">
        <v>64</v>
      </c>
      <c r="V16" s="57"/>
      <c r="W16" s="57"/>
      <c r="X16" s="57"/>
      <c r="Y16" s="57"/>
      <c r="AC16" s="57" t="s">
        <v>64</v>
      </c>
      <c r="AD16" s="57"/>
      <c r="AE16" s="57"/>
      <c r="AF16" s="57"/>
      <c r="AG16" s="57"/>
    </row>
    <row r="17" spans="6:33" ht="16.8" thickTop="1" thickBot="1" x14ac:dyDescent="0.35">
      <c r="F17" s="16" t="s">
        <v>46</v>
      </c>
      <c r="G17" s="16">
        <v>0</v>
      </c>
      <c r="U17" s="18" t="s">
        <v>60</v>
      </c>
      <c r="V17" s="18" t="s">
        <v>70</v>
      </c>
      <c r="W17" s="18" t="s">
        <v>61</v>
      </c>
      <c r="X17" s="18" t="s">
        <v>57</v>
      </c>
      <c r="Y17" s="18" t="s">
        <v>70</v>
      </c>
      <c r="AC17" s="18" t="s">
        <v>60</v>
      </c>
      <c r="AD17" s="18" t="s">
        <v>70</v>
      </c>
      <c r="AE17" s="18" t="s">
        <v>61</v>
      </c>
      <c r="AF17" s="18" t="s">
        <v>57</v>
      </c>
      <c r="AG17" s="18" t="s">
        <v>70</v>
      </c>
    </row>
    <row r="18" spans="6:33" ht="16.2" thickTop="1" x14ac:dyDescent="0.3">
      <c r="U18" s="17" t="s">
        <v>92</v>
      </c>
      <c r="V18" s="20">
        <v>100.00000000000001</v>
      </c>
      <c r="W18" s="20">
        <v>100.28474147767179</v>
      </c>
      <c r="X18" s="20">
        <v>92.103309842300092</v>
      </c>
      <c r="Y18" s="20">
        <v>104.25467719579719</v>
      </c>
      <c r="AC18" s="20" t="s">
        <v>82</v>
      </c>
      <c r="AD18" s="20">
        <v>100</v>
      </c>
      <c r="AE18" s="20">
        <f>(AE4*100)/$AD4</f>
        <v>96.732443093306003</v>
      </c>
      <c r="AF18" s="20">
        <f t="shared" ref="AF18:AG18" si="0">(AF4*100)/$AD4</f>
        <v>97.586874560637071</v>
      </c>
      <c r="AG18" s="20">
        <f t="shared" si="0"/>
        <v>100.08241694084043</v>
      </c>
    </row>
    <row r="19" spans="6:33" x14ac:dyDescent="0.3">
      <c r="U19" s="17" t="s">
        <v>93</v>
      </c>
      <c r="V19" s="20">
        <v>100</v>
      </c>
      <c r="W19" s="20">
        <v>78.900937511479356</v>
      </c>
      <c r="X19" s="20">
        <v>71.011698322098454</v>
      </c>
      <c r="Y19" s="20">
        <v>92.928658031846879</v>
      </c>
      <c r="AC19" s="20" t="s">
        <v>83</v>
      </c>
      <c r="AD19" s="20">
        <v>100</v>
      </c>
      <c r="AE19" s="20">
        <f t="shared" ref="AE19:AG20" si="1">(AE5*100)/$AD5</f>
        <v>100.12967327973905</v>
      </c>
      <c r="AF19" s="20">
        <f t="shared" si="1"/>
        <v>90.035688969456089</v>
      </c>
      <c r="AG19" s="20">
        <f t="shared" si="1"/>
        <v>104.91022920398488</v>
      </c>
    </row>
    <row r="20" spans="6:33" x14ac:dyDescent="0.3">
      <c r="U20" s="17" t="s">
        <v>94</v>
      </c>
      <c r="V20" s="20">
        <v>99.999999999999986</v>
      </c>
      <c r="W20" s="20">
        <v>98.659989842220824</v>
      </c>
      <c r="X20" s="20">
        <v>84.091288734927574</v>
      </c>
      <c r="Y20" s="20">
        <v>98.093385496385366</v>
      </c>
      <c r="AC20" s="20" t="s">
        <v>84</v>
      </c>
      <c r="AD20" s="20">
        <v>100</v>
      </c>
      <c r="AE20" s="20">
        <f t="shared" si="1"/>
        <v>98.64045171558476</v>
      </c>
      <c r="AF20" s="20">
        <f t="shared" si="1"/>
        <v>101.08146080628393</v>
      </c>
      <c r="AG20" s="20">
        <f t="shared" si="1"/>
        <v>100.00771408070592</v>
      </c>
    </row>
    <row r="21" spans="6:33" x14ac:dyDescent="0.3">
      <c r="U21" s="17" t="s">
        <v>95</v>
      </c>
      <c r="V21" s="20">
        <v>100</v>
      </c>
      <c r="W21" s="20">
        <v>109.04124794923358</v>
      </c>
      <c r="X21" s="20">
        <v>88.642884185159431</v>
      </c>
      <c r="Y21" s="20">
        <v>92.285469389341131</v>
      </c>
      <c r="AC21" s="20"/>
      <c r="AD21" s="20"/>
      <c r="AE21" s="20"/>
      <c r="AF21" s="20"/>
      <c r="AG21" s="20"/>
    </row>
    <row r="22" spans="6:33" ht="16.2" thickBot="1" x14ac:dyDescent="0.35">
      <c r="U22" s="17" t="s">
        <v>96</v>
      </c>
      <c r="V22" s="20">
        <v>100</v>
      </c>
      <c r="W22" s="20">
        <v>101.4165261120929</v>
      </c>
      <c r="X22" s="20">
        <v>90.362507808029122</v>
      </c>
      <c r="Y22" s="20">
        <v>103.56210667964531</v>
      </c>
      <c r="AC22" s="21"/>
      <c r="AD22" s="21"/>
      <c r="AE22" s="21"/>
      <c r="AF22" s="21"/>
      <c r="AG22" s="21"/>
    </row>
    <row r="23" spans="6:33" ht="16.2" thickTop="1" x14ac:dyDescent="0.3">
      <c r="F23" s="56" t="s">
        <v>143</v>
      </c>
      <c r="G23" s="56"/>
      <c r="H23" s="56"/>
      <c r="I23" s="56"/>
      <c r="J23" s="56"/>
      <c r="K23" s="56"/>
      <c r="L23" s="56"/>
      <c r="M23" s="56"/>
      <c r="U23" s="20"/>
      <c r="V23" s="20"/>
      <c r="W23" s="20"/>
      <c r="X23" s="20"/>
      <c r="Y23" s="20"/>
    </row>
    <row r="24" spans="6:33" ht="16.2" thickBot="1" x14ac:dyDescent="0.35">
      <c r="U24" s="21"/>
      <c r="V24" s="21"/>
      <c r="W24" s="21"/>
      <c r="X24" s="21"/>
      <c r="Y24" s="21"/>
    </row>
    <row r="25" spans="6:33" ht="16.2" thickTop="1" x14ac:dyDescent="0.3">
      <c r="F25" s="2" t="s">
        <v>182</v>
      </c>
      <c r="G25" s="2" t="s">
        <v>30</v>
      </c>
      <c r="H25" s="2" t="s">
        <v>31</v>
      </c>
    </row>
    <row r="28" spans="6:33" x14ac:dyDescent="0.3">
      <c r="F28" s="2" t="s">
        <v>144</v>
      </c>
    </row>
    <row r="30" spans="6:33" x14ac:dyDescent="0.3">
      <c r="F30" s="2" t="s">
        <v>145</v>
      </c>
      <c r="G30" s="2" t="s">
        <v>183</v>
      </c>
    </row>
    <row r="32" spans="6:33" x14ac:dyDescent="0.3">
      <c r="F32" s="2" t="s">
        <v>172</v>
      </c>
    </row>
    <row r="34" spans="6:11" x14ac:dyDescent="0.3">
      <c r="F34" s="2" t="s">
        <v>148</v>
      </c>
      <c r="G34" s="2" t="s">
        <v>149</v>
      </c>
      <c r="H34" s="2" t="s">
        <v>150</v>
      </c>
      <c r="I34" s="2" t="s">
        <v>151</v>
      </c>
      <c r="J34" s="63">
        <v>0.25</v>
      </c>
      <c r="K34" s="63">
        <v>0.75</v>
      </c>
    </row>
    <row r="35" spans="6:11" x14ac:dyDescent="0.3">
      <c r="F35" s="2" t="s">
        <v>67</v>
      </c>
      <c r="G35" s="2">
        <v>5</v>
      </c>
      <c r="H35" s="2">
        <v>0</v>
      </c>
      <c r="I35" s="2">
        <v>100.285</v>
      </c>
      <c r="J35" s="2">
        <v>93.72</v>
      </c>
      <c r="K35" s="2">
        <v>103.32299999999999</v>
      </c>
    </row>
    <row r="36" spans="6:11" x14ac:dyDescent="0.3">
      <c r="F36" s="2" t="s">
        <v>25</v>
      </c>
      <c r="G36" s="2">
        <v>3</v>
      </c>
      <c r="H36" s="2">
        <v>0</v>
      </c>
      <c r="I36" s="2">
        <v>98.64</v>
      </c>
      <c r="J36" s="2">
        <v>97.209000000000003</v>
      </c>
      <c r="K36" s="2">
        <v>99.757000000000005</v>
      </c>
    </row>
    <row r="38" spans="6:11" x14ac:dyDescent="0.3">
      <c r="F38" s="2" t="s">
        <v>173</v>
      </c>
    </row>
    <row r="40" spans="6:11" x14ac:dyDescent="0.3">
      <c r="F40" s="2" t="s">
        <v>184</v>
      </c>
    </row>
  </sheetData>
  <mergeCells count="11">
    <mergeCell ref="F23:M23"/>
    <mergeCell ref="AC15:AG15"/>
    <mergeCell ref="AC16:AG16"/>
    <mergeCell ref="U15:Y15"/>
    <mergeCell ref="U16:Y16"/>
    <mergeCell ref="F1:G1"/>
    <mergeCell ref="J1:Q1"/>
    <mergeCell ref="U1:Y1"/>
    <mergeCell ref="AC1:AG1"/>
    <mergeCell ref="U2:Y2"/>
    <mergeCell ref="AC2:A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fR - mix vs control</vt:lpstr>
      <vt:lpstr>DIA activity (AUC) mix vs contr</vt:lpstr>
      <vt:lpstr>HR - mix vs control</vt:lpstr>
      <vt:lpstr>MP Activity (AUC) mix vs contro</vt:lpstr>
      <vt:lpstr>apnea duration</vt:lpstr>
      <vt:lpstr>fR preBotC to 7n</vt:lpstr>
      <vt:lpstr>DIA activity- preBotC to 7n</vt:lpstr>
      <vt:lpstr>HR preBotC to 7n</vt:lpstr>
      <vt:lpstr>MP activity- preBotC to 7n</vt:lpstr>
      <vt:lpstr>apnea duration preBotC to 7n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Melo</dc:creator>
  <cp:lastModifiedBy>Mariana Melo</cp:lastModifiedBy>
  <dcterms:created xsi:type="dcterms:W3CDTF">2022-09-30T05:07:56Z</dcterms:created>
  <dcterms:modified xsi:type="dcterms:W3CDTF">2022-11-23T22:58:16Z</dcterms:modified>
</cp:coreProperties>
</file>