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资料\Raw Image\source data\Source data to Figure 1\Source data to Figure 1\"/>
    </mc:Choice>
  </mc:AlternateContent>
  <xr:revisionPtr revIDLastSave="0" documentId="13_ncr:1_{CABF55AF-BA5C-465C-B856-6A51254E0758}" xr6:coauthVersionLast="36" xr6:coauthVersionMax="47" xr10:uidLastSave="{00000000-0000-0000-0000-000000000000}"/>
  <bookViews>
    <workbookView xWindow="1035" yWindow="975" windowWidth="24285" windowHeight="14055" xr2:uid="{80280694-F4C8-4AF4-952E-EDD3614823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O43" i="1" s="1"/>
  <c r="G45" i="1"/>
  <c r="H45" i="1"/>
  <c r="I45" i="1"/>
  <c r="O40" i="1"/>
  <c r="O37" i="1"/>
  <c r="I36" i="1"/>
  <c r="O34" i="1"/>
  <c r="I33" i="1"/>
  <c r="O31" i="1" s="1"/>
  <c r="K43" i="1"/>
  <c r="K41" i="1"/>
  <c r="K40" i="1"/>
  <c r="K38" i="1"/>
  <c r="K37" i="1"/>
  <c r="K35" i="1"/>
  <c r="K34" i="1"/>
  <c r="K32" i="1"/>
  <c r="K31" i="1"/>
  <c r="K29" i="1"/>
  <c r="K28" i="1"/>
  <c r="J30" i="1"/>
  <c r="J33" i="1"/>
  <c r="J36" i="1"/>
  <c r="J39" i="1"/>
  <c r="J42" i="1"/>
  <c r="K44" i="1"/>
  <c r="E33" i="1"/>
  <c r="E36" i="1"/>
  <c r="I30" i="1"/>
  <c r="E45" i="1"/>
  <c r="I42" i="1"/>
  <c r="H42" i="1"/>
  <c r="G42" i="1"/>
  <c r="F42" i="1"/>
  <c r="E42" i="1"/>
  <c r="I39" i="1"/>
  <c r="H39" i="1"/>
  <c r="G39" i="1"/>
  <c r="F39" i="1"/>
  <c r="E39" i="1"/>
  <c r="H36" i="1"/>
  <c r="G36" i="1"/>
  <c r="F36" i="1"/>
  <c r="H33" i="1"/>
  <c r="G33" i="1"/>
  <c r="F33" i="1"/>
  <c r="H30" i="1"/>
  <c r="G30" i="1"/>
  <c r="F30" i="1"/>
  <c r="E30" i="1"/>
  <c r="J20" i="1"/>
  <c r="J19" i="1"/>
  <c r="J17" i="1"/>
  <c r="J16" i="1"/>
  <c r="J14" i="1"/>
  <c r="J13" i="1"/>
  <c r="J11" i="1"/>
  <c r="J10" i="1"/>
  <c r="J8" i="1"/>
  <c r="J7" i="1"/>
  <c r="J5" i="1"/>
  <c r="J4" i="1"/>
  <c r="E6" i="1"/>
  <c r="F6" i="1"/>
  <c r="G6" i="1"/>
  <c r="H6" i="1"/>
  <c r="E9" i="1"/>
  <c r="F9" i="1"/>
  <c r="G9" i="1"/>
  <c r="H9" i="1"/>
  <c r="E12" i="1"/>
  <c r="F12" i="1"/>
  <c r="G12" i="1"/>
  <c r="H12" i="1"/>
  <c r="E15" i="1"/>
  <c r="F15" i="1"/>
  <c r="G15" i="1"/>
  <c r="H15" i="1"/>
  <c r="I15" i="1"/>
  <c r="E18" i="1"/>
  <c r="F18" i="1"/>
  <c r="G18" i="1"/>
  <c r="H18" i="1"/>
  <c r="I18" i="1"/>
  <c r="E21" i="1"/>
  <c r="F21" i="1"/>
  <c r="G21" i="1"/>
  <c r="N16" i="1" l="1"/>
  <c r="N10" i="1"/>
  <c r="K42" i="1"/>
  <c r="N13" i="1"/>
  <c r="N7" i="1"/>
  <c r="K39" i="1"/>
  <c r="K36" i="1"/>
  <c r="K33" i="1"/>
  <c r="N19" i="1"/>
  <c r="J9" i="1"/>
  <c r="J12" i="1"/>
  <c r="K45" i="1"/>
  <c r="K30" i="1"/>
  <c r="J21" i="1"/>
  <c r="J18" i="1"/>
  <c r="J15" i="1"/>
  <c r="J6" i="1"/>
</calcChain>
</file>

<file path=xl/sharedStrings.xml><?xml version="1.0" encoding="utf-8"?>
<sst xmlns="http://schemas.openxmlformats.org/spreadsheetml/2006/main" count="68" uniqueCount="32">
  <si>
    <t>Figure 1-H</t>
    <phoneticPr fontId="1" type="noConversion"/>
  </si>
  <si>
    <t>telomere</t>
    <phoneticPr fontId="1" type="noConversion"/>
  </si>
  <si>
    <t>BAC</t>
    <phoneticPr fontId="1" type="noConversion"/>
  </si>
  <si>
    <t>10s VS 0s</t>
    <phoneticPr fontId="1" type="noConversion"/>
  </si>
  <si>
    <t>20s VS 0s</t>
    <phoneticPr fontId="1" type="noConversion"/>
  </si>
  <si>
    <t>40s VS 0s</t>
    <phoneticPr fontId="1" type="noConversion"/>
  </si>
  <si>
    <t>Ctr sgRNA VS 0s</t>
    <phoneticPr fontId="1" type="noConversion"/>
  </si>
  <si>
    <t>1h VS 0h</t>
    <phoneticPr fontId="1" type="noConversion"/>
  </si>
  <si>
    <t>3h VS 0h</t>
    <phoneticPr fontId="1" type="noConversion"/>
  </si>
  <si>
    <t>6h VS 0h</t>
    <phoneticPr fontId="1" type="noConversion"/>
  </si>
  <si>
    <t>24h VS 0h</t>
    <phoneticPr fontId="1" type="noConversion"/>
  </si>
  <si>
    <t>Ctr sgRNA VS 0h</t>
    <phoneticPr fontId="1" type="noConversion"/>
  </si>
  <si>
    <t>Figure 1-F</t>
    <phoneticPr fontId="1" type="noConversion"/>
  </si>
  <si>
    <t>Total spots counted</t>
    <phoneticPr fontId="4" type="noConversion"/>
  </si>
  <si>
    <t>Total nucleus counted</t>
    <phoneticPr fontId="4" type="noConversion"/>
  </si>
  <si>
    <r>
      <rPr>
        <i/>
        <sz val="11"/>
        <color theme="1"/>
        <rFont val="等线"/>
        <family val="3"/>
        <charset val="134"/>
        <scheme val="minor"/>
      </rPr>
      <t>P</t>
    </r>
    <r>
      <rPr>
        <sz val="11"/>
        <color theme="1"/>
        <rFont val="等线"/>
        <family val="2"/>
        <charset val="134"/>
        <scheme val="minor"/>
      </rPr>
      <t xml:space="preserve"> value</t>
    </r>
    <phoneticPr fontId="1" type="noConversion"/>
  </si>
  <si>
    <t>Total</t>
    <phoneticPr fontId="4" type="noConversion"/>
  </si>
  <si>
    <t>Nuclear Peripheral</t>
    <phoneticPr fontId="4" type="noConversion"/>
  </si>
  <si>
    <t>Ratio</t>
    <phoneticPr fontId="4" type="noConversion"/>
  </si>
  <si>
    <t>0s</t>
    <phoneticPr fontId="4" type="noConversion"/>
  </si>
  <si>
    <t>40s</t>
    <phoneticPr fontId="4" type="noConversion"/>
  </si>
  <si>
    <t>0h</t>
    <phoneticPr fontId="4" type="noConversion"/>
  </si>
  <si>
    <t>6h</t>
    <phoneticPr fontId="4" type="noConversion"/>
  </si>
  <si>
    <t>10s</t>
    <phoneticPr fontId="4" type="noConversion"/>
  </si>
  <si>
    <t>20s</t>
    <phoneticPr fontId="4" type="noConversion"/>
  </si>
  <si>
    <t>180s</t>
    <phoneticPr fontId="4" type="noConversion"/>
  </si>
  <si>
    <t xml:space="preserve"> 180s-Ctr sgRNA</t>
    <phoneticPr fontId="4" type="noConversion"/>
  </si>
  <si>
    <t>180s VS 0s</t>
    <phoneticPr fontId="1" type="noConversion"/>
  </si>
  <si>
    <t>1h</t>
    <phoneticPr fontId="4" type="noConversion"/>
  </si>
  <si>
    <t>3h</t>
    <phoneticPr fontId="4" type="noConversion"/>
  </si>
  <si>
    <t>24h</t>
    <phoneticPr fontId="4" type="noConversion"/>
  </si>
  <si>
    <t xml:space="preserve"> 24h-Ctr sgRNA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</si>
</sst>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9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wrapText="1"/>
    </xf>
    <xf numFmtId="176" fontId="2" fillId="0" borderId="0" xfId="0" applyNumberFormat="1" applyFont="1" applyAlignment="1"/>
    <xf numFmtId="11" fontId="2" fillId="0" borderId="0" xfId="0" applyNumberFormat="1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9137-5075-4FBF-BBD0-8C628073EC7D}">
  <dimension ref="A2:O54"/>
  <sheetViews>
    <sheetView tabSelected="1" workbookViewId="0">
      <selection activeCell="M5" sqref="M5"/>
    </sheetView>
  </sheetViews>
  <sheetFormatPr defaultRowHeight="13.9" x14ac:dyDescent="0.4"/>
  <cols>
    <col min="1" max="1" width="9.73046875" customWidth="1"/>
    <col min="4" max="4" width="9.06640625" customWidth="1"/>
    <col min="10" max="10" width="17" customWidth="1"/>
    <col min="11" max="11" width="21.1328125" customWidth="1"/>
    <col min="12" max="12" width="15.9296875" customWidth="1"/>
    <col min="13" max="13" width="14.53125" customWidth="1"/>
    <col min="14" max="15" width="12.46484375" bestFit="1" customWidth="1"/>
  </cols>
  <sheetData>
    <row r="2" spans="1:14" x14ac:dyDescent="0.35">
      <c r="A2" t="s">
        <v>12</v>
      </c>
      <c r="K2" s="1"/>
      <c r="L2" s="1"/>
    </row>
    <row r="3" spans="1:14" ht="25.9" x14ac:dyDescent="0.4">
      <c r="B3" t="s">
        <v>2</v>
      </c>
      <c r="C3" s="1"/>
      <c r="D3" s="1"/>
      <c r="E3" s="1"/>
      <c r="F3" s="1"/>
      <c r="G3" s="1"/>
      <c r="H3" s="1"/>
      <c r="I3" s="1"/>
      <c r="J3" s="4" t="s">
        <v>13</v>
      </c>
      <c r="K3" s="4" t="s">
        <v>14</v>
      </c>
      <c r="L3" s="1"/>
      <c r="M3" s="1"/>
      <c r="N3" s="1" t="s">
        <v>15</v>
      </c>
    </row>
    <row r="4" spans="1:14" x14ac:dyDescent="0.35">
      <c r="C4" s="1" t="s">
        <v>19</v>
      </c>
      <c r="D4" s="1" t="s">
        <v>16</v>
      </c>
      <c r="E4" s="1">
        <v>170</v>
      </c>
      <c r="F4" s="1">
        <v>191</v>
      </c>
      <c r="G4" s="1">
        <v>83</v>
      </c>
      <c r="H4" s="1">
        <v>156</v>
      </c>
      <c r="I4" s="1"/>
      <c r="J4" s="1">
        <f>SUM(E4:H4)</f>
        <v>600</v>
      </c>
      <c r="K4" s="1">
        <v>49</v>
      </c>
      <c r="L4" s="1"/>
      <c r="N4" s="1"/>
    </row>
    <row r="5" spans="1:14" x14ac:dyDescent="0.35">
      <c r="C5" s="1"/>
      <c r="D5" s="1" t="s">
        <v>17</v>
      </c>
      <c r="E5" s="1">
        <v>61</v>
      </c>
      <c r="F5" s="1">
        <v>59</v>
      </c>
      <c r="G5" s="1">
        <v>31</v>
      </c>
      <c r="H5" s="1">
        <v>62</v>
      </c>
      <c r="I5" s="1"/>
      <c r="J5" s="1">
        <f>SUM(E5:H5)</f>
        <v>213</v>
      </c>
      <c r="K5" s="1"/>
      <c r="L5" s="1"/>
      <c r="N5" s="1"/>
    </row>
    <row r="6" spans="1:14" x14ac:dyDescent="0.35">
      <c r="C6" s="1"/>
      <c r="D6" s="1" t="s">
        <v>18</v>
      </c>
      <c r="E6" s="1">
        <f>E5/E4</f>
        <v>0.35882352941176471</v>
      </c>
      <c r="F6" s="1">
        <f t="shared" ref="F6:J6" si="0">F5/F4</f>
        <v>0.30890052356020942</v>
      </c>
      <c r="G6" s="1">
        <f t="shared" si="0"/>
        <v>0.37349397590361444</v>
      </c>
      <c r="H6" s="1">
        <f t="shared" si="0"/>
        <v>0.39743589743589741</v>
      </c>
      <c r="I6" s="1"/>
      <c r="J6" s="1">
        <f t="shared" si="0"/>
        <v>0.35499999999999998</v>
      </c>
      <c r="K6" s="1"/>
      <c r="L6" s="1"/>
      <c r="N6" s="1"/>
    </row>
    <row r="7" spans="1:14" x14ac:dyDescent="0.35">
      <c r="C7" s="1" t="s">
        <v>23</v>
      </c>
      <c r="D7" s="1" t="s">
        <v>16</v>
      </c>
      <c r="E7" s="1">
        <v>56</v>
      </c>
      <c r="F7" s="1">
        <v>102</v>
      </c>
      <c r="G7" s="1">
        <v>188</v>
      </c>
      <c r="H7" s="1">
        <v>197</v>
      </c>
      <c r="I7" s="1"/>
      <c r="J7" s="1">
        <f>SUM(E7:H7)</f>
        <v>543</v>
      </c>
      <c r="K7" s="1">
        <v>30</v>
      </c>
      <c r="L7" s="1"/>
      <c r="M7" t="s">
        <v>3</v>
      </c>
      <c r="N7" s="1">
        <f>_xlfn.T.TEST(E9:I9,E6:H6,2,2)</f>
        <v>5.226065188892637E-4</v>
      </c>
    </row>
    <row r="8" spans="1:14" x14ac:dyDescent="0.35">
      <c r="C8" s="1"/>
      <c r="D8" s="1" t="s">
        <v>17</v>
      </c>
      <c r="E8" s="1">
        <v>32</v>
      </c>
      <c r="F8" s="1">
        <v>52</v>
      </c>
      <c r="G8" s="1">
        <v>119</v>
      </c>
      <c r="H8" s="1">
        <v>112</v>
      </c>
      <c r="I8" s="1"/>
      <c r="J8" s="1">
        <f>SUM(E8:H8)</f>
        <v>315</v>
      </c>
      <c r="K8" s="1"/>
      <c r="L8" s="1"/>
      <c r="N8" s="1"/>
    </row>
    <row r="9" spans="1:14" x14ac:dyDescent="0.35">
      <c r="C9" s="1"/>
      <c r="D9" s="1" t="s">
        <v>18</v>
      </c>
      <c r="E9" s="1">
        <f>E8/E7</f>
        <v>0.5714285714285714</v>
      </c>
      <c r="F9" s="1">
        <f t="shared" ref="F9:J9" si="1">F8/F7</f>
        <v>0.50980392156862742</v>
      </c>
      <c r="G9" s="1">
        <f t="shared" si="1"/>
        <v>0.63297872340425532</v>
      </c>
      <c r="H9" s="1">
        <f t="shared" si="1"/>
        <v>0.56852791878172593</v>
      </c>
      <c r="I9" s="1"/>
      <c r="J9" s="1">
        <f t="shared" si="1"/>
        <v>0.58011049723756902</v>
      </c>
      <c r="K9" s="1"/>
      <c r="L9" s="1"/>
      <c r="M9" s="1"/>
      <c r="N9" s="1"/>
    </row>
    <row r="10" spans="1:14" x14ac:dyDescent="0.35">
      <c r="C10" s="1" t="s">
        <v>24</v>
      </c>
      <c r="D10" s="1" t="s">
        <v>16</v>
      </c>
      <c r="E10" s="1">
        <v>104</v>
      </c>
      <c r="F10" s="1">
        <v>133</v>
      </c>
      <c r="G10" s="1">
        <v>161</v>
      </c>
      <c r="H10" s="1">
        <v>127</v>
      </c>
      <c r="I10" s="1"/>
      <c r="J10" s="1">
        <f>SUM(E10:H10)</f>
        <v>525</v>
      </c>
      <c r="K10" s="1">
        <v>30</v>
      </c>
      <c r="L10" s="1"/>
      <c r="M10" t="s">
        <v>4</v>
      </c>
      <c r="N10" s="1">
        <f>_xlfn.T.TEST(E12:I12,E6:H6,2,2)</f>
        <v>7.3367255313330025E-5</v>
      </c>
    </row>
    <row r="11" spans="1:14" x14ac:dyDescent="0.35">
      <c r="C11" s="1"/>
      <c r="D11" s="1" t="s">
        <v>17</v>
      </c>
      <c r="E11" s="1">
        <v>87</v>
      </c>
      <c r="F11" s="1">
        <v>114</v>
      </c>
      <c r="G11" s="1">
        <v>111</v>
      </c>
      <c r="H11" s="1">
        <v>94</v>
      </c>
      <c r="I11" s="1"/>
      <c r="J11" s="1">
        <f>SUM(E11:H11)</f>
        <v>406</v>
      </c>
      <c r="K11" s="1"/>
      <c r="L11" s="1"/>
      <c r="M11" s="1"/>
      <c r="N11" s="1"/>
    </row>
    <row r="12" spans="1:14" x14ac:dyDescent="0.35">
      <c r="C12" s="1"/>
      <c r="D12" s="1" t="s">
        <v>18</v>
      </c>
      <c r="E12" s="1">
        <f>E11/E10</f>
        <v>0.83653846153846156</v>
      </c>
      <c r="F12" s="1">
        <f t="shared" ref="F12:J12" si="2">F11/F10</f>
        <v>0.8571428571428571</v>
      </c>
      <c r="G12" s="1">
        <f t="shared" si="2"/>
        <v>0.68944099378881984</v>
      </c>
      <c r="H12" s="1">
        <f t="shared" si="2"/>
        <v>0.74015748031496065</v>
      </c>
      <c r="I12" s="1"/>
      <c r="J12" s="1">
        <f t="shared" si="2"/>
        <v>0.77333333333333332</v>
      </c>
      <c r="K12" s="1"/>
      <c r="L12" s="1"/>
      <c r="M12" s="1"/>
      <c r="N12" s="1"/>
    </row>
    <row r="13" spans="1:14" x14ac:dyDescent="0.35">
      <c r="C13" s="1" t="s">
        <v>20</v>
      </c>
      <c r="D13" s="1" t="s">
        <v>16</v>
      </c>
      <c r="E13" s="1">
        <v>79</v>
      </c>
      <c r="F13" s="1">
        <v>98</v>
      </c>
      <c r="G13" s="1">
        <v>215</v>
      </c>
      <c r="H13" s="1">
        <v>97</v>
      </c>
      <c r="I13" s="1">
        <v>177</v>
      </c>
      <c r="J13" s="1">
        <f>SUM(E13:I13)</f>
        <v>666</v>
      </c>
      <c r="K13" s="1">
        <v>37</v>
      </c>
      <c r="L13" s="1"/>
      <c r="M13" t="s">
        <v>5</v>
      </c>
      <c r="N13" s="1">
        <f>_xlfn.T.TEST(E15:I15,E6:H6,2,2)</f>
        <v>1.0171599570070551E-5</v>
      </c>
    </row>
    <row r="14" spans="1:14" x14ac:dyDescent="0.35">
      <c r="C14" s="1"/>
      <c r="D14" s="1" t="s">
        <v>17</v>
      </c>
      <c r="E14" s="1">
        <v>55</v>
      </c>
      <c r="F14" s="1">
        <v>82</v>
      </c>
      <c r="G14" s="1">
        <v>192</v>
      </c>
      <c r="H14" s="1">
        <v>78</v>
      </c>
      <c r="I14" s="1">
        <v>149</v>
      </c>
      <c r="J14" s="1">
        <f>SUM(E14:I14)</f>
        <v>556</v>
      </c>
      <c r="K14" s="1"/>
      <c r="L14" s="1"/>
      <c r="M14" s="1"/>
      <c r="N14" s="1"/>
    </row>
    <row r="15" spans="1:14" x14ac:dyDescent="0.35">
      <c r="C15" s="1"/>
      <c r="D15" s="1" t="s">
        <v>18</v>
      </c>
      <c r="E15" s="1">
        <f>E14/E13</f>
        <v>0.69620253164556967</v>
      </c>
      <c r="F15" s="1">
        <f t="shared" ref="F15:I15" si="3">F14/F13</f>
        <v>0.83673469387755106</v>
      </c>
      <c r="G15" s="1">
        <f t="shared" si="3"/>
        <v>0.89302325581395348</v>
      </c>
      <c r="H15" s="1">
        <f t="shared" si="3"/>
        <v>0.80412371134020622</v>
      </c>
      <c r="I15" s="1">
        <f t="shared" si="3"/>
        <v>0.84180790960451979</v>
      </c>
      <c r="J15" s="1">
        <f>J14/J13</f>
        <v>0.83483483483483478</v>
      </c>
      <c r="K15" s="1"/>
      <c r="L15" s="1"/>
      <c r="M15" s="1"/>
      <c r="N15" s="1"/>
    </row>
    <row r="16" spans="1:14" x14ac:dyDescent="0.35">
      <c r="C16" s="1" t="s">
        <v>25</v>
      </c>
      <c r="D16" s="1" t="s">
        <v>16</v>
      </c>
      <c r="E16" s="1">
        <v>135</v>
      </c>
      <c r="F16" s="1">
        <v>85</v>
      </c>
      <c r="G16" s="1">
        <v>134</v>
      </c>
      <c r="H16" s="1">
        <v>91</v>
      </c>
      <c r="I16" s="1">
        <v>47</v>
      </c>
      <c r="J16" s="1">
        <f>SUM(E16:I16)</f>
        <v>492</v>
      </c>
      <c r="K16" s="1">
        <v>33</v>
      </c>
      <c r="L16" s="1"/>
      <c r="M16" t="s">
        <v>27</v>
      </c>
      <c r="N16" s="1">
        <f>_xlfn.T.TEST(E18:I18,E6:H6,2,2)</f>
        <v>8.1308763715028476E-7</v>
      </c>
    </row>
    <row r="17" spans="1:15" x14ac:dyDescent="0.35">
      <c r="C17" s="1"/>
      <c r="D17" s="1" t="s">
        <v>17</v>
      </c>
      <c r="E17" s="1">
        <v>125</v>
      </c>
      <c r="F17" s="1">
        <v>68</v>
      </c>
      <c r="G17" s="1">
        <v>124</v>
      </c>
      <c r="H17" s="1">
        <v>84</v>
      </c>
      <c r="I17" s="1">
        <v>44</v>
      </c>
      <c r="J17" s="1">
        <f>SUM(E17:I17)</f>
        <v>445</v>
      </c>
      <c r="K17" s="1"/>
      <c r="L17" s="1"/>
      <c r="M17" s="1"/>
      <c r="N17" s="1"/>
    </row>
    <row r="18" spans="1:15" x14ac:dyDescent="0.35">
      <c r="C18" s="1"/>
      <c r="D18" s="1" t="s">
        <v>18</v>
      </c>
      <c r="E18" s="1">
        <f>E17/E16</f>
        <v>0.92592592592592593</v>
      </c>
      <c r="F18" s="1">
        <f t="shared" ref="F18:J18" si="4">F17/F16</f>
        <v>0.8</v>
      </c>
      <c r="G18" s="1">
        <f t="shared" si="4"/>
        <v>0.92537313432835822</v>
      </c>
      <c r="H18" s="1">
        <f t="shared" si="4"/>
        <v>0.92307692307692313</v>
      </c>
      <c r="I18" s="1">
        <f t="shared" si="4"/>
        <v>0.93617021276595747</v>
      </c>
      <c r="J18" s="1">
        <f t="shared" si="4"/>
        <v>0.90447154471544711</v>
      </c>
      <c r="K18" s="1"/>
      <c r="L18" s="1"/>
      <c r="M18" s="1"/>
      <c r="N18" s="1"/>
    </row>
    <row r="19" spans="1:15" ht="25.5" x14ac:dyDescent="0.35">
      <c r="C19" s="4" t="s">
        <v>26</v>
      </c>
      <c r="D19" s="1" t="s">
        <v>16</v>
      </c>
      <c r="E19" s="1">
        <v>254</v>
      </c>
      <c r="F19" s="1">
        <v>157</v>
      </c>
      <c r="G19" s="1">
        <v>213</v>
      </c>
      <c r="H19" s="1"/>
      <c r="I19" s="1"/>
      <c r="J19" s="1">
        <f>SUM(E19:G19)</f>
        <v>624</v>
      </c>
      <c r="K19" s="1">
        <v>40</v>
      </c>
      <c r="L19" s="1"/>
      <c r="M19" t="s">
        <v>6</v>
      </c>
      <c r="N19" s="1">
        <f>_xlfn.T.TEST(E21:I21,E6:H6,2,2)</f>
        <v>5.660360930024444E-2</v>
      </c>
    </row>
    <row r="20" spans="1:15" x14ac:dyDescent="0.35">
      <c r="C20" s="1"/>
      <c r="D20" s="1" t="s">
        <v>17</v>
      </c>
      <c r="E20" s="1">
        <v>82</v>
      </c>
      <c r="F20" s="1">
        <v>45</v>
      </c>
      <c r="G20" s="1">
        <v>62</v>
      </c>
      <c r="H20" s="1"/>
      <c r="I20" s="1"/>
      <c r="J20" s="1">
        <f>SUM(E20:G20)</f>
        <v>189</v>
      </c>
      <c r="K20" s="1"/>
      <c r="L20" s="1"/>
      <c r="M20" s="1"/>
      <c r="N20" s="1"/>
    </row>
    <row r="21" spans="1:15" x14ac:dyDescent="0.35">
      <c r="C21" s="1"/>
      <c r="D21" s="1" t="s">
        <v>18</v>
      </c>
      <c r="E21" s="1">
        <f>E20/E19</f>
        <v>0.32283464566929132</v>
      </c>
      <c r="F21" s="1">
        <f t="shared" ref="F21:J21" si="5">F20/F19</f>
        <v>0.28662420382165604</v>
      </c>
      <c r="G21" s="1">
        <f t="shared" si="5"/>
        <v>0.29107981220657275</v>
      </c>
      <c r="H21" s="1"/>
      <c r="I21" s="1"/>
      <c r="J21" s="1">
        <f t="shared" si="5"/>
        <v>0.30288461538461536</v>
      </c>
      <c r="K21" s="1"/>
      <c r="L21" s="1"/>
      <c r="M21" s="1"/>
      <c r="N21" s="1"/>
    </row>
    <row r="22" spans="1:15" x14ac:dyDescent="0.35">
      <c r="C22" s="2"/>
      <c r="D22" s="1"/>
      <c r="E22" s="1"/>
      <c r="F22" s="1"/>
      <c r="G22" s="1"/>
      <c r="H22" s="1"/>
    </row>
    <row r="23" spans="1:15" x14ac:dyDescent="0.35">
      <c r="C23" s="2"/>
      <c r="D23" s="1"/>
      <c r="E23" s="1"/>
      <c r="F23" s="1"/>
    </row>
    <row r="24" spans="1:15" x14ac:dyDescent="0.4">
      <c r="C24" s="2"/>
    </row>
    <row r="25" spans="1:15" x14ac:dyDescent="0.4">
      <c r="C25" s="2"/>
    </row>
    <row r="26" spans="1:15" x14ac:dyDescent="0.35">
      <c r="A26" t="s">
        <v>0</v>
      </c>
      <c r="B26" s="2" t="s">
        <v>1</v>
      </c>
      <c r="C26" s="2"/>
      <c r="L26" s="3"/>
    </row>
    <row r="27" spans="1:15" ht="25.9" x14ac:dyDescent="0.4">
      <c r="C27" s="1"/>
      <c r="D27" s="1"/>
      <c r="E27" s="1"/>
      <c r="F27" s="1"/>
      <c r="G27" s="1"/>
      <c r="H27" s="1"/>
      <c r="I27" s="1"/>
      <c r="J27" s="4"/>
      <c r="K27" s="4" t="s">
        <v>13</v>
      </c>
      <c r="L27" s="4" t="s">
        <v>14</v>
      </c>
      <c r="O27" s="1" t="s">
        <v>15</v>
      </c>
    </row>
    <row r="28" spans="1:15" x14ac:dyDescent="0.35">
      <c r="C28" s="1" t="s">
        <v>21</v>
      </c>
      <c r="D28" s="1" t="s">
        <v>16</v>
      </c>
      <c r="E28" s="1">
        <v>251</v>
      </c>
      <c r="F28" s="1">
        <v>294</v>
      </c>
      <c r="G28" s="1">
        <v>264</v>
      </c>
      <c r="H28" s="1">
        <v>337</v>
      </c>
      <c r="I28" s="1">
        <v>323</v>
      </c>
      <c r="J28" s="1">
        <v>150</v>
      </c>
      <c r="K28" s="1">
        <f>SUM(E28:J28)</f>
        <v>1619</v>
      </c>
      <c r="L28" s="1">
        <v>30</v>
      </c>
    </row>
    <row r="29" spans="1:15" x14ac:dyDescent="0.35">
      <c r="C29" s="1"/>
      <c r="D29" s="1" t="s">
        <v>17</v>
      </c>
      <c r="E29" s="1">
        <v>82</v>
      </c>
      <c r="F29" s="1">
        <v>61</v>
      </c>
      <c r="G29" s="1">
        <v>63</v>
      </c>
      <c r="H29" s="1">
        <v>81</v>
      </c>
      <c r="I29" s="1">
        <v>71</v>
      </c>
      <c r="J29" s="1">
        <v>32</v>
      </c>
      <c r="K29" s="1">
        <f>SUM(E29:J29)</f>
        <v>390</v>
      </c>
      <c r="L29" s="1"/>
    </row>
    <row r="30" spans="1:15" x14ac:dyDescent="0.35">
      <c r="C30" s="1"/>
      <c r="D30" s="1" t="s">
        <v>18</v>
      </c>
      <c r="E30" s="1">
        <f>E29/E28</f>
        <v>0.32669322709163345</v>
      </c>
      <c r="F30" s="1">
        <f t="shared" ref="F30:J30" si="6">F29/F28</f>
        <v>0.20748299319727892</v>
      </c>
      <c r="G30" s="1">
        <f t="shared" si="6"/>
        <v>0.23863636363636365</v>
      </c>
      <c r="H30" s="1">
        <f t="shared" si="6"/>
        <v>0.24035608308605341</v>
      </c>
      <c r="I30" s="1">
        <f t="shared" si="6"/>
        <v>0.21981424148606812</v>
      </c>
      <c r="J30" s="1">
        <f t="shared" si="6"/>
        <v>0.21333333333333335</v>
      </c>
      <c r="K30" s="1">
        <f t="shared" ref="K30" si="7">K29/K28</f>
        <v>0.24088943792464484</v>
      </c>
      <c r="L30" s="1"/>
    </row>
    <row r="31" spans="1:15" x14ac:dyDescent="0.35">
      <c r="C31" s="1" t="s">
        <v>28</v>
      </c>
      <c r="D31" s="1" t="s">
        <v>16</v>
      </c>
      <c r="E31" s="1">
        <v>263</v>
      </c>
      <c r="F31" s="1">
        <v>283</v>
      </c>
      <c r="G31" s="1">
        <v>277</v>
      </c>
      <c r="H31" s="1">
        <v>342</v>
      </c>
      <c r="I31" s="1">
        <v>303</v>
      </c>
      <c r="J31" s="1">
        <v>119</v>
      </c>
      <c r="K31" s="1">
        <f>SUM(E31:J31)</f>
        <v>1587</v>
      </c>
      <c r="L31" s="1">
        <v>29</v>
      </c>
      <c r="N31" t="s">
        <v>7</v>
      </c>
      <c r="O31" s="1">
        <f>_xlfn.T.TEST(E30:J30,E33:J33,2,2)</f>
        <v>4.5231629679090772E-2</v>
      </c>
    </row>
    <row r="32" spans="1:15" x14ac:dyDescent="0.35">
      <c r="C32" s="1"/>
      <c r="D32" s="1" t="s">
        <v>17</v>
      </c>
      <c r="E32" s="1">
        <v>82</v>
      </c>
      <c r="F32" s="1">
        <v>79</v>
      </c>
      <c r="G32" s="1">
        <v>73</v>
      </c>
      <c r="H32" s="1">
        <v>126</v>
      </c>
      <c r="I32" s="1">
        <v>78</v>
      </c>
      <c r="J32" s="1">
        <v>36</v>
      </c>
      <c r="K32" s="1">
        <f>SUM(E32:J32)</f>
        <v>474</v>
      </c>
      <c r="L32" s="1"/>
    </row>
    <row r="33" spans="3:15" x14ac:dyDescent="0.35">
      <c r="C33" s="1"/>
      <c r="D33" s="1" t="s">
        <v>18</v>
      </c>
      <c r="E33" s="1">
        <f>E32/E31</f>
        <v>0.31178707224334601</v>
      </c>
      <c r="F33" s="1">
        <f t="shared" ref="F33:I33" si="8">F32/F31</f>
        <v>0.27915194346289751</v>
      </c>
      <c r="G33" s="1">
        <f t="shared" si="8"/>
        <v>0.26353790613718414</v>
      </c>
      <c r="H33" s="1">
        <f t="shared" si="8"/>
        <v>0.36842105263157893</v>
      </c>
      <c r="I33" s="1">
        <f t="shared" si="8"/>
        <v>0.25742574257425743</v>
      </c>
      <c r="J33" s="1">
        <f t="shared" ref="J33" si="9">J32/J31</f>
        <v>0.30252100840336132</v>
      </c>
      <c r="K33" s="1">
        <f t="shared" ref="K33" si="10">K32/K31</f>
        <v>0.29867674858223064</v>
      </c>
      <c r="L33" s="1"/>
    </row>
    <row r="34" spans="3:15" x14ac:dyDescent="0.35">
      <c r="C34" s="1" t="s">
        <v>29</v>
      </c>
      <c r="D34" s="1" t="s">
        <v>16</v>
      </c>
      <c r="E34" s="1">
        <v>283</v>
      </c>
      <c r="F34" s="1">
        <v>324</v>
      </c>
      <c r="G34" s="1">
        <v>284</v>
      </c>
      <c r="H34" s="1">
        <v>305</v>
      </c>
      <c r="I34" s="1">
        <v>360</v>
      </c>
      <c r="J34" s="1">
        <v>101</v>
      </c>
      <c r="K34" s="1">
        <f>SUM(E34:J34)</f>
        <v>1657</v>
      </c>
      <c r="L34" s="1">
        <v>29</v>
      </c>
      <c r="N34" t="s">
        <v>8</v>
      </c>
      <c r="O34" s="1">
        <f>_xlfn.T.TEST(E30:J30,E36:J36,2,2)</f>
        <v>8.1783865916431047E-4</v>
      </c>
    </row>
    <row r="35" spans="3:15" x14ac:dyDescent="0.35">
      <c r="C35" s="1"/>
      <c r="D35" s="1" t="s">
        <v>17</v>
      </c>
      <c r="E35" s="1">
        <v>112</v>
      </c>
      <c r="F35" s="1">
        <v>109</v>
      </c>
      <c r="G35" s="1">
        <v>118</v>
      </c>
      <c r="H35" s="1">
        <v>139</v>
      </c>
      <c r="I35" s="1">
        <v>111</v>
      </c>
      <c r="J35" s="1">
        <v>50</v>
      </c>
      <c r="K35" s="1">
        <f>SUM(E35:J35)</f>
        <v>639</v>
      </c>
      <c r="L35" s="1"/>
    </row>
    <row r="36" spans="3:15" x14ac:dyDescent="0.35">
      <c r="C36" s="1"/>
      <c r="D36" s="1" t="s">
        <v>18</v>
      </c>
      <c r="E36" s="1">
        <f>E35/E34</f>
        <v>0.39575971731448761</v>
      </c>
      <c r="F36" s="1">
        <f t="shared" ref="F36:I36" si="11">F35/F34</f>
        <v>0.33641975308641975</v>
      </c>
      <c r="G36" s="1">
        <f t="shared" si="11"/>
        <v>0.41549295774647887</v>
      </c>
      <c r="H36" s="1">
        <f t="shared" si="11"/>
        <v>0.45573770491803278</v>
      </c>
      <c r="I36" s="1">
        <f t="shared" si="11"/>
        <v>0.30833333333333335</v>
      </c>
      <c r="J36" s="1">
        <f t="shared" ref="J36" si="12">J35/J34</f>
        <v>0.49504950495049505</v>
      </c>
      <c r="K36" s="1">
        <f t="shared" ref="K36" si="13">K35/K34</f>
        <v>0.38563669281834639</v>
      </c>
      <c r="L36" s="1"/>
    </row>
    <row r="37" spans="3:15" x14ac:dyDescent="0.35">
      <c r="C37" s="1" t="s">
        <v>22</v>
      </c>
      <c r="D37" s="1" t="s">
        <v>16</v>
      </c>
      <c r="E37" s="1">
        <v>304</v>
      </c>
      <c r="F37" s="1">
        <v>322</v>
      </c>
      <c r="G37" s="1">
        <v>293</v>
      </c>
      <c r="H37" s="1">
        <v>322</v>
      </c>
      <c r="I37" s="1">
        <v>302</v>
      </c>
      <c r="J37" s="1">
        <v>177</v>
      </c>
      <c r="K37" s="1">
        <f>SUM(E37:J37)</f>
        <v>1720</v>
      </c>
      <c r="L37" s="1">
        <v>30</v>
      </c>
      <c r="N37" t="s">
        <v>9</v>
      </c>
      <c r="O37" s="6">
        <f>_xlfn.T.TEST(E30:J30,E39:J39,2,2)</f>
        <v>9.322122080835982E-7</v>
      </c>
    </row>
    <row r="38" spans="3:15" x14ac:dyDescent="0.35">
      <c r="C38" s="1"/>
      <c r="D38" s="1" t="s">
        <v>17</v>
      </c>
      <c r="E38" s="1">
        <v>152</v>
      </c>
      <c r="F38" s="1">
        <v>159</v>
      </c>
      <c r="G38" s="1">
        <v>178</v>
      </c>
      <c r="H38" s="1">
        <v>190</v>
      </c>
      <c r="I38" s="1">
        <v>195</v>
      </c>
      <c r="J38" s="1">
        <v>98</v>
      </c>
      <c r="K38" s="1">
        <f>SUM(E38:J38)</f>
        <v>972</v>
      </c>
      <c r="L38" s="1"/>
    </row>
    <row r="39" spans="3:15" x14ac:dyDescent="0.35">
      <c r="C39" s="1"/>
      <c r="D39" s="1" t="s">
        <v>18</v>
      </c>
      <c r="E39" s="1">
        <f>E38/E37</f>
        <v>0.5</v>
      </c>
      <c r="F39" s="1">
        <f t="shared" ref="F39:I39" si="14">F38/F37</f>
        <v>0.49378881987577639</v>
      </c>
      <c r="G39" s="1">
        <f t="shared" si="14"/>
        <v>0.60750853242320824</v>
      </c>
      <c r="H39" s="1">
        <f t="shared" si="14"/>
        <v>0.59006211180124224</v>
      </c>
      <c r="I39" s="1">
        <f t="shared" si="14"/>
        <v>0.64569536423841056</v>
      </c>
      <c r="J39" s="1">
        <f>J38/J37</f>
        <v>0.5536723163841808</v>
      </c>
      <c r="K39" s="1">
        <f>K38/K37</f>
        <v>0.56511627906976747</v>
      </c>
      <c r="L39" s="1"/>
    </row>
    <row r="40" spans="3:15" x14ac:dyDescent="0.35">
      <c r="C40" s="1" t="s">
        <v>30</v>
      </c>
      <c r="D40" s="1" t="s">
        <v>16</v>
      </c>
      <c r="E40" s="1">
        <v>255</v>
      </c>
      <c r="F40" s="1">
        <v>275</v>
      </c>
      <c r="G40" s="1">
        <v>286</v>
      </c>
      <c r="H40" s="1">
        <v>299</v>
      </c>
      <c r="I40" s="1">
        <v>324</v>
      </c>
      <c r="J40" s="1">
        <v>133</v>
      </c>
      <c r="K40" s="1">
        <f>SUM(E40:J40)</f>
        <v>1572</v>
      </c>
      <c r="L40" s="1">
        <v>30</v>
      </c>
      <c r="N40" t="s">
        <v>10</v>
      </c>
      <c r="O40" s="6">
        <f>_xlfn.T.TEST(E30:J30,E42:J42,2,2)</f>
        <v>1.2370010117417088E-8</v>
      </c>
    </row>
    <row r="41" spans="3:15" x14ac:dyDescent="0.35">
      <c r="C41" s="1"/>
      <c r="D41" s="1" t="s">
        <v>17</v>
      </c>
      <c r="E41" s="1">
        <v>180</v>
      </c>
      <c r="F41" s="1">
        <v>214</v>
      </c>
      <c r="G41" s="1">
        <v>190</v>
      </c>
      <c r="H41" s="1">
        <v>220</v>
      </c>
      <c r="I41" s="1">
        <v>251</v>
      </c>
      <c r="J41" s="1">
        <v>111</v>
      </c>
      <c r="K41" s="1">
        <f>SUM(E41:J41)</f>
        <v>1166</v>
      </c>
      <c r="L41" s="1"/>
    </row>
    <row r="42" spans="3:15" x14ac:dyDescent="0.35">
      <c r="C42" s="1"/>
      <c r="D42" s="1" t="s">
        <v>18</v>
      </c>
      <c r="E42" s="1">
        <f>E41/E40</f>
        <v>0.70588235294117652</v>
      </c>
      <c r="F42" s="1">
        <f t="shared" ref="F42:K42" si="15">F41/F40</f>
        <v>0.7781818181818182</v>
      </c>
      <c r="G42" s="1">
        <f t="shared" si="15"/>
        <v>0.66433566433566438</v>
      </c>
      <c r="H42" s="1">
        <f t="shared" si="15"/>
        <v>0.73578595317725748</v>
      </c>
      <c r="I42" s="1">
        <f t="shared" si="15"/>
        <v>0.77469135802469136</v>
      </c>
      <c r="J42" s="1">
        <f t="shared" ref="J42" si="16">J41/J40</f>
        <v>0.83458646616541354</v>
      </c>
      <c r="K42" s="1">
        <f t="shared" si="15"/>
        <v>0.74173027989821882</v>
      </c>
      <c r="L42" s="1"/>
    </row>
    <row r="43" spans="3:15" ht="25.5" x14ac:dyDescent="0.35">
      <c r="C43" s="4" t="s">
        <v>31</v>
      </c>
      <c r="D43" s="1" t="s">
        <v>16</v>
      </c>
      <c r="E43" s="1">
        <v>287</v>
      </c>
      <c r="F43" s="1">
        <v>275</v>
      </c>
      <c r="G43" s="1">
        <v>267</v>
      </c>
      <c r="H43" s="1">
        <v>344</v>
      </c>
      <c r="I43" s="1">
        <v>350</v>
      </c>
      <c r="J43" s="1"/>
      <c r="K43" s="1">
        <f>SUM(E43:I43)</f>
        <v>1523</v>
      </c>
      <c r="L43" s="1">
        <v>27</v>
      </c>
      <c r="N43" t="s">
        <v>11</v>
      </c>
      <c r="O43" s="5">
        <f>_xlfn.T.TEST(E30:J30,E45:J45,2,2)</f>
        <v>0.30984922379588775</v>
      </c>
    </row>
    <row r="44" spans="3:15" x14ac:dyDescent="0.35">
      <c r="C44" s="1"/>
      <c r="D44" s="1" t="s">
        <v>17</v>
      </c>
      <c r="E44" s="1">
        <v>76</v>
      </c>
      <c r="F44" s="1">
        <v>54</v>
      </c>
      <c r="G44" s="1">
        <v>54</v>
      </c>
      <c r="H44" s="1">
        <v>83</v>
      </c>
      <c r="I44" s="1">
        <v>57</v>
      </c>
      <c r="J44" s="1"/>
      <c r="K44" s="1">
        <f>SUM(E44:I44)</f>
        <v>324</v>
      </c>
      <c r="L44" s="1"/>
    </row>
    <row r="45" spans="3:15" x14ac:dyDescent="0.35">
      <c r="C45" s="1"/>
      <c r="D45" s="1" t="s">
        <v>18</v>
      </c>
      <c r="E45" s="1">
        <f>E44/E43</f>
        <v>0.26480836236933797</v>
      </c>
      <c r="F45" s="1">
        <f t="shared" ref="F45:I45" si="17">F44/F43</f>
        <v>0.19636363636363635</v>
      </c>
      <c r="G45" s="1">
        <f t="shared" si="17"/>
        <v>0.20224719101123595</v>
      </c>
      <c r="H45" s="1">
        <f t="shared" si="17"/>
        <v>0.24127906976744187</v>
      </c>
      <c r="I45" s="1">
        <f t="shared" si="17"/>
        <v>0.16285714285714287</v>
      </c>
      <c r="J45" s="1"/>
      <c r="K45" s="1">
        <f t="shared" ref="K45" si="18">K44/K43</f>
        <v>0.21273801707156928</v>
      </c>
      <c r="L45" s="1"/>
    </row>
    <row r="46" spans="3:15" x14ac:dyDescent="0.35">
      <c r="C46" s="2"/>
      <c r="D46" s="1"/>
      <c r="E46" s="1"/>
      <c r="F46" s="1"/>
      <c r="G46" s="1"/>
      <c r="H46" s="1"/>
    </row>
    <row r="49" spans="3:11" x14ac:dyDescent="0.35">
      <c r="C49" s="2"/>
      <c r="D49" s="1"/>
      <c r="E49" s="1"/>
      <c r="F49" s="1"/>
      <c r="G49" s="1"/>
      <c r="H49" s="1"/>
      <c r="I49" s="1"/>
    </row>
    <row r="50" spans="3:11" x14ac:dyDescent="0.35">
      <c r="C50" s="2"/>
      <c r="D50" s="1"/>
      <c r="E50" s="1"/>
      <c r="F50" s="1"/>
      <c r="G50" s="1"/>
      <c r="H50" s="1"/>
      <c r="I50" s="1"/>
      <c r="K50" s="1"/>
    </row>
    <row r="51" spans="3:11" x14ac:dyDescent="0.35">
      <c r="C51" s="2"/>
      <c r="D51" s="1"/>
      <c r="E51" s="1"/>
      <c r="F51" s="1"/>
      <c r="G51" s="1"/>
      <c r="H51" s="1"/>
      <c r="I51" s="1"/>
      <c r="K51" s="1"/>
    </row>
    <row r="52" spans="3:11" x14ac:dyDescent="0.35">
      <c r="C52" s="2"/>
      <c r="D52" s="1"/>
      <c r="E52" s="1"/>
      <c r="F52" s="1"/>
      <c r="G52" s="1"/>
      <c r="H52" s="1"/>
      <c r="I52" s="1"/>
      <c r="K52" s="1"/>
    </row>
    <row r="53" spans="3:11" x14ac:dyDescent="0.35">
      <c r="C53" s="2"/>
      <c r="D53" s="1"/>
      <c r="E53" s="1"/>
      <c r="F53" s="1"/>
      <c r="G53" s="1"/>
      <c r="H53" s="1"/>
      <c r="I53" s="1"/>
      <c r="K53" s="1"/>
    </row>
    <row r="54" spans="3:11" x14ac:dyDescent="0.35">
      <c r="C54" s="2"/>
      <c r="D54" s="1"/>
      <c r="E54" s="1"/>
      <c r="F54" s="1"/>
      <c r="G54" s="1"/>
      <c r="H54" s="1"/>
      <c r="K54" s="1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向娟</dc:creator>
  <cp:lastModifiedBy>向娟</cp:lastModifiedBy>
  <dcterms:created xsi:type="dcterms:W3CDTF">2022-12-13T06:44:47Z</dcterms:created>
  <dcterms:modified xsi:type="dcterms:W3CDTF">2023-07-25T15:15:35Z</dcterms:modified>
</cp:coreProperties>
</file>