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iregavagan/Desktop/pGSK paper/"/>
    </mc:Choice>
  </mc:AlternateContent>
  <xr:revisionPtr revIDLastSave="0" documentId="8_{5D6422C4-FD9A-9E47-B825-9C57C65B8E06}" xr6:coauthVersionLast="47" xr6:coauthVersionMax="47" xr10:uidLastSave="{00000000-0000-0000-0000-000000000000}"/>
  <bookViews>
    <workbookView xWindow="3160" yWindow="760" windowWidth="24500" windowHeight="17520" activeTab="6" xr2:uid="{F00CD13A-B576-9D45-B8A1-6D7BA8F556FE}"/>
  </bookViews>
  <sheets>
    <sheet name="Figure 2-figure supplement 1" sheetId="1" r:id="rId1"/>
    <sheet name="Figure 2-figure supplement 2" sheetId="2" r:id="rId2"/>
    <sheet name="Figure 2-figure supplement 3" sheetId="3" r:id="rId3"/>
    <sheet name="Figure 2-figure supplement 4&amp;5" sheetId="4" r:id="rId4"/>
    <sheet name="Figure 2-figure supplement 6&amp;7" sheetId="5" r:id="rId5"/>
    <sheet name="Figure 2-figure supplement 8" sheetId="7" r:id="rId6"/>
    <sheet name="Figure 2-figure supplement 9" sheetId="9" r:id="rId7"/>
    <sheet name="Figure 3-figure supplement 1" sheetId="8" r:id="rId8"/>
    <sheet name="Figure 4-figure supplement 1&amp;2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2" l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O45" i="2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15" i="2"/>
  <c r="C26" i="2"/>
  <c r="B15" i="2"/>
  <c r="F17" i="1"/>
  <c r="F18" i="1"/>
  <c r="F24" i="1" s="1"/>
  <c r="F19" i="1"/>
  <c r="F13" i="1" s="1"/>
  <c r="F11" i="1"/>
  <c r="F16" i="1"/>
  <c r="F10" i="1" s="1"/>
  <c r="F25" i="1" l="1"/>
  <c r="F12" i="1"/>
  <c r="F22" i="1"/>
  <c r="F23" i="1"/>
</calcChain>
</file>

<file path=xl/sharedStrings.xml><?xml version="1.0" encoding="utf-8"?>
<sst xmlns="http://schemas.openxmlformats.org/spreadsheetml/2006/main" count="492" uniqueCount="131">
  <si>
    <t>pS9-GSK</t>
  </si>
  <si>
    <t>GSK_S9A</t>
  </si>
  <si>
    <t>GSK (not treated)</t>
  </si>
  <si>
    <t>normalized fluorescence</t>
  </si>
  <si>
    <t>raw fluorescence</t>
  </si>
  <si>
    <t>pS9-GSK blot</t>
  </si>
  <si>
    <t>MBP blot</t>
  </si>
  <si>
    <t>pY216-GSK blot</t>
  </si>
  <si>
    <t>Experiment: 11/08/22 MG</t>
  </si>
  <si>
    <t>50nM of each protein, diluted 1:4 before loading on the gel</t>
  </si>
  <si>
    <t>vary ATP, GSK_dx and primed Bcat, primed Bcat phosphorylation</t>
  </si>
  <si>
    <t>Experiment: varied ATP, 10nM GSK_dx, 50nM primed Bcat, +/- 500nM Axin_FL</t>
  </si>
  <si>
    <t>no Axin</t>
  </si>
  <si>
    <t>with Axin</t>
  </si>
  <si>
    <t>[ATP] (uM)</t>
  </si>
  <si>
    <t>rate (uM/min)</t>
  </si>
  <si>
    <t>vary ATP, PKA and GSK_dx, GSK phosphorylation</t>
  </si>
  <si>
    <t>Experiment: varied ATP, 20nM PKA, 20nM GSK_dx, +/- 500nM Axin_FL</t>
  </si>
  <si>
    <t>with Axin_FL</t>
  </si>
  <si>
    <t>vary ATP, PKA and CREB_pep, CREB phosphorylation</t>
  </si>
  <si>
    <t>Experiment: varied ATP, 20nM PKA, 20nM CREB_pep, +/- 500nM Axin_FL</t>
  </si>
  <si>
    <t>primed Bcat endpoint time course</t>
  </si>
  <si>
    <t>Experiment: 100nM GSK3B (not dx), 50nM primed Bcat, 200uM ATP</t>
  </si>
  <si>
    <t>Time (min)</t>
  </si>
  <si>
    <t>Fluorescence</t>
  </si>
  <si>
    <t>final endpoint</t>
  </si>
  <si>
    <t>final endpoint average</t>
  </si>
  <si>
    <t>pS9-GSK endpoint time course</t>
  </si>
  <si>
    <t>4/23 endpoint</t>
  </si>
  <si>
    <t>pS133-CREB_peptide endpoint time course</t>
  </si>
  <si>
    <t>50nM CREB_pep, 100nM PKA, 200uM ATP</t>
  </si>
  <si>
    <t>pS129 CREB_pep endpoint, 2020 paper</t>
  </si>
  <si>
    <t xml:space="preserve">50nM purified primed CREB_pep </t>
  </si>
  <si>
    <t xml:space="preserve"> 1:4 dilution of all points before loading on the gel</t>
  </si>
  <si>
    <t>50nM GSK_dx, 100nM PKA, 200uM ATP</t>
  </si>
  <si>
    <t>pS9-GSK antibody linearity test</t>
  </si>
  <si>
    <t>1:2 serial dilutions of pS133-CREB_pep endpoint (50nM pS133-CREB_pep)</t>
  </si>
  <si>
    <t>[pS133-CREB_pep] (uM)</t>
  </si>
  <si>
    <t>1:4 dilution of endpoint was highest point, then 1:2 serial dilutions</t>
  </si>
  <si>
    <t>[pS9-GSK] (nM)</t>
  </si>
  <si>
    <t>loaded 1x SDS dye</t>
  </si>
  <si>
    <t>pS133-CREB_peptide antibody linearity test</t>
  </si>
  <si>
    <t>previously published in (Gavagan et al., 2020)</t>
  </si>
  <si>
    <t>Highest point from our assay: 3uM primed Bcat, 20nM GSK, 500nM Axin 1:5 dilution</t>
  </si>
  <si>
    <t>Loaded serial 0.5x dilutions </t>
  </si>
  <si>
    <t>Replicate 1</t>
  </si>
  <si>
    <t>Replicate 2</t>
  </si>
  <si>
    <t>Vary ATP</t>
  </si>
  <si>
    <t>unphosphorylated GSK</t>
  </si>
  <si>
    <t>vary GSK_dx +/- Axin_FL, primed Bcat phosphorylation</t>
  </si>
  <si>
    <t>Replicate 3</t>
  </si>
  <si>
    <t>average</t>
  </si>
  <si>
    <t>error</t>
  </si>
  <si>
    <t>[GSK_dx] (uM)</t>
  </si>
  <si>
    <t>Rate (uM/min)</t>
  </si>
  <si>
    <t>vary pS9-GSK +/- Axin_FL</t>
  </si>
  <si>
    <t>[pS9-GSK] (uM)</t>
  </si>
  <si>
    <t>vary GSK_S9A +/- Axin_FL</t>
  </si>
  <si>
    <t>[GSK_S9A] (uM)</t>
  </si>
  <si>
    <t>Vary enzyme</t>
  </si>
  <si>
    <t>Experiment: varied pS9-GSK, or GSK_S9A), 50nM primed Bcat, +/- 500nM Axin_FL, 100uM ATP</t>
  </si>
  <si>
    <t>Experiment: varied unphosphorylated GSK , 50nM primed Bcat, +/- 500nM Axin_FL, 100uM ATP</t>
  </si>
  <si>
    <t>Experiment: varied GSK_S9A, 50nM primed Bcat, +/- 500nM Axin_FL, 100uM ATP</t>
  </si>
  <si>
    <t>Average</t>
  </si>
  <si>
    <t>Error</t>
  </si>
  <si>
    <t>[PKA] (uM)</t>
  </si>
  <si>
    <t>with Axin_min</t>
  </si>
  <si>
    <t>vary PKA, pS9-GSK reaction</t>
  </si>
  <si>
    <t>vary PKA, CREB reaction</t>
  </si>
  <si>
    <t>Experiment: varied PKA, 20nM CREB_pep, +/- 500nM Axin_FL, 100uM ATP</t>
  </si>
  <si>
    <t>[Axin_FL] (uM)</t>
  </si>
  <si>
    <t>Experiment: varied Axin_FL, 10nM pS9-GSK, 50nM primed Bcat, 100uM ATP</t>
  </si>
  <si>
    <t>Experiment: varied Axin_FL, 10nM unphosphorylated GSK, 50nM primed Bcat, 100uM ATP</t>
  </si>
  <si>
    <t>Experiment: varied Axin_FL, 20nM PKA, 20nM GSK_dx, 100uM ATP</t>
  </si>
  <si>
    <t>time (min)</t>
  </si>
  <si>
    <t>20nM</t>
  </si>
  <si>
    <t>100nM</t>
  </si>
  <si>
    <t>250nM</t>
  </si>
  <si>
    <t>500nM</t>
  </si>
  <si>
    <t>1uM</t>
  </si>
  <si>
    <t>2uM</t>
  </si>
  <si>
    <t xml:space="preserve">GSK_S9A </t>
  </si>
  <si>
    <t>[pS45-Bcat] (uM)</t>
  </si>
  <si>
    <t>GSK_S9A, phosphatase treated</t>
  </si>
  <si>
    <t>5nM</t>
  </si>
  <si>
    <t>50nM</t>
  </si>
  <si>
    <t>5/18/22 experiment, MG</t>
  </si>
  <si>
    <t>5/25/22 experiment, MG</t>
  </si>
  <si>
    <t>varied GSK, 20nM PKA, 100uM ATP, +/- 500nM Axin_FL</t>
  </si>
  <si>
    <t>varied pS45-Bcat, 10nM pS9-GSK, 100uM ATP, +/- 500nM Axin_FL</t>
  </si>
  <si>
    <t>varied pS45-Bcat, 10nM unphosphorylated GSK, 100uM ATP, +/- 500nM Axin_FL</t>
  </si>
  <si>
    <t>5/31/22 experiment, MG</t>
  </si>
  <si>
    <t>11/19/22 experiment MG</t>
  </si>
  <si>
    <t>varied pS45-Bcat, 10nM GSK_S9A or phosphatase treated GSK_S9A, 100uM ATP</t>
  </si>
  <si>
    <t>Characterization of purified proteins</t>
  </si>
  <si>
    <t>Protein phosphorylation kinetic assays</t>
  </si>
  <si>
    <t>unphosphorylated GSK3β reaction with pS45-β-catenin in the presence and absence of Axin</t>
  </si>
  <si>
    <t>pS9-GSK3β reaction with pS45-β-catenin in the presence and absence of Axin</t>
  </si>
  <si>
    <t>PKA reaction with GSK3β in the presence and absence of Axin_FL</t>
  </si>
  <si>
    <t>vary Axin_FL</t>
  </si>
  <si>
    <t xml:space="preserve">vary Axin_FL, PKA phosphorylation oif GSK </t>
  </si>
  <si>
    <t xml:space="preserve">vary Axin_FL, pS9-GSK phosphorylation of pS45-Bcat </t>
  </si>
  <si>
    <t xml:space="preserve">vary Axin_FL, unphosphorylated GSK phosphorylation of pS45-Bcat </t>
  </si>
  <si>
    <r>
      <t>Recombinant GSK3</t>
    </r>
    <r>
      <rPr>
        <b/>
        <sz val="12"/>
        <color theme="1"/>
        <rFont val="Symbol"/>
        <charset val="2"/>
      </rPr>
      <t>b</t>
    </r>
    <r>
      <rPr>
        <b/>
        <sz val="12"/>
        <color theme="1"/>
        <rFont val="Times New Roman"/>
        <family val="1"/>
      </rPr>
      <t xml:space="preserve"> is phosphorylated on multiple sites (GSK_S9A vs phosphatase-treated GSK_S9A phosphorylation of pS45-Bcat)</t>
    </r>
  </si>
  <si>
    <t>pS45-Bcatenin antibody linearity test</t>
  </si>
  <si>
    <t>Experiment: varied PKA, 20nM GSK, +/- 500nM Axin_FL, 100uM ATP</t>
  </si>
  <si>
    <t>5/26/23, MG : varied PKA, 20nM GSK, +/- 500nM Axin_min, 100uM ATP</t>
  </si>
  <si>
    <t>6/15/2022, MG</t>
  </si>
  <si>
    <t>9/8/2022, MG</t>
  </si>
  <si>
    <t>6/9/2022, MG</t>
  </si>
  <si>
    <t>Figure 2-figure supplement 2B</t>
  </si>
  <si>
    <t>Figure 2-figure supplement 2C</t>
  </si>
  <si>
    <t>Figure 2-figure supplement 1C and 1D</t>
  </si>
  <si>
    <t>Figure 2-figure supplement 3A</t>
  </si>
  <si>
    <t>Figure 2-figure supplement 3B</t>
  </si>
  <si>
    <t>Figure 2-figure supplement 3C</t>
  </si>
  <si>
    <t>Figure 2-figure supplement 5A</t>
  </si>
  <si>
    <t>Figure 2-figure supplement 5B</t>
  </si>
  <si>
    <t>Figure 2-figure supplement 7A</t>
  </si>
  <si>
    <t>Figure 2-figure supplement 7B</t>
  </si>
  <si>
    <t>Figure 4-figure supplement 2A</t>
  </si>
  <si>
    <t>Figure 4-figure supplement 2B</t>
  </si>
  <si>
    <t>Figure 3-figure supplement 1A</t>
  </si>
  <si>
    <t>Figure 3-figure supplement 1B</t>
  </si>
  <si>
    <t>Figure 3-figure supplement 1C</t>
  </si>
  <si>
    <t>Figure 2-figure supplement 8D</t>
  </si>
  <si>
    <t>Figure 2-figure supplement 8C</t>
  </si>
  <si>
    <t>Figure 2-figure supplement 8B</t>
  </si>
  <si>
    <t>Figure 2-figure supplement 8A</t>
  </si>
  <si>
    <t>Figure 2-figure supplement 8E</t>
  </si>
  <si>
    <t>Figure 2-figure supplement 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</si>
</sst>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Symbol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0" fillId="0" borderId="0" xfId="0" applyNumberFormat="1"/>
    <xf numFmtId="14" fontId="4" fillId="0" borderId="0" xfId="0" applyNumberFormat="1" applyFont="1"/>
    <xf numFmtId="11" fontId="0" fillId="0" borderId="0" xfId="0" applyNumberFormat="1"/>
    <xf numFmtId="11" fontId="2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6" fillId="0" borderId="0" xfId="0" applyFont="1"/>
    <xf numFmtId="0" fontId="1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1" fontId="0" fillId="0" borderId="0" xfId="0" applyNumberForma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40E97-9431-0340-81BE-591F546E7E31}">
  <dimension ref="B2:F25"/>
  <sheetViews>
    <sheetView workbookViewId="0">
      <selection activeCell="H12" sqref="H12"/>
    </sheetView>
  </sheetViews>
  <sheetFormatPr baseColWidth="10" defaultRowHeight="16" x14ac:dyDescent="0.2"/>
  <cols>
    <col min="2" max="2" width="14.6640625" customWidth="1"/>
  </cols>
  <sheetData>
    <row r="2" spans="2:6" x14ac:dyDescent="0.2">
      <c r="B2" s="15" t="s">
        <v>94</v>
      </c>
    </row>
    <row r="4" spans="2:6" x14ac:dyDescent="0.2">
      <c r="B4" s="10" t="s">
        <v>112</v>
      </c>
    </row>
    <row r="6" spans="2:6" x14ac:dyDescent="0.2">
      <c r="B6" t="s">
        <v>8</v>
      </c>
    </row>
    <row r="7" spans="2:6" x14ac:dyDescent="0.2">
      <c r="B7" t="s">
        <v>9</v>
      </c>
    </row>
    <row r="9" spans="2:6" x14ac:dyDescent="0.2">
      <c r="D9" t="s">
        <v>4</v>
      </c>
      <c r="F9" s="1" t="s">
        <v>3</v>
      </c>
    </row>
    <row r="10" spans="2:6" x14ac:dyDescent="0.2">
      <c r="B10" s="2" t="s">
        <v>5</v>
      </c>
      <c r="C10" s="2" t="s">
        <v>48</v>
      </c>
      <c r="D10">
        <v>22958</v>
      </c>
      <c r="F10">
        <f>D10/F16</f>
        <v>22958</v>
      </c>
    </row>
    <row r="11" spans="2:6" x14ac:dyDescent="0.2">
      <c r="C11" s="2" t="s">
        <v>0</v>
      </c>
      <c r="D11">
        <v>3869349</v>
      </c>
      <c r="F11">
        <f>D11/F17</f>
        <v>2590106.7918274687</v>
      </c>
    </row>
    <row r="12" spans="2:6" x14ac:dyDescent="0.2">
      <c r="C12" s="2" t="s">
        <v>1</v>
      </c>
      <c r="D12">
        <v>40204</v>
      </c>
      <c r="F12">
        <f>D12/F18</f>
        <v>29687.68782167499</v>
      </c>
    </row>
    <row r="13" spans="2:6" x14ac:dyDescent="0.2">
      <c r="C13" s="2" t="s">
        <v>2</v>
      </c>
      <c r="D13">
        <v>103627</v>
      </c>
      <c r="F13">
        <f>D13/F19</f>
        <v>233136.2480945455</v>
      </c>
    </row>
    <row r="16" spans="2:6" x14ac:dyDescent="0.2">
      <c r="B16" s="2" t="s">
        <v>6</v>
      </c>
      <c r="C16" s="2" t="s">
        <v>48</v>
      </c>
      <c r="D16">
        <v>283072</v>
      </c>
      <c r="F16">
        <f>D16/$D$16</f>
        <v>1</v>
      </c>
    </row>
    <row r="17" spans="2:6" x14ac:dyDescent="0.2">
      <c r="C17" s="2" t="s">
        <v>0</v>
      </c>
      <c r="D17">
        <v>422880</v>
      </c>
      <c r="F17">
        <f>D17/$D$16</f>
        <v>1.4938955460094958</v>
      </c>
    </row>
    <row r="18" spans="2:6" x14ac:dyDescent="0.2">
      <c r="C18" s="2" t="s">
        <v>1</v>
      </c>
      <c r="D18">
        <v>383345</v>
      </c>
      <c r="F18">
        <f>D18/$D$16</f>
        <v>1.3542314322857789</v>
      </c>
    </row>
    <row r="19" spans="2:6" x14ac:dyDescent="0.2">
      <c r="C19" s="2" t="s">
        <v>2</v>
      </c>
      <c r="D19">
        <v>125823</v>
      </c>
      <c r="F19">
        <f>D19/$D$16</f>
        <v>0.44449115419398599</v>
      </c>
    </row>
    <row r="22" spans="2:6" x14ac:dyDescent="0.2">
      <c r="B22" s="2" t="s">
        <v>7</v>
      </c>
      <c r="C22" s="2" t="s">
        <v>48</v>
      </c>
      <c r="D22">
        <v>498405</v>
      </c>
      <c r="F22">
        <f>D22/F16</f>
        <v>498405</v>
      </c>
    </row>
    <row r="23" spans="2:6" x14ac:dyDescent="0.2">
      <c r="C23" s="2" t="s">
        <v>0</v>
      </c>
      <c r="D23">
        <v>880912</v>
      </c>
      <c r="F23">
        <f>D23/F17</f>
        <v>589674.42693908443</v>
      </c>
    </row>
    <row r="24" spans="2:6" x14ac:dyDescent="0.2">
      <c r="C24" s="2" t="s">
        <v>1</v>
      </c>
      <c r="D24">
        <v>864098</v>
      </c>
      <c r="F24">
        <f>D24/F18</f>
        <v>638072.6214141309</v>
      </c>
    </row>
    <row r="25" spans="2:6" x14ac:dyDescent="0.2">
      <c r="C25" s="2" t="s">
        <v>2</v>
      </c>
      <c r="D25">
        <v>303847</v>
      </c>
      <c r="F25">
        <f>D25/F19</f>
        <v>683583.90742551046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0321-A6D9-AB45-889B-495F091B8067}">
  <dimension ref="B2:P60"/>
  <sheetViews>
    <sheetView workbookViewId="0">
      <selection activeCell="E25" sqref="E25"/>
    </sheetView>
  </sheetViews>
  <sheetFormatPr baseColWidth="10" defaultRowHeight="16" x14ac:dyDescent="0.2"/>
  <cols>
    <col min="7" max="7" width="12.33203125" customWidth="1"/>
  </cols>
  <sheetData>
    <row r="2" spans="2:16" x14ac:dyDescent="0.2">
      <c r="B2" s="15" t="s">
        <v>95</v>
      </c>
    </row>
    <row r="4" spans="2:16" x14ac:dyDescent="0.2">
      <c r="B4" s="10" t="s">
        <v>110</v>
      </c>
    </row>
    <row r="7" spans="2:16" x14ac:dyDescent="0.2">
      <c r="B7" t="s">
        <v>21</v>
      </c>
      <c r="H7" t="s">
        <v>27</v>
      </c>
      <c r="N7" t="s">
        <v>29</v>
      </c>
    </row>
    <row r="8" spans="2:16" x14ac:dyDescent="0.2">
      <c r="B8" t="s">
        <v>22</v>
      </c>
      <c r="H8" t="s">
        <v>34</v>
      </c>
      <c r="N8" t="s">
        <v>30</v>
      </c>
    </row>
    <row r="9" spans="2:16" x14ac:dyDescent="0.2">
      <c r="B9" s="4" t="s">
        <v>107</v>
      </c>
      <c r="H9" t="s">
        <v>33</v>
      </c>
      <c r="N9" s="4" t="s">
        <v>109</v>
      </c>
    </row>
    <row r="10" spans="2:16" x14ac:dyDescent="0.2">
      <c r="H10" s="4" t="s">
        <v>108</v>
      </c>
    </row>
    <row r="13" spans="2:16" x14ac:dyDescent="0.2">
      <c r="B13" t="s">
        <v>23</v>
      </c>
      <c r="C13" t="s">
        <v>24</v>
      </c>
      <c r="I13" s="1" t="s">
        <v>23</v>
      </c>
      <c r="J13" t="s">
        <v>24</v>
      </c>
      <c r="O13" s="1" t="s">
        <v>23</v>
      </c>
      <c r="P13" s="1" t="s">
        <v>24</v>
      </c>
    </row>
    <row r="14" spans="2:16" x14ac:dyDescent="0.2">
      <c r="B14">
        <v>0</v>
      </c>
      <c r="C14">
        <v>104709</v>
      </c>
      <c r="I14">
        <v>0</v>
      </c>
      <c r="J14">
        <v>838</v>
      </c>
      <c r="O14">
        <v>0</v>
      </c>
      <c r="P14">
        <v>1583</v>
      </c>
    </row>
    <row r="15" spans="2:16" x14ac:dyDescent="0.2">
      <c r="B15">
        <f>10/60</f>
        <v>0.16666666666666666</v>
      </c>
      <c r="C15">
        <v>852187</v>
      </c>
      <c r="I15">
        <v>0.5</v>
      </c>
      <c r="J15">
        <v>336264</v>
      </c>
      <c r="O15">
        <f>10/60</f>
        <v>0.16666666666666666</v>
      </c>
      <c r="P15">
        <v>143489</v>
      </c>
    </row>
    <row r="16" spans="2:16" x14ac:dyDescent="0.2">
      <c r="B16">
        <v>0.5</v>
      </c>
      <c r="C16">
        <v>1353777</v>
      </c>
      <c r="I16">
        <v>2</v>
      </c>
      <c r="J16">
        <v>1072900</v>
      </c>
      <c r="O16">
        <v>0.5</v>
      </c>
      <c r="P16">
        <v>391163</v>
      </c>
    </row>
    <row r="17" spans="2:16" x14ac:dyDescent="0.2">
      <c r="B17">
        <v>1</v>
      </c>
      <c r="C17">
        <v>1778928</v>
      </c>
      <c r="I17">
        <v>5</v>
      </c>
      <c r="J17">
        <v>2114456</v>
      </c>
      <c r="O17">
        <v>1</v>
      </c>
      <c r="P17">
        <v>606140</v>
      </c>
    </row>
    <row r="18" spans="2:16" x14ac:dyDescent="0.2">
      <c r="B18">
        <v>2</v>
      </c>
      <c r="C18">
        <v>2143109</v>
      </c>
      <c r="I18">
        <v>10</v>
      </c>
      <c r="J18">
        <v>3250870</v>
      </c>
      <c r="O18">
        <v>2</v>
      </c>
      <c r="P18">
        <v>843137</v>
      </c>
    </row>
    <row r="19" spans="2:16" x14ac:dyDescent="0.2">
      <c r="B19">
        <v>5</v>
      </c>
      <c r="C19">
        <v>2445967</v>
      </c>
      <c r="I19">
        <v>30</v>
      </c>
      <c r="J19">
        <v>5137732</v>
      </c>
      <c r="O19">
        <v>5</v>
      </c>
      <c r="P19">
        <v>1003524</v>
      </c>
    </row>
    <row r="20" spans="2:16" x14ac:dyDescent="0.2">
      <c r="B20">
        <v>7</v>
      </c>
      <c r="C20">
        <v>2349857</v>
      </c>
      <c r="I20">
        <v>60</v>
      </c>
      <c r="J20">
        <v>5985997</v>
      </c>
      <c r="O20">
        <v>10</v>
      </c>
      <c r="P20">
        <v>1021735</v>
      </c>
    </row>
    <row r="21" spans="2:16" x14ac:dyDescent="0.2">
      <c r="B21">
        <v>10</v>
      </c>
      <c r="C21">
        <v>2438654</v>
      </c>
      <c r="I21">
        <v>120</v>
      </c>
      <c r="J21">
        <v>6130889</v>
      </c>
      <c r="O21">
        <v>30</v>
      </c>
      <c r="P21">
        <v>972472</v>
      </c>
    </row>
    <row r="22" spans="2:16" x14ac:dyDescent="0.2">
      <c r="B22" s="1" t="s">
        <v>25</v>
      </c>
      <c r="C22">
        <v>2413824</v>
      </c>
      <c r="I22">
        <v>180</v>
      </c>
      <c r="J22">
        <v>6086763</v>
      </c>
      <c r="O22">
        <v>60</v>
      </c>
      <c r="P22">
        <v>1061494</v>
      </c>
    </row>
    <row r="23" spans="2:16" x14ac:dyDescent="0.2">
      <c r="B23" s="1" t="s">
        <v>25</v>
      </c>
      <c r="C23">
        <v>2433296</v>
      </c>
      <c r="I23">
        <v>240</v>
      </c>
      <c r="J23">
        <v>6613382</v>
      </c>
      <c r="O23">
        <v>120</v>
      </c>
      <c r="P23">
        <v>1063388</v>
      </c>
    </row>
    <row r="24" spans="2:16" x14ac:dyDescent="0.2">
      <c r="B24" s="1" t="s">
        <v>25</v>
      </c>
      <c r="C24">
        <v>2509045</v>
      </c>
      <c r="I24">
        <v>300</v>
      </c>
      <c r="J24">
        <v>6385039</v>
      </c>
    </row>
    <row r="25" spans="2:16" x14ac:dyDescent="0.2">
      <c r="I25">
        <v>1320</v>
      </c>
      <c r="J25">
        <v>6915007</v>
      </c>
      <c r="O25" s="1" t="s">
        <v>25</v>
      </c>
      <c r="P25">
        <v>1063174</v>
      </c>
    </row>
    <row r="26" spans="2:16" x14ac:dyDescent="0.2">
      <c r="B26" s="1" t="s">
        <v>26</v>
      </c>
      <c r="C26">
        <f>(C22+C23+C24)/3</f>
        <v>2452055</v>
      </c>
      <c r="I26" s="1" t="s">
        <v>25</v>
      </c>
      <c r="J26">
        <v>6373579</v>
      </c>
      <c r="O26" s="1" t="s">
        <v>25</v>
      </c>
      <c r="P26">
        <v>962159</v>
      </c>
    </row>
    <row r="27" spans="2:16" x14ac:dyDescent="0.2">
      <c r="I27" s="1" t="s">
        <v>28</v>
      </c>
      <c r="J27">
        <v>6029368</v>
      </c>
      <c r="O27" s="1" t="s">
        <v>31</v>
      </c>
      <c r="P27">
        <v>1230738</v>
      </c>
    </row>
    <row r="28" spans="2:16" x14ac:dyDescent="0.2">
      <c r="O28" s="1" t="s">
        <v>32</v>
      </c>
      <c r="P28">
        <v>1351610</v>
      </c>
    </row>
    <row r="34" spans="2:16" x14ac:dyDescent="0.2">
      <c r="B34" s="10" t="s">
        <v>111</v>
      </c>
    </row>
    <row r="37" spans="2:16" x14ac:dyDescent="0.2">
      <c r="B37" t="s">
        <v>104</v>
      </c>
      <c r="H37" t="s">
        <v>35</v>
      </c>
      <c r="N37" t="s">
        <v>41</v>
      </c>
    </row>
    <row r="38" spans="2:16" x14ac:dyDescent="0.2">
      <c r="B38" t="s">
        <v>42</v>
      </c>
      <c r="H38" t="s">
        <v>38</v>
      </c>
      <c r="N38" t="s">
        <v>36</v>
      </c>
    </row>
    <row r="39" spans="2:16" x14ac:dyDescent="0.2">
      <c r="B39" s="8" t="s">
        <v>43</v>
      </c>
      <c r="H39" s="4">
        <v>44834</v>
      </c>
      <c r="N39" s="4">
        <v>44849</v>
      </c>
    </row>
    <row r="40" spans="2:16" x14ac:dyDescent="0.2">
      <c r="B40" s="8" t="s">
        <v>44</v>
      </c>
    </row>
    <row r="41" spans="2:16" x14ac:dyDescent="0.2">
      <c r="B41" s="9">
        <v>43905</v>
      </c>
    </row>
    <row r="43" spans="2:16" x14ac:dyDescent="0.2">
      <c r="D43" t="s">
        <v>24</v>
      </c>
      <c r="E43" s="8"/>
      <c r="I43" s="1" t="s">
        <v>39</v>
      </c>
      <c r="J43" t="s">
        <v>24</v>
      </c>
      <c r="O43" s="1" t="s">
        <v>37</v>
      </c>
      <c r="P43" s="1" t="s">
        <v>24</v>
      </c>
    </row>
    <row r="44" spans="2:16" x14ac:dyDescent="0.2">
      <c r="B44" s="8" t="s">
        <v>45</v>
      </c>
      <c r="C44" s="8">
        <v>1.5625E-2</v>
      </c>
      <c r="D44" s="8">
        <v>30411</v>
      </c>
      <c r="E44" s="8"/>
      <c r="I44">
        <f>50/4</f>
        <v>12.5</v>
      </c>
      <c r="J44">
        <v>6357936</v>
      </c>
      <c r="O44">
        <v>50</v>
      </c>
      <c r="P44">
        <v>4534688</v>
      </c>
    </row>
    <row r="45" spans="2:16" x14ac:dyDescent="0.2">
      <c r="B45" s="8"/>
      <c r="C45" s="8">
        <v>3.125E-2</v>
      </c>
      <c r="D45" s="8">
        <v>82226</v>
      </c>
      <c r="E45" s="8"/>
      <c r="I45">
        <f>I44/2</f>
        <v>6.25</v>
      </c>
      <c r="J45">
        <v>3573559</v>
      </c>
      <c r="O45">
        <f>O44/2</f>
        <v>25</v>
      </c>
      <c r="P45">
        <v>2629981</v>
      </c>
    </row>
    <row r="46" spans="2:16" x14ac:dyDescent="0.2">
      <c r="B46" s="8"/>
      <c r="C46" s="8">
        <v>6.25E-2</v>
      </c>
      <c r="D46" s="8">
        <v>216927</v>
      </c>
      <c r="E46" s="8"/>
      <c r="I46">
        <f t="shared" ref="I46:I56" si="0">I45/2</f>
        <v>3.125</v>
      </c>
      <c r="J46">
        <v>1890907</v>
      </c>
      <c r="O46">
        <f t="shared" ref="O46:O57" si="1">O45/2</f>
        <v>12.5</v>
      </c>
      <c r="P46">
        <v>1385199</v>
      </c>
    </row>
    <row r="47" spans="2:16" x14ac:dyDescent="0.2">
      <c r="B47" s="8"/>
      <c r="C47" s="8">
        <v>0.125</v>
      </c>
      <c r="D47" s="8">
        <v>416635</v>
      </c>
      <c r="E47" s="8"/>
      <c r="I47">
        <f t="shared" si="0"/>
        <v>1.5625</v>
      </c>
      <c r="J47">
        <v>956035</v>
      </c>
      <c r="O47">
        <f t="shared" si="1"/>
        <v>6.25</v>
      </c>
      <c r="P47">
        <v>711768</v>
      </c>
    </row>
    <row r="48" spans="2:16" x14ac:dyDescent="0.2">
      <c r="B48" s="8"/>
      <c r="C48" s="8">
        <v>0.25</v>
      </c>
      <c r="D48" s="8">
        <v>1193013</v>
      </c>
      <c r="E48" s="8"/>
      <c r="I48">
        <f t="shared" si="0"/>
        <v>0.78125</v>
      </c>
      <c r="J48">
        <v>490763</v>
      </c>
      <c r="O48">
        <f t="shared" si="1"/>
        <v>3.125</v>
      </c>
      <c r="P48">
        <v>337550</v>
      </c>
    </row>
    <row r="49" spans="2:16" x14ac:dyDescent="0.2">
      <c r="B49" s="8"/>
      <c r="C49" s="8">
        <v>0.5</v>
      </c>
      <c r="D49" s="8">
        <v>2230950</v>
      </c>
      <c r="E49" s="8"/>
      <c r="I49">
        <f t="shared" si="0"/>
        <v>0.390625</v>
      </c>
      <c r="J49">
        <v>250603</v>
      </c>
      <c r="O49">
        <f t="shared" si="1"/>
        <v>1.5625</v>
      </c>
      <c r="P49">
        <v>175515</v>
      </c>
    </row>
    <row r="50" spans="2:16" x14ac:dyDescent="0.2">
      <c r="B50" s="8"/>
      <c r="C50" s="8">
        <v>1</v>
      </c>
      <c r="D50" s="8">
        <v>4223521</v>
      </c>
      <c r="E50" s="8"/>
      <c r="I50">
        <f t="shared" si="0"/>
        <v>0.1953125</v>
      </c>
      <c r="J50">
        <v>129908</v>
      </c>
      <c r="O50">
        <f t="shared" si="1"/>
        <v>0.78125</v>
      </c>
      <c r="P50">
        <v>94593</v>
      </c>
    </row>
    <row r="51" spans="2:16" x14ac:dyDescent="0.2">
      <c r="B51" s="8" t="s">
        <v>46</v>
      </c>
      <c r="C51" s="8">
        <v>1.5625E-2</v>
      </c>
      <c r="D51" s="8">
        <v>28672</v>
      </c>
      <c r="E51" s="8"/>
      <c r="I51">
        <f t="shared" si="0"/>
        <v>9.765625E-2</v>
      </c>
      <c r="J51">
        <v>55285</v>
      </c>
      <c r="O51">
        <f t="shared" si="1"/>
        <v>0.390625</v>
      </c>
      <c r="P51">
        <v>50149</v>
      </c>
    </row>
    <row r="52" spans="2:16" x14ac:dyDescent="0.2">
      <c r="B52" s="8"/>
      <c r="C52" s="8">
        <v>3.125E-2</v>
      </c>
      <c r="D52" s="8">
        <v>72792</v>
      </c>
      <c r="E52" s="8"/>
      <c r="I52">
        <f t="shared" si="0"/>
        <v>4.8828125E-2</v>
      </c>
      <c r="J52">
        <v>31805</v>
      </c>
      <c r="O52">
        <f t="shared" si="1"/>
        <v>0.1953125</v>
      </c>
      <c r="P52">
        <v>29244</v>
      </c>
    </row>
    <row r="53" spans="2:16" x14ac:dyDescent="0.2">
      <c r="B53" s="8"/>
      <c r="C53" s="8">
        <v>6.25E-2</v>
      </c>
      <c r="D53" s="8">
        <v>215996</v>
      </c>
      <c r="E53" s="8"/>
      <c r="I53">
        <f t="shared" si="0"/>
        <v>2.44140625E-2</v>
      </c>
      <c r="J53">
        <v>16114</v>
      </c>
      <c r="O53">
        <f t="shared" si="1"/>
        <v>9.765625E-2</v>
      </c>
      <c r="P53">
        <v>18859</v>
      </c>
    </row>
    <row r="54" spans="2:16" x14ac:dyDescent="0.2">
      <c r="B54" s="8"/>
      <c r="C54" s="8">
        <v>0.125</v>
      </c>
      <c r="D54" s="8">
        <v>562101</v>
      </c>
      <c r="E54" s="8"/>
      <c r="I54">
        <f t="shared" si="0"/>
        <v>1.220703125E-2</v>
      </c>
      <c r="J54">
        <v>8341</v>
      </c>
      <c r="O54">
        <f t="shared" si="1"/>
        <v>4.8828125E-2</v>
      </c>
      <c r="P54">
        <v>12397</v>
      </c>
    </row>
    <row r="55" spans="2:16" x14ac:dyDescent="0.2">
      <c r="B55" s="8"/>
      <c r="C55" s="8">
        <v>0.25</v>
      </c>
      <c r="D55" s="8">
        <v>1017042</v>
      </c>
      <c r="E55" s="8"/>
      <c r="I55">
        <f t="shared" si="0"/>
        <v>6.103515625E-3</v>
      </c>
      <c r="J55">
        <v>2755</v>
      </c>
      <c r="O55">
        <f t="shared" si="1"/>
        <v>2.44140625E-2</v>
      </c>
      <c r="P55">
        <v>10579</v>
      </c>
    </row>
    <row r="56" spans="2:16" x14ac:dyDescent="0.2">
      <c r="B56" s="8"/>
      <c r="C56" s="8">
        <v>0.5</v>
      </c>
      <c r="D56" s="8">
        <v>1826855</v>
      </c>
      <c r="E56" s="8"/>
      <c r="I56">
        <f t="shared" si="0"/>
        <v>3.0517578125E-3</v>
      </c>
      <c r="J56">
        <v>5021</v>
      </c>
      <c r="O56">
        <f t="shared" si="1"/>
        <v>1.220703125E-2</v>
      </c>
      <c r="P56">
        <v>8890</v>
      </c>
    </row>
    <row r="57" spans="2:16" x14ac:dyDescent="0.2">
      <c r="B57" s="8"/>
      <c r="C57" s="8">
        <v>1</v>
      </c>
      <c r="D57" s="8">
        <v>3767770</v>
      </c>
      <c r="E57" s="8"/>
      <c r="H57" t="s">
        <v>40</v>
      </c>
      <c r="I57">
        <v>0</v>
      </c>
      <c r="J57">
        <v>328</v>
      </c>
      <c r="O57">
        <f t="shared" si="1"/>
        <v>6.103515625E-3</v>
      </c>
      <c r="P57">
        <v>4440</v>
      </c>
    </row>
    <row r="58" spans="2:16" x14ac:dyDescent="0.2">
      <c r="B58" s="8"/>
      <c r="C58" s="8"/>
      <c r="D58" s="8"/>
      <c r="E58" s="8"/>
    </row>
    <row r="59" spans="2:16" x14ac:dyDescent="0.2">
      <c r="B59" s="8"/>
      <c r="C59" s="8"/>
      <c r="D59" s="8"/>
      <c r="E59" s="8"/>
    </row>
    <row r="60" spans="2:16" x14ac:dyDescent="0.2">
      <c r="B60" s="8"/>
      <c r="C60" s="8"/>
      <c r="D60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9AA1-201D-3F4A-867B-92F412C07942}">
  <dimension ref="B2:D57"/>
  <sheetViews>
    <sheetView topLeftCell="A21" zoomScale="114" workbookViewId="0">
      <selection activeCell="E39" sqref="E39"/>
    </sheetView>
  </sheetViews>
  <sheetFormatPr baseColWidth="10" defaultRowHeight="16" x14ac:dyDescent="0.2"/>
  <sheetData>
    <row r="2" spans="2:4" x14ac:dyDescent="0.2">
      <c r="B2" s="11" t="s">
        <v>47</v>
      </c>
    </row>
    <row r="4" spans="2:4" x14ac:dyDescent="0.2">
      <c r="B4" s="10" t="s">
        <v>113</v>
      </c>
    </row>
    <row r="6" spans="2:4" x14ac:dyDescent="0.2">
      <c r="B6" s="3" t="s">
        <v>10</v>
      </c>
      <c r="C6" s="3"/>
      <c r="D6" s="3"/>
    </row>
    <row r="7" spans="2:4" x14ac:dyDescent="0.2">
      <c r="B7" s="3" t="s">
        <v>11</v>
      </c>
      <c r="C7" s="3"/>
      <c r="D7" s="3"/>
    </row>
    <row r="8" spans="2:4" x14ac:dyDescent="0.2">
      <c r="B8" s="5">
        <v>44806</v>
      </c>
      <c r="C8" s="3"/>
      <c r="D8" s="3"/>
    </row>
    <row r="9" spans="2:4" x14ac:dyDescent="0.2">
      <c r="B9" s="3"/>
      <c r="C9" s="3"/>
      <c r="D9" s="3"/>
    </row>
    <row r="10" spans="2:4" x14ac:dyDescent="0.2">
      <c r="B10" s="3"/>
      <c r="C10" s="1" t="s">
        <v>12</v>
      </c>
      <c r="D10" s="1" t="s">
        <v>13</v>
      </c>
    </row>
    <row r="11" spans="2:4" x14ac:dyDescent="0.2">
      <c r="B11" s="1" t="s">
        <v>14</v>
      </c>
      <c r="C11" s="3" t="s">
        <v>15</v>
      </c>
      <c r="D11" s="3" t="s">
        <v>15</v>
      </c>
    </row>
    <row r="12" spans="2:4" x14ac:dyDescent="0.2">
      <c r="B12" s="3">
        <v>0.2</v>
      </c>
      <c r="C12" s="7">
        <v>9.0700000000000004E-4</v>
      </c>
      <c r="D12" s="3"/>
    </row>
    <row r="13" spans="2:4" x14ac:dyDescent="0.2">
      <c r="B13" s="3">
        <v>1</v>
      </c>
      <c r="C13" s="7">
        <v>2.47E-3</v>
      </c>
      <c r="D13" s="7">
        <v>1.2200000000000001E-2</v>
      </c>
    </row>
    <row r="14" spans="2:4" x14ac:dyDescent="0.2">
      <c r="B14" s="3">
        <v>5</v>
      </c>
      <c r="C14" s="7">
        <v>1.32E-2</v>
      </c>
      <c r="D14" s="3"/>
    </row>
    <row r="15" spans="2:4" x14ac:dyDescent="0.2">
      <c r="B15" s="3">
        <v>20</v>
      </c>
      <c r="C15" s="7">
        <v>1.9199999999999998E-2</v>
      </c>
      <c r="D15" s="7">
        <v>3.7199999999999997E-2</v>
      </c>
    </row>
    <row r="16" spans="2:4" x14ac:dyDescent="0.2">
      <c r="B16" s="3">
        <v>50</v>
      </c>
      <c r="C16" s="7">
        <v>2.47E-2</v>
      </c>
      <c r="D16" s="3"/>
    </row>
    <row r="17" spans="2:4" x14ac:dyDescent="0.2">
      <c r="B17" s="3">
        <v>100</v>
      </c>
      <c r="C17" s="7">
        <v>2.53E-2</v>
      </c>
      <c r="D17" s="7">
        <v>4.4400000000000002E-2</v>
      </c>
    </row>
    <row r="18" spans="2:4" x14ac:dyDescent="0.2">
      <c r="B18" s="3">
        <v>500</v>
      </c>
      <c r="C18" s="7">
        <v>2.58E-2</v>
      </c>
      <c r="D18" s="3"/>
    </row>
    <row r="19" spans="2:4" x14ac:dyDescent="0.2">
      <c r="B19" s="3">
        <v>1000</v>
      </c>
      <c r="C19" s="7">
        <v>2.47E-2</v>
      </c>
      <c r="D19" s="7">
        <v>4.9599999999999998E-2</v>
      </c>
    </row>
    <row r="25" spans="2:4" x14ac:dyDescent="0.2">
      <c r="B25" s="10" t="s">
        <v>114</v>
      </c>
    </row>
    <row r="27" spans="2:4" x14ac:dyDescent="0.2">
      <c r="B27" t="s">
        <v>16</v>
      </c>
    </row>
    <row r="28" spans="2:4" x14ac:dyDescent="0.2">
      <c r="B28" t="s">
        <v>17</v>
      </c>
    </row>
    <row r="29" spans="2:4" x14ac:dyDescent="0.2">
      <c r="B29" s="4">
        <v>44859</v>
      </c>
    </row>
    <row r="31" spans="2:4" x14ac:dyDescent="0.2">
      <c r="C31" t="s">
        <v>12</v>
      </c>
      <c r="D31" t="s">
        <v>18</v>
      </c>
    </row>
    <row r="32" spans="2:4" x14ac:dyDescent="0.2">
      <c r="B32" s="1" t="s">
        <v>14</v>
      </c>
      <c r="C32" t="s">
        <v>15</v>
      </c>
      <c r="D32" t="s">
        <v>15</v>
      </c>
    </row>
    <row r="33" spans="2:4" x14ac:dyDescent="0.2">
      <c r="B33">
        <v>0.2</v>
      </c>
      <c r="C33" s="6">
        <v>2.0699999999999998E-5</v>
      </c>
      <c r="D33" s="6">
        <v>2.96E-6</v>
      </c>
    </row>
    <row r="34" spans="2:4" x14ac:dyDescent="0.2">
      <c r="B34">
        <v>1</v>
      </c>
      <c r="C34" s="6">
        <v>1.83E-4</v>
      </c>
      <c r="D34" s="6">
        <v>2.94E-5</v>
      </c>
    </row>
    <row r="35" spans="2:4" x14ac:dyDescent="0.2">
      <c r="B35">
        <v>5</v>
      </c>
      <c r="C35" s="6">
        <v>6.0499999999999996E-4</v>
      </c>
      <c r="D35" s="6">
        <v>7.4900000000000005E-5</v>
      </c>
    </row>
    <row r="36" spans="2:4" x14ac:dyDescent="0.2">
      <c r="B36">
        <v>20</v>
      </c>
      <c r="C36" s="6">
        <v>7.2400000000000003E-4</v>
      </c>
      <c r="D36" s="6">
        <v>8.8399999999999994E-5</v>
      </c>
    </row>
    <row r="37" spans="2:4" x14ac:dyDescent="0.2">
      <c r="B37">
        <v>50</v>
      </c>
      <c r="C37" s="6">
        <v>8.2399999999999997E-4</v>
      </c>
      <c r="D37" s="6">
        <v>1.16E-4</v>
      </c>
    </row>
    <row r="38" spans="2:4" x14ac:dyDescent="0.2">
      <c r="B38">
        <v>100</v>
      </c>
      <c r="C38" s="6">
        <v>8.5800000000000004E-4</v>
      </c>
      <c r="D38" s="6">
        <v>1.16E-4</v>
      </c>
    </row>
    <row r="44" spans="2:4" x14ac:dyDescent="0.2">
      <c r="B44" s="10" t="s">
        <v>115</v>
      </c>
    </row>
    <row r="46" spans="2:4" x14ac:dyDescent="0.2">
      <c r="B46" t="s">
        <v>19</v>
      </c>
    </row>
    <row r="47" spans="2:4" x14ac:dyDescent="0.2">
      <c r="B47" t="s">
        <v>20</v>
      </c>
    </row>
    <row r="48" spans="2:4" x14ac:dyDescent="0.2">
      <c r="B48" s="4">
        <v>44847</v>
      </c>
    </row>
    <row r="50" spans="2:4" x14ac:dyDescent="0.2">
      <c r="C50" t="s">
        <v>12</v>
      </c>
      <c r="D50" t="s">
        <v>18</v>
      </c>
    </row>
    <row r="51" spans="2:4" x14ac:dyDescent="0.2">
      <c r="B51" s="1" t="s">
        <v>14</v>
      </c>
      <c r="C51" t="s">
        <v>15</v>
      </c>
      <c r="D51" t="s">
        <v>15</v>
      </c>
    </row>
    <row r="52" spans="2:4" x14ac:dyDescent="0.2">
      <c r="B52">
        <v>0.2</v>
      </c>
      <c r="C52" s="6">
        <v>2.34E-4</v>
      </c>
    </row>
    <row r="53" spans="2:4" x14ac:dyDescent="0.2">
      <c r="B53">
        <v>1</v>
      </c>
      <c r="C53" s="6">
        <v>8.6700000000000004E-4</v>
      </c>
      <c r="D53" s="6">
        <v>1.25E-3</v>
      </c>
    </row>
    <row r="54" spans="2:4" x14ac:dyDescent="0.2">
      <c r="B54">
        <v>5</v>
      </c>
      <c r="C54" s="6">
        <v>2.3700000000000001E-3</v>
      </c>
    </row>
    <row r="55" spans="2:4" x14ac:dyDescent="0.2">
      <c r="B55">
        <v>20</v>
      </c>
      <c r="C55" s="6">
        <v>2.5999999999999999E-3</v>
      </c>
      <c r="D55" s="6">
        <v>3.4199999999999999E-3</v>
      </c>
    </row>
    <row r="56" spans="2:4" x14ac:dyDescent="0.2">
      <c r="B56">
        <v>50</v>
      </c>
      <c r="C56" s="6">
        <v>2.9199999999999999E-3</v>
      </c>
    </row>
    <row r="57" spans="2:4" x14ac:dyDescent="0.2">
      <c r="B57">
        <v>100</v>
      </c>
      <c r="C57" s="6">
        <v>3.1099999999999999E-3</v>
      </c>
      <c r="D57" s="6">
        <v>3.79E-3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7C37-04D2-CE4E-8300-36D4E6399B3D}">
  <dimension ref="C2:Y29"/>
  <sheetViews>
    <sheetView zoomScale="111" workbookViewId="0">
      <selection activeCell="I34" sqref="I34"/>
    </sheetView>
  </sheetViews>
  <sheetFormatPr baseColWidth="10" defaultRowHeight="16" x14ac:dyDescent="0.2"/>
  <sheetData>
    <row r="2" spans="3:25" x14ac:dyDescent="0.2">
      <c r="C2" s="15" t="s">
        <v>96</v>
      </c>
    </row>
    <row r="3" spans="3:25" x14ac:dyDescent="0.2">
      <c r="C3" t="s">
        <v>91</v>
      </c>
    </row>
    <row r="4" spans="3:25" x14ac:dyDescent="0.2">
      <c r="C4" t="s">
        <v>90</v>
      </c>
    </row>
    <row r="6" spans="3:25" x14ac:dyDescent="0.2">
      <c r="C6" s="10" t="s">
        <v>116</v>
      </c>
    </row>
    <row r="8" spans="3:25" x14ac:dyDescent="0.2">
      <c r="C8" t="s">
        <v>45</v>
      </c>
      <c r="K8" t="s">
        <v>46</v>
      </c>
      <c r="S8" t="s">
        <v>50</v>
      </c>
    </row>
    <row r="10" spans="3:25" x14ac:dyDescent="0.2">
      <c r="C10" s="1" t="s">
        <v>12</v>
      </c>
      <c r="K10" s="1" t="s">
        <v>12</v>
      </c>
      <c r="S10" s="1" t="s">
        <v>12</v>
      </c>
    </row>
    <row r="11" spans="3:25" x14ac:dyDescent="0.2">
      <c r="C11" s="2" t="s">
        <v>74</v>
      </c>
      <c r="D11" t="s">
        <v>75</v>
      </c>
      <c r="E11" t="s">
        <v>76</v>
      </c>
      <c r="F11" t="s">
        <v>77</v>
      </c>
      <c r="G11" t="s">
        <v>78</v>
      </c>
      <c r="H11" t="s">
        <v>79</v>
      </c>
      <c r="I11" t="s">
        <v>80</v>
      </c>
      <c r="K11" s="2" t="s">
        <v>74</v>
      </c>
      <c r="L11" t="s">
        <v>75</v>
      </c>
      <c r="M11" t="s">
        <v>76</v>
      </c>
      <c r="N11" t="s">
        <v>77</v>
      </c>
      <c r="O11" t="s">
        <v>78</v>
      </c>
      <c r="P11" t="s">
        <v>79</v>
      </c>
      <c r="Q11" t="s">
        <v>80</v>
      </c>
      <c r="S11" s="2" t="s">
        <v>74</v>
      </c>
      <c r="T11" t="s">
        <v>75</v>
      </c>
      <c r="U11" t="s">
        <v>76</v>
      </c>
      <c r="V11" t="s">
        <v>77</v>
      </c>
      <c r="W11" t="s">
        <v>78</v>
      </c>
      <c r="X11" t="s">
        <v>79</v>
      </c>
      <c r="Y11" t="s">
        <v>80</v>
      </c>
    </row>
    <row r="12" spans="3:25" x14ac:dyDescent="0.2">
      <c r="C12">
        <v>0.16666666666666666</v>
      </c>
      <c r="D12">
        <v>8.1943234543959147E-4</v>
      </c>
      <c r="E12">
        <v>3.3765599776024533E-3</v>
      </c>
      <c r="F12">
        <v>2.414730482376427E-2</v>
      </c>
      <c r="G12">
        <v>4.2156633866891807E-2</v>
      </c>
      <c r="H12">
        <v>9.7089264639510772E-2</v>
      </c>
      <c r="I12">
        <v>0.15479337590109912</v>
      </c>
      <c r="K12">
        <v>0.16666666666666666</v>
      </c>
      <c r="L12">
        <v>3.0677066851598746E-4</v>
      </c>
      <c r="M12">
        <v>2.2469163025255348E-3</v>
      </c>
      <c r="N12">
        <v>2.0999378042458071E-2</v>
      </c>
      <c r="O12">
        <v>3.3359311083244969E-2</v>
      </c>
      <c r="P12">
        <v>7.0687161359769837E-2</v>
      </c>
      <c r="Q12">
        <v>0.12678750353298354</v>
      </c>
      <c r="S12">
        <v>0.16666666666666666</v>
      </c>
      <c r="T12">
        <v>3.6006943940552452E-4</v>
      </c>
      <c r="U12">
        <v>3.1601488224193312E-3</v>
      </c>
      <c r="V12">
        <v>2.4889741102440091E-2</v>
      </c>
      <c r="W12">
        <v>3.149250433728177E-2</v>
      </c>
      <c r="X12">
        <v>6.6516505126304915E-2</v>
      </c>
      <c r="Y12">
        <v>0.11448015376798029</v>
      </c>
    </row>
    <row r="13" spans="3:25" x14ac:dyDescent="0.2">
      <c r="C13">
        <v>0.5</v>
      </c>
      <c r="D13">
        <v>3.8295588830662751E-4</v>
      </c>
      <c r="E13">
        <v>7.9174964213187832E-3</v>
      </c>
      <c r="F13">
        <v>5.3932008199188967E-2</v>
      </c>
      <c r="G13">
        <v>0.10600867611687648</v>
      </c>
      <c r="H13">
        <v>0.15392858205450838</v>
      </c>
      <c r="I13">
        <v>0.20781089799242206</v>
      </c>
      <c r="K13">
        <v>0.5</v>
      </c>
      <c r="L13">
        <v>5.5610073860614187E-4</v>
      </c>
      <c r="M13">
        <v>7.6273960935343346E-3</v>
      </c>
      <c r="N13">
        <v>5.6137033489762525E-2</v>
      </c>
      <c r="O13">
        <v>8.2108828206366918E-2</v>
      </c>
      <c r="P13">
        <v>0.1384956033505427</v>
      </c>
      <c r="Q13">
        <v>0.2144631969785438</v>
      </c>
      <c r="S13">
        <v>0.5</v>
      </c>
      <c r="T13">
        <v>6.7189089321156506E-5</v>
      </c>
      <c r="U13">
        <v>9.8878215487942615E-3</v>
      </c>
      <c r="V13">
        <v>5.5053967068111269E-2</v>
      </c>
      <c r="W13">
        <v>7.061619893360592E-2</v>
      </c>
      <c r="X13">
        <v>0.12637951761806543</v>
      </c>
      <c r="Y13">
        <v>0.19537093069834383</v>
      </c>
    </row>
    <row r="14" spans="3:25" x14ac:dyDescent="0.2">
      <c r="C14">
        <v>1</v>
      </c>
      <c r="D14">
        <v>1.0296627616248604E-3</v>
      </c>
      <c r="E14">
        <v>2.4194540780342059E-2</v>
      </c>
      <c r="F14">
        <v>9.4291382600503626E-2</v>
      </c>
      <c r="G14">
        <v>0.16309719143105555</v>
      </c>
      <c r="H14">
        <v>0.20904799318554729</v>
      </c>
      <c r="I14">
        <v>0.27936713808570363</v>
      </c>
      <c r="K14">
        <v>1</v>
      </c>
      <c r="L14">
        <v>9.8395955508574426E-4</v>
      </c>
      <c r="M14">
        <v>2.4478111134302434E-2</v>
      </c>
      <c r="N14">
        <v>9.2369426789116832E-2</v>
      </c>
      <c r="O14">
        <v>0.13010621716329845</v>
      </c>
      <c r="P14">
        <v>0.18561951850624742</v>
      </c>
      <c r="Q14">
        <v>0.25737201579225744</v>
      </c>
      <c r="S14">
        <v>1</v>
      </c>
      <c r="T14">
        <v>6.8348171787706606E-4</v>
      </c>
      <c r="U14">
        <v>2.696242556193355E-2</v>
      </c>
      <c r="V14">
        <v>9.508697924450818E-2</v>
      </c>
      <c r="W14">
        <v>0.1161910960064742</v>
      </c>
      <c r="X14">
        <v>0.18753756469881133</v>
      </c>
      <c r="Y14">
        <v>0.2345365593121494</v>
      </c>
    </row>
    <row r="15" spans="3:25" x14ac:dyDescent="0.2">
      <c r="C15">
        <v>1.5</v>
      </c>
      <c r="D15">
        <v>1.3819051416845559E-3</v>
      </c>
      <c r="E15">
        <v>3.8695472626154984E-2</v>
      </c>
      <c r="F15">
        <v>0.13629398037538598</v>
      </c>
      <c r="G15">
        <v>0.21886171500103663</v>
      </c>
      <c r="H15">
        <v>0.28754218300193268</v>
      </c>
      <c r="I15">
        <v>0.33794863689693677</v>
      </c>
      <c r="K15">
        <v>1.5</v>
      </c>
      <c r="L15">
        <v>1.6652513415430607E-3</v>
      </c>
      <c r="M15">
        <v>3.6789125253327767E-2</v>
      </c>
      <c r="N15">
        <v>0.12357839779024124</v>
      </c>
      <c r="O15">
        <v>0.17229154394888338</v>
      </c>
      <c r="P15">
        <v>0.25848302635870601</v>
      </c>
      <c r="Q15">
        <v>0.33812177288621631</v>
      </c>
      <c r="S15">
        <v>1.5</v>
      </c>
      <c r="T15">
        <v>1.1174308852318006E-3</v>
      </c>
      <c r="U15">
        <v>3.9725337033853322E-2</v>
      </c>
      <c r="V15">
        <v>0.12848485682316041</v>
      </c>
      <c r="W15">
        <v>0.15890069258063089</v>
      </c>
      <c r="X15">
        <v>0.23145718365188886</v>
      </c>
      <c r="Y15">
        <v>0.30296686892249947</v>
      </c>
    </row>
    <row r="20" spans="3:25" x14ac:dyDescent="0.2">
      <c r="C20" s="10" t="s">
        <v>117</v>
      </c>
    </row>
    <row r="22" spans="3:25" x14ac:dyDescent="0.2">
      <c r="C22" t="s">
        <v>45</v>
      </c>
      <c r="K22" t="s">
        <v>46</v>
      </c>
      <c r="S22" t="s">
        <v>45</v>
      </c>
    </row>
    <row r="24" spans="3:25" x14ac:dyDescent="0.2">
      <c r="C24" s="1" t="s">
        <v>18</v>
      </c>
      <c r="K24" s="1" t="s">
        <v>18</v>
      </c>
      <c r="S24" s="1" t="s">
        <v>18</v>
      </c>
    </row>
    <row r="25" spans="3:25" x14ac:dyDescent="0.2">
      <c r="C25" s="2" t="s">
        <v>74</v>
      </c>
      <c r="D25" t="s">
        <v>75</v>
      </c>
      <c r="E25" t="s">
        <v>76</v>
      </c>
      <c r="F25" t="s">
        <v>77</v>
      </c>
      <c r="G25" t="s">
        <v>78</v>
      </c>
      <c r="H25" t="s">
        <v>79</v>
      </c>
      <c r="I25" t="s">
        <v>80</v>
      </c>
      <c r="K25" s="2" t="s">
        <v>74</v>
      </c>
      <c r="L25" t="s">
        <v>75</v>
      </c>
      <c r="M25" t="s">
        <v>76</v>
      </c>
      <c r="N25" t="s">
        <v>77</v>
      </c>
      <c r="O25" t="s">
        <v>78</v>
      </c>
      <c r="P25" t="s">
        <v>79</v>
      </c>
      <c r="Q25" t="s">
        <v>80</v>
      </c>
      <c r="S25" s="2" t="s">
        <v>74</v>
      </c>
      <c r="T25" t="s">
        <v>75</v>
      </c>
      <c r="U25" t="s">
        <v>76</v>
      </c>
      <c r="V25" t="s">
        <v>77</v>
      </c>
      <c r="W25" t="s">
        <v>78</v>
      </c>
      <c r="X25" t="s">
        <v>79</v>
      </c>
      <c r="Y25" t="s">
        <v>80</v>
      </c>
    </row>
    <row r="26" spans="3:25" x14ac:dyDescent="0.2">
      <c r="C26">
        <v>0.16666666666666666</v>
      </c>
      <c r="D26">
        <v>1.1373208596688823E-3</v>
      </c>
      <c r="E26">
        <v>1.5850379299696942E-2</v>
      </c>
      <c r="F26">
        <v>4.5855724282371946E-2</v>
      </c>
      <c r="G26">
        <v>6.6062413615726664E-2</v>
      </c>
      <c r="H26">
        <v>0.12029126682079766</v>
      </c>
      <c r="I26">
        <v>0.14733577265456829</v>
      </c>
      <c r="K26">
        <v>0.16666666666666666</v>
      </c>
      <c r="L26">
        <v>1.401577677474507E-3</v>
      </c>
      <c r="M26">
        <v>1.3962493442920892E-2</v>
      </c>
      <c r="N26">
        <v>3.8870997888946685E-2</v>
      </c>
      <c r="O26">
        <v>7.5942121897965648E-2</v>
      </c>
      <c r="P26">
        <v>0.113686970891598</v>
      </c>
      <c r="Q26">
        <v>0.15740111833900128</v>
      </c>
      <c r="S26">
        <v>0.16666666666666666</v>
      </c>
      <c r="T26">
        <v>1.4852362853522605E-3</v>
      </c>
      <c r="U26">
        <v>1.8851066215663657E-2</v>
      </c>
      <c r="V26">
        <v>5.6750510358580732E-2</v>
      </c>
      <c r="W26">
        <v>7.8922304820295289E-2</v>
      </c>
      <c r="X26">
        <v>9.8766809742418638E-2</v>
      </c>
      <c r="Y26">
        <v>0.12116051042908275</v>
      </c>
    </row>
    <row r="27" spans="3:25" x14ac:dyDescent="0.2">
      <c r="C27">
        <v>0.5</v>
      </c>
      <c r="D27">
        <v>5.8562852330530752E-3</v>
      </c>
      <c r="E27">
        <v>5.36987319988999E-2</v>
      </c>
      <c r="F27">
        <v>0.11709220713223535</v>
      </c>
      <c r="G27">
        <v>0.16912152585024817</v>
      </c>
      <c r="H27">
        <v>0.21994128022398707</v>
      </c>
      <c r="I27">
        <v>0.24009964974000819</v>
      </c>
      <c r="K27">
        <v>0.5</v>
      </c>
      <c r="L27">
        <v>5.587257882154837E-3</v>
      </c>
      <c r="M27">
        <v>4.7375663506652926E-2</v>
      </c>
      <c r="N27">
        <v>0.11005203940822306</v>
      </c>
      <c r="O27">
        <v>0.17937998603178459</v>
      </c>
      <c r="P27">
        <v>0.22144406346953771</v>
      </c>
      <c r="Q27">
        <v>0.26549237440730394</v>
      </c>
      <c r="S27">
        <v>0.5</v>
      </c>
      <c r="T27">
        <v>6.4518088401203082E-3</v>
      </c>
      <c r="U27">
        <v>5.7815614762679157E-2</v>
      </c>
      <c r="V27">
        <v>0.13694026297957479</v>
      </c>
      <c r="W27">
        <v>0.16180128557318318</v>
      </c>
      <c r="X27">
        <v>0.18946875752960135</v>
      </c>
      <c r="Y27">
        <v>0.22192206482073124</v>
      </c>
    </row>
    <row r="28" spans="3:25" x14ac:dyDescent="0.2">
      <c r="C28">
        <v>1</v>
      </c>
      <c r="D28">
        <v>1.2764552383289359E-2</v>
      </c>
      <c r="E28">
        <v>9.5534686358782733E-2</v>
      </c>
      <c r="F28">
        <v>0.17818113203835254</v>
      </c>
      <c r="G28">
        <v>0.21818253025149742</v>
      </c>
      <c r="H28">
        <v>0.30718927668297513</v>
      </c>
      <c r="I28">
        <v>0.31731343491688724</v>
      </c>
      <c r="K28">
        <v>1</v>
      </c>
      <c r="L28">
        <v>9.720106856008286E-3</v>
      </c>
      <c r="M28">
        <v>8.070719704744464E-2</v>
      </c>
      <c r="N28">
        <v>9.7041153978753583E-2</v>
      </c>
      <c r="O28">
        <v>0.22534302653831262</v>
      </c>
      <c r="P28">
        <v>0.30388571064009229</v>
      </c>
      <c r="Q28">
        <v>0.3208568589876753</v>
      </c>
      <c r="S28">
        <v>1</v>
      </c>
      <c r="T28">
        <v>1.5209165567824591E-2</v>
      </c>
      <c r="U28">
        <v>9.6288052116052875E-2</v>
      </c>
      <c r="V28">
        <v>0.20673449811856179</v>
      </c>
      <c r="W28">
        <v>0.23664507855188102</v>
      </c>
      <c r="X28">
        <v>0.27339125070098591</v>
      </c>
      <c r="Y28">
        <v>0.30025485442356159</v>
      </c>
    </row>
    <row r="29" spans="3:25" x14ac:dyDescent="0.2">
      <c r="C29">
        <v>1.5</v>
      </c>
      <c r="D29">
        <v>1.4883138154841796E-2</v>
      </c>
      <c r="E29">
        <v>0.12263013291473829</v>
      </c>
      <c r="F29">
        <v>0.19162779779136968</v>
      </c>
      <c r="G29">
        <v>0.30035440192590368</v>
      </c>
      <c r="H29">
        <v>0.37085162402775618</v>
      </c>
      <c r="K29">
        <v>1.5</v>
      </c>
      <c r="L29">
        <v>1.4106390731774551E-2</v>
      </c>
      <c r="M29">
        <v>0.1069902822828207</v>
      </c>
      <c r="N29">
        <v>0.21866885190760138</v>
      </c>
      <c r="O29">
        <v>0.30171066550792203</v>
      </c>
      <c r="P29">
        <v>0.34759201296092718</v>
      </c>
      <c r="S29">
        <v>1.5</v>
      </c>
      <c r="T29">
        <v>2.0444524028588668E-2</v>
      </c>
      <c r="U29">
        <v>0.13110716052725224</v>
      </c>
      <c r="V29">
        <v>0.2455152468599972</v>
      </c>
      <c r="W29">
        <v>0.28085421838917884</v>
      </c>
      <c r="X29">
        <v>0.30912577611902464</v>
      </c>
      <c r="Y29">
        <v>0.3542683792163695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6C76-144B-D545-AE1E-9D2C2E4F424A}">
  <dimension ref="C2:Y29"/>
  <sheetViews>
    <sheetView zoomScale="125" workbookViewId="0">
      <selection activeCell="E13" sqref="E13"/>
    </sheetView>
  </sheetViews>
  <sheetFormatPr baseColWidth="10" defaultRowHeight="16" x14ac:dyDescent="0.2"/>
  <sheetData>
    <row r="2" spans="3:25" x14ac:dyDescent="0.2">
      <c r="C2" s="15" t="s">
        <v>97</v>
      </c>
    </row>
    <row r="3" spans="3:25" x14ac:dyDescent="0.2">
      <c r="C3" t="s">
        <v>87</v>
      </c>
    </row>
    <row r="4" spans="3:25" x14ac:dyDescent="0.2">
      <c r="C4" t="s">
        <v>89</v>
      </c>
    </row>
    <row r="6" spans="3:25" x14ac:dyDescent="0.2">
      <c r="C6" s="10" t="s">
        <v>118</v>
      </c>
    </row>
    <row r="8" spans="3:25" x14ac:dyDescent="0.2">
      <c r="C8" t="s">
        <v>45</v>
      </c>
      <c r="K8" t="s">
        <v>46</v>
      </c>
      <c r="S8" t="s">
        <v>50</v>
      </c>
    </row>
    <row r="10" spans="3:25" x14ac:dyDescent="0.2">
      <c r="C10" s="2" t="s">
        <v>12</v>
      </c>
      <c r="K10" s="2" t="s">
        <v>12</v>
      </c>
      <c r="S10" s="2" t="s">
        <v>12</v>
      </c>
    </row>
    <row r="11" spans="3:25" x14ac:dyDescent="0.2">
      <c r="C11" s="2" t="s">
        <v>74</v>
      </c>
      <c r="D11" t="s">
        <v>75</v>
      </c>
      <c r="E11" t="s">
        <v>76</v>
      </c>
      <c r="F11" t="s">
        <v>77</v>
      </c>
      <c r="G11" t="s">
        <v>78</v>
      </c>
      <c r="H11" t="s">
        <v>79</v>
      </c>
      <c r="I11" t="s">
        <v>80</v>
      </c>
      <c r="K11" s="2" t="s">
        <v>74</v>
      </c>
      <c r="L11" t="s">
        <v>75</v>
      </c>
      <c r="M11" t="s">
        <v>76</v>
      </c>
      <c r="N11" t="s">
        <v>77</v>
      </c>
      <c r="O11" t="s">
        <v>78</v>
      </c>
      <c r="P11" t="s">
        <v>79</v>
      </c>
      <c r="Q11" t="s">
        <v>80</v>
      </c>
      <c r="S11" s="2" t="s">
        <v>74</v>
      </c>
      <c r="T11" t="s">
        <v>75</v>
      </c>
      <c r="U11" t="s">
        <v>76</v>
      </c>
      <c r="V11" t="s">
        <v>77</v>
      </c>
      <c r="W11" t="s">
        <v>78</v>
      </c>
      <c r="X11" t="s">
        <v>79</v>
      </c>
      <c r="Y11" t="s">
        <v>80</v>
      </c>
    </row>
    <row r="12" spans="3:25" x14ac:dyDescent="0.2">
      <c r="C12">
        <v>1</v>
      </c>
      <c r="D12">
        <v>4.7555176763751912E-5</v>
      </c>
      <c r="E12">
        <v>1.9275698314907442E-3</v>
      </c>
      <c r="F12">
        <v>1.0927947643838171E-2</v>
      </c>
      <c r="G12">
        <v>2.9432047078968494E-2</v>
      </c>
      <c r="H12">
        <v>7.343525597270921E-2</v>
      </c>
      <c r="I12">
        <v>0.146497033634509</v>
      </c>
      <c r="K12">
        <v>1</v>
      </c>
      <c r="L12">
        <v>2.3236817993340644E-4</v>
      </c>
      <c r="M12">
        <v>1.3896473645296306E-3</v>
      </c>
      <c r="N12">
        <v>1.0892072241926556E-2</v>
      </c>
      <c r="O12">
        <v>2.5287950683794677E-2</v>
      </c>
      <c r="P12">
        <v>3.9788910737387523E-2</v>
      </c>
      <c r="Q12">
        <v>9.6406190435478989E-2</v>
      </c>
      <c r="S12">
        <v>1</v>
      </c>
      <c r="T12">
        <v>1.3970800219979536E-4</v>
      </c>
      <c r="U12">
        <v>1.4452913961674784E-3</v>
      </c>
      <c r="V12">
        <v>9.2866250988252411E-3</v>
      </c>
      <c r="W12">
        <v>2.1292647001063113E-2</v>
      </c>
      <c r="X12">
        <v>4.6826299779273287E-2</v>
      </c>
      <c r="Y12">
        <v>9.0074443871270476E-2</v>
      </c>
    </row>
    <row r="13" spans="3:25" x14ac:dyDescent="0.2">
      <c r="C13">
        <v>2</v>
      </c>
      <c r="D13">
        <v>9.0780126049828854E-5</v>
      </c>
      <c r="E13">
        <v>2.3308222653492259E-3</v>
      </c>
      <c r="F13">
        <v>1.1742726339057121E-2</v>
      </c>
      <c r="G13">
        <v>3.5557357266332482E-2</v>
      </c>
      <c r="H13">
        <v>7.4768686545246807E-2</v>
      </c>
      <c r="I13">
        <v>0.15752931515112151</v>
      </c>
      <c r="K13">
        <v>2</v>
      </c>
      <c r="L13">
        <v>2.7873010044896586E-4</v>
      </c>
      <c r="M13">
        <v>1.8876190770551879E-3</v>
      </c>
      <c r="N13">
        <v>1.1882150604743775E-2</v>
      </c>
      <c r="O13">
        <v>3.1189385732283342E-2</v>
      </c>
      <c r="P13">
        <v>4.3717923354585714E-2</v>
      </c>
      <c r="Q13">
        <v>0.10879870841918884</v>
      </c>
      <c r="S13">
        <v>2</v>
      </c>
      <c r="T13">
        <v>1.605430684238111E-4</v>
      </c>
      <c r="U13">
        <v>1.5909753475943169E-3</v>
      </c>
      <c r="V13">
        <v>6.8206577258928987E-3</v>
      </c>
      <c r="W13">
        <v>1.9593945864089989E-2</v>
      </c>
      <c r="X13">
        <v>5.0178710742125446E-2</v>
      </c>
      <c r="Y13">
        <v>9.5286014033873656E-2</v>
      </c>
    </row>
    <row r="14" spans="3:25" x14ac:dyDescent="0.2">
      <c r="C14">
        <v>5</v>
      </c>
      <c r="D14">
        <v>1.5318179702275211E-4</v>
      </c>
      <c r="E14">
        <v>2.3239402966793495E-3</v>
      </c>
      <c r="F14">
        <v>1.2577686987341663E-2</v>
      </c>
      <c r="G14">
        <v>4.0071193531465814E-2</v>
      </c>
      <c r="H14">
        <v>7.8811710335046053E-2</v>
      </c>
      <c r="I14">
        <v>0.18094259734271087</v>
      </c>
      <c r="K14">
        <v>5</v>
      </c>
      <c r="L14">
        <v>2.8105750609733735E-4</v>
      </c>
      <c r="M14">
        <v>3.3693386090343936E-3</v>
      </c>
      <c r="N14">
        <v>1.3063914096760868E-2</v>
      </c>
      <c r="O14">
        <v>3.2383412377539306E-2</v>
      </c>
      <c r="P14">
        <v>4.7547123990023213E-2</v>
      </c>
      <c r="Q14">
        <v>0.11864636504724824</v>
      </c>
      <c r="S14">
        <v>5</v>
      </c>
      <c r="T14">
        <v>2.1763761036326502E-4</v>
      </c>
      <c r="U14">
        <v>1.9015631952592955E-3</v>
      </c>
      <c r="V14">
        <v>1.2762689403269167E-2</v>
      </c>
      <c r="W14">
        <v>2.1244962779377981E-2</v>
      </c>
      <c r="X14">
        <v>5.1564574485315824E-2</v>
      </c>
      <c r="Y14">
        <v>0.10988559596278843</v>
      </c>
    </row>
    <row r="15" spans="3:25" x14ac:dyDescent="0.2">
      <c r="C15">
        <v>10</v>
      </c>
      <c r="D15">
        <v>1.2549927136190137E-4</v>
      </c>
      <c r="E15">
        <v>2.7869653348278805E-3</v>
      </c>
      <c r="F15">
        <v>1.3150050269301486E-2</v>
      </c>
      <c r="G15">
        <v>4.5198757313356756E-2</v>
      </c>
      <c r="H15">
        <v>0.1055208697742949</v>
      </c>
      <c r="I15">
        <v>0.2195418134275946</v>
      </c>
      <c r="K15">
        <v>10</v>
      </c>
      <c r="L15">
        <v>4.5337862030276016E-4</v>
      </c>
      <c r="M15">
        <v>4.5869441480364051E-3</v>
      </c>
      <c r="N15">
        <v>1.4743183820173842E-2</v>
      </c>
      <c r="O15">
        <v>4.0763351022769935E-2</v>
      </c>
      <c r="P15">
        <v>5.620206185396695E-2</v>
      </c>
      <c r="Q15">
        <v>0.1355298715233938</v>
      </c>
      <c r="S15">
        <v>10</v>
      </c>
      <c r="T15">
        <v>2.0859293045206439E-4</v>
      </c>
      <c r="U15">
        <v>3.2432445528011453E-3</v>
      </c>
      <c r="V15">
        <v>1.1943499822740424E-2</v>
      </c>
      <c r="W15">
        <v>2.7123389557365631E-2</v>
      </c>
      <c r="X15">
        <v>6.5004891245163759E-2</v>
      </c>
      <c r="Y15">
        <v>0.13941007655616405</v>
      </c>
    </row>
    <row r="20" spans="3:25" x14ac:dyDescent="0.2">
      <c r="C20" s="10" t="s">
        <v>119</v>
      </c>
    </row>
    <row r="22" spans="3:25" x14ac:dyDescent="0.2">
      <c r="C22" t="s">
        <v>45</v>
      </c>
      <c r="K22" t="s">
        <v>46</v>
      </c>
      <c r="S22" t="s">
        <v>50</v>
      </c>
    </row>
    <row r="24" spans="3:25" x14ac:dyDescent="0.2">
      <c r="C24" s="2" t="s">
        <v>18</v>
      </c>
      <c r="K24" s="2" t="s">
        <v>18</v>
      </c>
      <c r="S24" s="2" t="s">
        <v>18</v>
      </c>
    </row>
    <row r="25" spans="3:25" x14ac:dyDescent="0.2">
      <c r="C25" s="2" t="s">
        <v>74</v>
      </c>
      <c r="D25" t="s">
        <v>75</v>
      </c>
      <c r="E25" t="s">
        <v>76</v>
      </c>
      <c r="F25" t="s">
        <v>77</v>
      </c>
      <c r="G25" t="s">
        <v>78</v>
      </c>
      <c r="H25" t="s">
        <v>79</v>
      </c>
      <c r="I25" t="s">
        <v>80</v>
      </c>
      <c r="K25" s="2" t="s">
        <v>74</v>
      </c>
      <c r="L25" t="s">
        <v>75</v>
      </c>
      <c r="M25" t="s">
        <v>76</v>
      </c>
      <c r="N25" t="s">
        <v>77</v>
      </c>
      <c r="O25" t="s">
        <v>78</v>
      </c>
      <c r="P25" t="s">
        <v>79</v>
      </c>
      <c r="Q25" t="s">
        <v>80</v>
      </c>
      <c r="S25" s="2" t="s">
        <v>74</v>
      </c>
      <c r="T25" t="s">
        <v>75</v>
      </c>
      <c r="U25" t="s">
        <v>76</v>
      </c>
      <c r="V25" t="s">
        <v>77</v>
      </c>
      <c r="W25" t="s">
        <v>78</v>
      </c>
      <c r="X25" t="s">
        <v>79</v>
      </c>
      <c r="Y25" t="s">
        <v>80</v>
      </c>
    </row>
    <row r="26" spans="3:25" x14ac:dyDescent="0.2">
      <c r="C26">
        <v>1</v>
      </c>
      <c r="D26">
        <v>6.2026450159294007E-4</v>
      </c>
      <c r="E26">
        <v>1.9498252354146082E-3</v>
      </c>
      <c r="F26">
        <v>1.9873869187058399E-2</v>
      </c>
      <c r="G26">
        <v>3.655892466359123E-2</v>
      </c>
      <c r="H26">
        <v>8.5060547574684536E-2</v>
      </c>
      <c r="I26">
        <v>0.13233001174307477</v>
      </c>
      <c r="K26">
        <v>1</v>
      </c>
      <c r="L26">
        <v>1.418902930843392E-3</v>
      </c>
      <c r="M26">
        <v>2.0554008511999137E-3</v>
      </c>
      <c r="N26">
        <v>1.8419496746265442E-2</v>
      </c>
      <c r="O26">
        <v>4.2520959179116122E-2</v>
      </c>
      <c r="P26">
        <v>8.0031255014661046E-2</v>
      </c>
      <c r="Q26">
        <v>0.12519953441502263</v>
      </c>
      <c r="S26">
        <v>1</v>
      </c>
      <c r="T26">
        <v>5.9044948531351599E-4</v>
      </c>
      <c r="U26">
        <v>2.4305064598249514E-3</v>
      </c>
      <c r="V26">
        <v>1.305813811850674E-2</v>
      </c>
      <c r="W26">
        <v>3.7888355901156495E-2</v>
      </c>
      <c r="X26">
        <v>7.1627430154293389E-2</v>
      </c>
      <c r="Y26">
        <v>0.12645367898528259</v>
      </c>
    </row>
    <row r="27" spans="3:25" x14ac:dyDescent="0.2">
      <c r="C27">
        <v>2</v>
      </c>
      <c r="D27">
        <v>7.3545973058421969E-4</v>
      </c>
      <c r="E27">
        <v>5.1429854144184389E-3</v>
      </c>
      <c r="F27">
        <v>3.3980165793159732E-2</v>
      </c>
      <c r="G27">
        <v>6.7537472242376592E-2</v>
      </c>
      <c r="H27">
        <v>9.7870941587210269E-2</v>
      </c>
      <c r="I27">
        <v>0.15003432996663374</v>
      </c>
      <c r="K27">
        <v>2</v>
      </c>
      <c r="L27">
        <v>8.9878251719711401E-4</v>
      </c>
      <c r="M27">
        <v>4.6945590130671637E-3</v>
      </c>
      <c r="N27">
        <v>2.9193345914569242E-2</v>
      </c>
      <c r="O27">
        <v>6.0745920660908483E-2</v>
      </c>
      <c r="P27">
        <v>9.2106067866108143E-2</v>
      </c>
      <c r="Q27">
        <v>0.14100244967945447</v>
      </c>
      <c r="S27">
        <v>2</v>
      </c>
      <c r="T27">
        <v>7.5724744799117113E-4</v>
      </c>
      <c r="U27">
        <v>4.0872387010447986E-3</v>
      </c>
      <c r="V27">
        <v>2.5185268159095268E-2</v>
      </c>
      <c r="W27">
        <v>5.1906949692322936E-2</v>
      </c>
      <c r="X27">
        <v>6.7067591737285534E-2</v>
      </c>
      <c r="Y27">
        <v>0.13582011183009415</v>
      </c>
    </row>
    <row r="28" spans="3:25" x14ac:dyDescent="0.2">
      <c r="C28">
        <v>5</v>
      </c>
      <c r="D28">
        <v>2.2967001382494423E-3</v>
      </c>
      <c r="E28">
        <v>1.3384487396398238E-2</v>
      </c>
      <c r="F28">
        <v>6.4385108495098334E-2</v>
      </c>
      <c r="G28">
        <v>9.52920200109727E-2</v>
      </c>
      <c r="H28">
        <v>0.138887342933812</v>
      </c>
      <c r="I28">
        <v>0.19395274122733147</v>
      </c>
      <c r="K28">
        <v>5</v>
      </c>
      <c r="L28">
        <v>2.6328396047162229E-3</v>
      </c>
      <c r="M28">
        <v>1.2611582173158126E-2</v>
      </c>
      <c r="N28">
        <v>5.2942416667580074E-2</v>
      </c>
      <c r="O28">
        <v>0.10631761726872524</v>
      </c>
      <c r="P28">
        <v>0.14766220008820194</v>
      </c>
      <c r="Q28">
        <v>0.19427673578809992</v>
      </c>
      <c r="S28">
        <v>5</v>
      </c>
      <c r="T28">
        <v>2.0047890908623488E-3</v>
      </c>
      <c r="U28">
        <v>8.9379223890609927E-3</v>
      </c>
      <c r="V28">
        <v>4.8090760127390803E-2</v>
      </c>
      <c r="W28">
        <v>8.5459859868915522E-2</v>
      </c>
      <c r="X28">
        <v>0.12135661458854616</v>
      </c>
      <c r="Y28">
        <v>0.18634146407328689</v>
      </c>
    </row>
    <row r="29" spans="3:25" x14ac:dyDescent="0.2">
      <c r="C29">
        <v>10</v>
      </c>
      <c r="D29">
        <v>4.6257823454780005E-3</v>
      </c>
      <c r="E29">
        <v>2.4924865257983476E-2</v>
      </c>
      <c r="F29">
        <v>0.10486519731448754</v>
      </c>
      <c r="G29">
        <v>0.16091278460259989</v>
      </c>
      <c r="H29">
        <v>0.19969378372765442</v>
      </c>
      <c r="I29">
        <v>0.26880305290652085</v>
      </c>
      <c r="K29">
        <v>10</v>
      </c>
      <c r="L29">
        <v>4.3540016776413993E-3</v>
      </c>
      <c r="M29">
        <v>2.7773411382558334E-2</v>
      </c>
      <c r="N29">
        <v>9.9761571180158187E-2</v>
      </c>
      <c r="O29">
        <v>0.16605401301932252</v>
      </c>
      <c r="P29">
        <v>0.20821405687341005</v>
      </c>
      <c r="Q29">
        <v>0.24477675710917629</v>
      </c>
      <c r="S29">
        <v>10</v>
      </c>
      <c r="T29">
        <v>3.864509861891287E-3</v>
      </c>
      <c r="U29">
        <v>3.5631105341023796E-2</v>
      </c>
      <c r="V29">
        <v>9.3031716709116002E-2</v>
      </c>
      <c r="W29">
        <v>0.14028897795584419</v>
      </c>
      <c r="X29">
        <v>0.18029551985938619</v>
      </c>
      <c r="Y29">
        <v>0.26732815393254311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FB64-9606-8B47-A409-8B2851501D82}">
  <dimension ref="B2:AD124"/>
  <sheetViews>
    <sheetView topLeftCell="A93" zoomScale="119" workbookViewId="0">
      <selection activeCell="E110" sqref="E110"/>
    </sheetView>
  </sheetViews>
  <sheetFormatPr baseColWidth="10" defaultRowHeight="16" x14ac:dyDescent="0.2"/>
  <sheetData>
    <row r="2" spans="2:9" x14ac:dyDescent="0.2">
      <c r="B2" s="11" t="s">
        <v>59</v>
      </c>
    </row>
    <row r="4" spans="2:9" x14ac:dyDescent="0.2">
      <c r="B4" s="10" t="s">
        <v>128</v>
      </c>
    </row>
    <row r="7" spans="2:9" x14ac:dyDescent="0.2">
      <c r="B7" s="4">
        <v>45072</v>
      </c>
      <c r="C7" t="s">
        <v>49</v>
      </c>
    </row>
    <row r="8" spans="2:9" x14ac:dyDescent="0.2">
      <c r="B8" t="s">
        <v>61</v>
      </c>
    </row>
    <row r="10" spans="2:9" x14ac:dyDescent="0.2">
      <c r="B10" t="s">
        <v>12</v>
      </c>
      <c r="H10" t="s">
        <v>12</v>
      </c>
    </row>
    <row r="11" spans="2:9" x14ac:dyDescent="0.2">
      <c r="C11" t="s">
        <v>45</v>
      </c>
      <c r="D11" t="s">
        <v>46</v>
      </c>
      <c r="E11" t="s">
        <v>50</v>
      </c>
      <c r="H11" t="s">
        <v>51</v>
      </c>
      <c r="I11" t="s">
        <v>52</v>
      </c>
    </row>
    <row r="12" spans="2:9" x14ac:dyDescent="0.2">
      <c r="B12" t="s">
        <v>53</v>
      </c>
      <c r="C12" t="s">
        <v>54</v>
      </c>
      <c r="D12" t="s">
        <v>54</v>
      </c>
      <c r="E12" t="s">
        <v>54</v>
      </c>
      <c r="G12" t="s">
        <v>53</v>
      </c>
      <c r="H12" t="s">
        <v>54</v>
      </c>
      <c r="I12" t="s">
        <v>54</v>
      </c>
    </row>
    <row r="13" spans="2:9" x14ac:dyDescent="0.2">
      <c r="B13">
        <v>2E-3</v>
      </c>
      <c r="C13">
        <v>2.8700000000000002E-3</v>
      </c>
      <c r="D13">
        <v>2.5300000000000001E-3</v>
      </c>
      <c r="E13">
        <v>3.31E-3</v>
      </c>
      <c r="G13">
        <v>2E-3</v>
      </c>
      <c r="H13" s="6">
        <v>2.9033333333333337E-3</v>
      </c>
      <c r="I13" s="6">
        <v>3.9106691669499902E-4</v>
      </c>
    </row>
    <row r="14" spans="2:9" x14ac:dyDescent="0.2">
      <c r="B14">
        <v>5.0000000000000001E-3</v>
      </c>
      <c r="C14">
        <v>5.8100000000000001E-3</v>
      </c>
      <c r="D14">
        <v>4.8199999999999996E-3</v>
      </c>
      <c r="E14">
        <v>7.4700000000000001E-3</v>
      </c>
      <c r="G14">
        <v>5.0000000000000001E-3</v>
      </c>
      <c r="H14" s="6">
        <v>6.0333333333333341E-3</v>
      </c>
      <c r="I14" s="6">
        <v>1.339041946069403E-3</v>
      </c>
    </row>
    <row r="15" spans="2:9" x14ac:dyDescent="0.2">
      <c r="B15">
        <v>0.01</v>
      </c>
      <c r="C15">
        <v>1.7399999999999999E-2</v>
      </c>
      <c r="D15">
        <v>1.9900000000000001E-2</v>
      </c>
      <c r="E15">
        <v>1.1599999999999999E-2</v>
      </c>
      <c r="G15">
        <v>0.01</v>
      </c>
      <c r="H15" s="6">
        <v>1.6299999999999999E-2</v>
      </c>
      <c r="I15" s="6">
        <v>4.2579337712087524E-3</v>
      </c>
    </row>
    <row r="17" spans="2:30" x14ac:dyDescent="0.2">
      <c r="B17" t="s">
        <v>18</v>
      </c>
      <c r="H17" t="s">
        <v>18</v>
      </c>
    </row>
    <row r="18" spans="2:30" x14ac:dyDescent="0.2">
      <c r="C18" t="s">
        <v>45</v>
      </c>
      <c r="D18" t="s">
        <v>46</v>
      </c>
      <c r="E18" t="s">
        <v>50</v>
      </c>
      <c r="H18" t="s">
        <v>51</v>
      </c>
      <c r="I18" t="s">
        <v>52</v>
      </c>
      <c r="W18" s="4"/>
    </row>
    <row r="19" spans="2:30" x14ac:dyDescent="0.2">
      <c r="B19" t="s">
        <v>53</v>
      </c>
      <c r="C19" t="s">
        <v>54</v>
      </c>
      <c r="D19" t="s">
        <v>54</v>
      </c>
      <c r="E19" t="s">
        <v>54</v>
      </c>
      <c r="G19" t="s">
        <v>53</v>
      </c>
      <c r="H19" t="s">
        <v>54</v>
      </c>
      <c r="I19" t="s">
        <v>54</v>
      </c>
    </row>
    <row r="20" spans="2:30" x14ac:dyDescent="0.2">
      <c r="B20">
        <v>2E-3</v>
      </c>
      <c r="C20">
        <v>1.8100000000000002E-2</v>
      </c>
      <c r="D20">
        <v>9.1299999999999992E-3</v>
      </c>
      <c r="E20">
        <v>1.23E-2</v>
      </c>
      <c r="G20">
        <v>2E-3</v>
      </c>
      <c r="H20" s="6">
        <v>1.3176666666666668E-2</v>
      </c>
      <c r="I20" s="6">
        <v>4.5488057040648918E-3</v>
      </c>
    </row>
    <row r="21" spans="2:30" x14ac:dyDescent="0.2">
      <c r="B21">
        <v>5.0000000000000001E-3</v>
      </c>
      <c r="C21">
        <v>2.6100000000000002E-2</v>
      </c>
      <c r="D21">
        <v>3.0700000000000002E-2</v>
      </c>
      <c r="E21">
        <v>1.84E-2</v>
      </c>
      <c r="G21">
        <v>5.0000000000000001E-3</v>
      </c>
      <c r="H21" s="6">
        <v>2.5066666666666668E-2</v>
      </c>
      <c r="I21" s="6">
        <v>6.2147673595504349E-3</v>
      </c>
    </row>
    <row r="22" spans="2:30" x14ac:dyDescent="0.2">
      <c r="B22">
        <v>0.01</v>
      </c>
      <c r="C22">
        <v>6.7299999999999999E-2</v>
      </c>
      <c r="D22">
        <v>5.0200000000000002E-2</v>
      </c>
      <c r="E22">
        <v>4.6199999999999998E-2</v>
      </c>
      <c r="G22">
        <v>0.01</v>
      </c>
      <c r="H22" s="6">
        <v>5.4566666666666659E-2</v>
      </c>
      <c r="I22" s="6">
        <v>1.1207289294621345E-2</v>
      </c>
    </row>
    <row r="23" spans="2:30" x14ac:dyDescent="0.2">
      <c r="X23" s="6"/>
      <c r="Y23" s="6"/>
      <c r="Z23" s="6"/>
      <c r="AC23" s="6"/>
      <c r="AD23" s="6"/>
    </row>
    <row r="24" spans="2:30" x14ac:dyDescent="0.2">
      <c r="X24" s="6"/>
      <c r="Y24" s="6"/>
      <c r="Z24" s="6"/>
      <c r="AC24" s="6"/>
      <c r="AD24" s="6"/>
    </row>
    <row r="25" spans="2:30" x14ac:dyDescent="0.2">
      <c r="X25" s="6"/>
      <c r="Y25" s="6"/>
      <c r="Z25" s="6"/>
      <c r="AC25" s="6"/>
      <c r="AD25" s="6"/>
    </row>
    <row r="27" spans="2:30" x14ac:dyDescent="0.2">
      <c r="B27" s="10" t="s">
        <v>127</v>
      </c>
    </row>
    <row r="30" spans="2:30" x14ac:dyDescent="0.2">
      <c r="B30" s="4">
        <v>44802</v>
      </c>
      <c r="C30" t="s">
        <v>55</v>
      </c>
      <c r="X30" s="6"/>
      <c r="Y30" s="6"/>
      <c r="Z30" s="6"/>
      <c r="AC30" s="6"/>
      <c r="AD30" s="6"/>
    </row>
    <row r="31" spans="2:30" x14ac:dyDescent="0.2">
      <c r="B31" t="s">
        <v>60</v>
      </c>
      <c r="X31" s="6"/>
      <c r="Y31" s="6"/>
      <c r="Z31" s="6"/>
      <c r="AC31" s="6"/>
      <c r="AD31" s="6"/>
    </row>
    <row r="32" spans="2:30" x14ac:dyDescent="0.2">
      <c r="X32" s="6"/>
      <c r="Y32" s="6"/>
      <c r="Z32" s="6"/>
      <c r="AC32" s="6"/>
      <c r="AD32" s="6"/>
    </row>
    <row r="33" spans="2:9" x14ac:dyDescent="0.2">
      <c r="B33" t="s">
        <v>12</v>
      </c>
      <c r="H33" t="s">
        <v>12</v>
      </c>
    </row>
    <row r="34" spans="2:9" x14ac:dyDescent="0.2">
      <c r="C34" t="s">
        <v>45</v>
      </c>
      <c r="D34" t="s">
        <v>46</v>
      </c>
      <c r="E34" t="s">
        <v>50</v>
      </c>
      <c r="H34" t="s">
        <v>51</v>
      </c>
      <c r="I34" t="s">
        <v>52</v>
      </c>
    </row>
    <row r="35" spans="2:9" x14ac:dyDescent="0.2">
      <c r="B35" t="s">
        <v>56</v>
      </c>
      <c r="C35" t="s">
        <v>54</v>
      </c>
      <c r="D35" t="s">
        <v>54</v>
      </c>
      <c r="E35" t="s">
        <v>54</v>
      </c>
      <c r="G35" t="s">
        <v>56</v>
      </c>
      <c r="H35" t="s">
        <v>54</v>
      </c>
      <c r="I35" t="s">
        <v>54</v>
      </c>
    </row>
    <row r="36" spans="2:9" x14ac:dyDescent="0.2">
      <c r="B36">
        <v>2E-3</v>
      </c>
      <c r="C36" s="6">
        <v>7.4400000000000006E-5</v>
      </c>
      <c r="D36" s="6">
        <v>8.0599999999999994E-5</v>
      </c>
      <c r="E36" s="6">
        <v>5.9200000000000002E-5</v>
      </c>
      <c r="G36">
        <v>2E-3</v>
      </c>
      <c r="H36" s="6">
        <v>7.1400000000000001E-5</v>
      </c>
      <c r="I36" s="6">
        <v>1.1010903686800641E-5</v>
      </c>
    </row>
    <row r="37" spans="2:9" x14ac:dyDescent="0.2">
      <c r="B37">
        <v>5.0000000000000001E-3</v>
      </c>
      <c r="C37" s="6">
        <v>1.55E-4</v>
      </c>
      <c r="D37" s="6">
        <v>1.3899999999999999E-4</v>
      </c>
      <c r="E37" s="6">
        <v>1.07E-4</v>
      </c>
      <c r="G37">
        <v>5.0000000000000001E-3</v>
      </c>
      <c r="H37" s="6">
        <v>1.3366666666666667E-4</v>
      </c>
      <c r="I37" s="6">
        <v>2.4440403706431145E-5</v>
      </c>
    </row>
    <row r="38" spans="2:9" x14ac:dyDescent="0.2">
      <c r="B38">
        <v>0.01</v>
      </c>
      <c r="C38" s="6">
        <v>2.6699999999999998E-4</v>
      </c>
      <c r="D38" s="6">
        <v>2.0000000000000001E-4</v>
      </c>
      <c r="E38" s="6">
        <v>2.61E-4</v>
      </c>
      <c r="G38">
        <v>0.01</v>
      </c>
      <c r="H38" s="6">
        <v>2.4266666666666664E-4</v>
      </c>
      <c r="I38" s="6">
        <v>3.7072002014098625E-5</v>
      </c>
    </row>
    <row r="40" spans="2:9" x14ac:dyDescent="0.2">
      <c r="B40" t="s">
        <v>18</v>
      </c>
      <c r="H40" t="s">
        <v>18</v>
      </c>
    </row>
    <row r="41" spans="2:9" x14ac:dyDescent="0.2">
      <c r="C41" t="s">
        <v>45</v>
      </c>
      <c r="D41" t="s">
        <v>46</v>
      </c>
      <c r="E41" t="s">
        <v>50</v>
      </c>
      <c r="H41" t="s">
        <v>51</v>
      </c>
      <c r="I41" t="s">
        <v>52</v>
      </c>
    </row>
    <row r="42" spans="2:9" x14ac:dyDescent="0.2">
      <c r="B42" t="s">
        <v>56</v>
      </c>
      <c r="C42" t="s">
        <v>54</v>
      </c>
      <c r="D42" t="s">
        <v>54</v>
      </c>
      <c r="E42" t="s">
        <v>54</v>
      </c>
      <c r="G42" t="s">
        <v>56</v>
      </c>
      <c r="H42" t="s">
        <v>54</v>
      </c>
      <c r="I42" t="s">
        <v>54</v>
      </c>
    </row>
    <row r="43" spans="2:9" x14ac:dyDescent="0.2">
      <c r="B43">
        <v>2E-3</v>
      </c>
      <c r="C43" s="6">
        <v>6.8300000000000001E-4</v>
      </c>
      <c r="D43" s="6">
        <v>6.4700000000000001E-4</v>
      </c>
      <c r="E43" s="6">
        <v>7.9600000000000005E-4</v>
      </c>
      <c r="G43">
        <v>2E-3</v>
      </c>
      <c r="H43" s="6">
        <v>7.086666666666668E-4</v>
      </c>
      <c r="I43" s="6">
        <v>7.7745310683882004E-5</v>
      </c>
    </row>
    <row r="44" spans="2:9" x14ac:dyDescent="0.2">
      <c r="B44">
        <v>5.0000000000000001E-3</v>
      </c>
      <c r="C44" s="6">
        <v>1.5399999999999999E-3</v>
      </c>
      <c r="D44" s="6">
        <v>1.41E-3</v>
      </c>
      <c r="E44" s="6">
        <v>1.97E-3</v>
      </c>
      <c r="G44">
        <v>5.0000000000000001E-3</v>
      </c>
      <c r="H44" s="6">
        <v>1.64E-3</v>
      </c>
      <c r="I44" s="6">
        <v>2.9308701779505691E-4</v>
      </c>
    </row>
    <row r="45" spans="2:9" x14ac:dyDescent="0.2">
      <c r="B45">
        <v>0.01</v>
      </c>
      <c r="C45" s="6">
        <v>3.0799999999999998E-3</v>
      </c>
      <c r="D45" s="6">
        <v>2.5400000000000002E-3</v>
      </c>
      <c r="E45" s="6">
        <v>3.0300000000000001E-3</v>
      </c>
      <c r="G45">
        <v>0.01</v>
      </c>
      <c r="H45" s="6">
        <v>2.8833333333333332E-3</v>
      </c>
      <c r="I45" s="6">
        <v>2.9838453936712817E-4</v>
      </c>
    </row>
    <row r="50" spans="2:9" x14ac:dyDescent="0.2">
      <c r="B50" s="10" t="s">
        <v>126</v>
      </c>
    </row>
    <row r="53" spans="2:9" x14ac:dyDescent="0.2">
      <c r="B53" s="4">
        <v>44803</v>
      </c>
      <c r="C53" t="s">
        <v>57</v>
      </c>
    </row>
    <row r="54" spans="2:9" x14ac:dyDescent="0.2">
      <c r="B54" t="s">
        <v>62</v>
      </c>
    </row>
    <row r="56" spans="2:9" x14ac:dyDescent="0.2">
      <c r="B56" t="s">
        <v>12</v>
      </c>
      <c r="H56" t="s">
        <v>12</v>
      </c>
    </row>
    <row r="57" spans="2:9" x14ac:dyDescent="0.2">
      <c r="C57" t="s">
        <v>45</v>
      </c>
      <c r="D57" t="s">
        <v>46</v>
      </c>
      <c r="E57" t="s">
        <v>50</v>
      </c>
      <c r="H57" t="s">
        <v>51</v>
      </c>
      <c r="I57" t="s">
        <v>52</v>
      </c>
    </row>
    <row r="58" spans="2:9" x14ac:dyDescent="0.2">
      <c r="B58" t="s">
        <v>58</v>
      </c>
      <c r="C58" t="s">
        <v>54</v>
      </c>
      <c r="D58" t="s">
        <v>54</v>
      </c>
      <c r="E58" t="s">
        <v>54</v>
      </c>
      <c r="G58" t="s">
        <v>58</v>
      </c>
      <c r="H58" t="s">
        <v>54</v>
      </c>
      <c r="I58" t="s">
        <v>54</v>
      </c>
    </row>
    <row r="59" spans="2:9" x14ac:dyDescent="0.2">
      <c r="B59">
        <v>2E-3</v>
      </c>
      <c r="C59" s="6">
        <v>3.0500000000000002E-3</v>
      </c>
      <c r="D59" s="6">
        <v>2.3800000000000002E-3</v>
      </c>
      <c r="E59" s="6">
        <v>2.1099999999999999E-3</v>
      </c>
      <c r="G59">
        <v>2E-3</v>
      </c>
      <c r="H59" s="6">
        <v>2.5133333333333336E-3</v>
      </c>
      <c r="I59" s="6">
        <v>4.8397658345557742E-4</v>
      </c>
    </row>
    <row r="60" spans="2:9" x14ac:dyDescent="0.2">
      <c r="B60">
        <v>5.0000000000000001E-3</v>
      </c>
      <c r="C60" s="6">
        <v>7.77E-3</v>
      </c>
      <c r="D60" s="6">
        <v>6.11E-3</v>
      </c>
      <c r="E60" s="6">
        <v>7.2500000000000004E-3</v>
      </c>
      <c r="G60">
        <v>5.0000000000000001E-3</v>
      </c>
      <c r="H60" s="6">
        <v>7.0433333333333329E-3</v>
      </c>
      <c r="I60" s="6">
        <v>8.4907793124855944E-4</v>
      </c>
    </row>
    <row r="61" spans="2:9" x14ac:dyDescent="0.2">
      <c r="B61">
        <v>0.01</v>
      </c>
      <c r="C61" s="6">
        <v>1.7600000000000001E-2</v>
      </c>
      <c r="D61" s="6">
        <v>1.4800000000000001E-2</v>
      </c>
      <c r="E61" s="6">
        <v>1.8700000000000001E-2</v>
      </c>
      <c r="G61">
        <v>0.01</v>
      </c>
      <c r="H61" s="6">
        <v>1.7033333333333334E-2</v>
      </c>
      <c r="I61" s="6">
        <v>2.01080415091409E-3</v>
      </c>
    </row>
    <row r="63" spans="2:9" x14ac:dyDescent="0.2">
      <c r="B63" t="s">
        <v>18</v>
      </c>
      <c r="H63" t="s">
        <v>18</v>
      </c>
    </row>
    <row r="64" spans="2:9" x14ac:dyDescent="0.2">
      <c r="C64" t="s">
        <v>45</v>
      </c>
      <c r="D64" t="s">
        <v>46</v>
      </c>
      <c r="E64" t="s">
        <v>50</v>
      </c>
      <c r="H64" t="s">
        <v>51</v>
      </c>
      <c r="I64" t="s">
        <v>52</v>
      </c>
    </row>
    <row r="65" spans="2:12" x14ac:dyDescent="0.2">
      <c r="B65" t="s">
        <v>58</v>
      </c>
      <c r="C65" t="s">
        <v>54</v>
      </c>
      <c r="D65" t="s">
        <v>54</v>
      </c>
      <c r="E65" t="s">
        <v>54</v>
      </c>
      <c r="G65" t="s">
        <v>58</v>
      </c>
      <c r="H65" t="s">
        <v>54</v>
      </c>
      <c r="I65" t="s">
        <v>54</v>
      </c>
    </row>
    <row r="66" spans="2:12" x14ac:dyDescent="0.2">
      <c r="B66">
        <v>2E-3</v>
      </c>
      <c r="C66" s="6">
        <v>1.15E-2</v>
      </c>
      <c r="D66" s="6">
        <v>1.14E-2</v>
      </c>
      <c r="E66" s="6">
        <v>1.4200000000000001E-2</v>
      </c>
      <c r="G66">
        <v>2E-3</v>
      </c>
      <c r="H66" s="6">
        <v>1.2366666666666666E-2</v>
      </c>
      <c r="I66" s="6">
        <v>1.5885003409925145E-3</v>
      </c>
    </row>
    <row r="67" spans="2:12" x14ac:dyDescent="0.2">
      <c r="B67">
        <v>5.0000000000000001E-3</v>
      </c>
      <c r="C67" s="6">
        <v>2.5499999999999998E-2</v>
      </c>
      <c r="D67" s="6">
        <v>3.0700000000000002E-2</v>
      </c>
      <c r="E67" s="6">
        <v>2.98E-2</v>
      </c>
      <c r="G67">
        <v>5.0000000000000001E-3</v>
      </c>
      <c r="H67" s="6">
        <v>2.8666666666666663E-2</v>
      </c>
      <c r="I67" s="6">
        <v>2.7790885796126295E-3</v>
      </c>
    </row>
    <row r="68" spans="2:12" x14ac:dyDescent="0.2">
      <c r="B68">
        <v>0.01</v>
      </c>
      <c r="C68" s="6">
        <v>5.7799999999999997E-2</v>
      </c>
      <c r="D68" s="6">
        <v>5.1499999999999997E-2</v>
      </c>
      <c r="E68" s="6">
        <v>6.0900000000000003E-2</v>
      </c>
      <c r="G68">
        <v>0.01</v>
      </c>
      <c r="H68" s="6">
        <v>5.673333333333333E-2</v>
      </c>
      <c r="I68" s="6">
        <v>4.7899199714956991E-3</v>
      </c>
    </row>
    <row r="73" spans="2:12" x14ac:dyDescent="0.2">
      <c r="B73" s="10" t="s">
        <v>125</v>
      </c>
    </row>
    <row r="75" spans="2:12" x14ac:dyDescent="0.2">
      <c r="B75" s="12">
        <v>44840</v>
      </c>
      <c r="C75" t="s">
        <v>67</v>
      </c>
    </row>
    <row r="76" spans="2:12" x14ac:dyDescent="0.2">
      <c r="B76" s="13" t="s">
        <v>105</v>
      </c>
    </row>
    <row r="77" spans="2:12" x14ac:dyDescent="0.2">
      <c r="B77" s="12" t="s">
        <v>106</v>
      </c>
    </row>
    <row r="78" spans="2:12" x14ac:dyDescent="0.2">
      <c r="L78" s="13"/>
    </row>
    <row r="79" spans="2:12" x14ac:dyDescent="0.2">
      <c r="B79" t="s">
        <v>12</v>
      </c>
      <c r="H79" t="s">
        <v>12</v>
      </c>
      <c r="L79" s="12"/>
    </row>
    <row r="80" spans="2:12" x14ac:dyDescent="0.2">
      <c r="C80" t="s">
        <v>45</v>
      </c>
      <c r="D80" t="s">
        <v>46</v>
      </c>
      <c r="E80" t="s">
        <v>50</v>
      </c>
      <c r="H80" t="s">
        <v>63</v>
      </c>
      <c r="I80" t="s">
        <v>64</v>
      </c>
    </row>
    <row r="81" spans="2:9" x14ac:dyDescent="0.2">
      <c r="B81" t="s">
        <v>65</v>
      </c>
      <c r="C81" t="s">
        <v>54</v>
      </c>
      <c r="D81" t="s">
        <v>54</v>
      </c>
      <c r="E81" t="s">
        <v>54</v>
      </c>
      <c r="G81" t="s">
        <v>65</v>
      </c>
      <c r="H81" t="s">
        <v>54</v>
      </c>
      <c r="I81" t="s">
        <v>54</v>
      </c>
    </row>
    <row r="82" spans="2:9" x14ac:dyDescent="0.2">
      <c r="B82">
        <v>5.0000000000000001E-3</v>
      </c>
      <c r="C82" s="6">
        <v>9.87E-5</v>
      </c>
      <c r="D82" s="6">
        <v>6.5699999999999998E-5</v>
      </c>
      <c r="E82" s="6">
        <v>1.22E-4</v>
      </c>
      <c r="G82">
        <v>5.0000000000000001E-3</v>
      </c>
      <c r="H82" s="6">
        <v>9.5466666666666652E-5</v>
      </c>
      <c r="I82" s="6">
        <v>2.8288925984090194E-5</v>
      </c>
    </row>
    <row r="83" spans="2:9" x14ac:dyDescent="0.2">
      <c r="B83">
        <v>0.01</v>
      </c>
      <c r="C83" s="6">
        <v>1.44E-4</v>
      </c>
      <c r="D83" s="6">
        <v>2.1800000000000001E-4</v>
      </c>
      <c r="E83" s="6">
        <v>2.2599999999999999E-4</v>
      </c>
      <c r="G83">
        <v>0.01</v>
      </c>
      <c r="H83" s="6">
        <v>1.9599999999999999E-4</v>
      </c>
      <c r="I83" s="6">
        <v>4.5210618221829262E-5</v>
      </c>
    </row>
    <row r="84" spans="2:9" x14ac:dyDescent="0.2">
      <c r="B84">
        <v>0.02</v>
      </c>
      <c r="C84" s="6">
        <v>3.3E-4</v>
      </c>
      <c r="D84" s="6">
        <v>3.6699999999999998E-4</v>
      </c>
      <c r="E84" s="6">
        <v>4.9200000000000003E-4</v>
      </c>
      <c r="G84">
        <v>0.02</v>
      </c>
      <c r="H84" s="6">
        <v>3.9633333333333334E-4</v>
      </c>
      <c r="I84" s="6">
        <v>8.489012506371597E-5</v>
      </c>
    </row>
    <row r="87" spans="2:9" x14ac:dyDescent="0.2">
      <c r="B87" t="s">
        <v>18</v>
      </c>
      <c r="H87" t="s">
        <v>18</v>
      </c>
    </row>
    <row r="88" spans="2:9" x14ac:dyDescent="0.2">
      <c r="C88" t="s">
        <v>45</v>
      </c>
      <c r="D88" t="s">
        <v>46</v>
      </c>
      <c r="E88" t="s">
        <v>50</v>
      </c>
      <c r="H88" t="s">
        <v>63</v>
      </c>
      <c r="I88" t="s">
        <v>64</v>
      </c>
    </row>
    <row r="89" spans="2:9" x14ac:dyDescent="0.2">
      <c r="B89" t="s">
        <v>65</v>
      </c>
      <c r="C89" t="s">
        <v>54</v>
      </c>
      <c r="D89" t="s">
        <v>54</v>
      </c>
      <c r="E89" t="s">
        <v>54</v>
      </c>
      <c r="G89" t="s">
        <v>65</v>
      </c>
      <c r="H89" t="s">
        <v>54</v>
      </c>
      <c r="I89" t="s">
        <v>54</v>
      </c>
    </row>
    <row r="90" spans="2:9" x14ac:dyDescent="0.2">
      <c r="B90">
        <v>5.0000000000000001E-3</v>
      </c>
      <c r="C90" s="6">
        <v>4.5099999999999998E-5</v>
      </c>
      <c r="D90" s="6">
        <v>2.9799999999999999E-5</v>
      </c>
      <c r="E90" s="6">
        <v>4.5899999999999998E-5</v>
      </c>
      <c r="G90">
        <v>5.0000000000000001E-3</v>
      </c>
      <c r="H90" s="6">
        <v>4.0266666666666672E-5</v>
      </c>
      <c r="I90" s="6">
        <v>9.0732206703757248E-6</v>
      </c>
    </row>
    <row r="91" spans="2:9" x14ac:dyDescent="0.2">
      <c r="B91">
        <v>0.01</v>
      </c>
      <c r="C91" s="6">
        <v>6.5900000000000003E-5</v>
      </c>
      <c r="D91" s="6">
        <v>7.7700000000000005E-5</v>
      </c>
      <c r="E91" s="6">
        <v>7.75E-5</v>
      </c>
      <c r="G91">
        <v>0.01</v>
      </c>
      <c r="H91" s="6">
        <v>7.3700000000000002E-5</v>
      </c>
      <c r="I91" s="6">
        <v>6.755738301621814E-6</v>
      </c>
    </row>
    <row r="92" spans="2:9" x14ac:dyDescent="0.2">
      <c r="B92">
        <v>0.02</v>
      </c>
      <c r="C92" s="6">
        <v>9.5699999999999995E-5</v>
      </c>
      <c r="D92" s="6">
        <v>1.47E-4</v>
      </c>
      <c r="E92" s="6">
        <v>1.3799999999999999E-4</v>
      </c>
      <c r="G92">
        <v>0.02</v>
      </c>
      <c r="H92" s="6">
        <v>1.2689999999999999E-4</v>
      </c>
      <c r="I92" s="6">
        <v>2.7392152160792333E-5</v>
      </c>
    </row>
    <row r="95" spans="2:9" x14ac:dyDescent="0.2">
      <c r="B95" s="2" t="s">
        <v>66</v>
      </c>
      <c r="H95" t="s">
        <v>66</v>
      </c>
    </row>
    <row r="96" spans="2:9" x14ac:dyDescent="0.2">
      <c r="C96" t="s">
        <v>45</v>
      </c>
      <c r="D96" t="s">
        <v>46</v>
      </c>
      <c r="E96" t="s">
        <v>50</v>
      </c>
      <c r="H96" t="s">
        <v>63</v>
      </c>
      <c r="I96" t="s">
        <v>64</v>
      </c>
    </row>
    <row r="97" spans="2:9" x14ac:dyDescent="0.2">
      <c r="B97" t="s">
        <v>65</v>
      </c>
      <c r="C97" t="s">
        <v>54</v>
      </c>
      <c r="D97" t="s">
        <v>54</v>
      </c>
      <c r="E97" t="s">
        <v>54</v>
      </c>
      <c r="G97" t="s">
        <v>65</v>
      </c>
      <c r="H97" t="s">
        <v>54</v>
      </c>
      <c r="I97" t="s">
        <v>54</v>
      </c>
    </row>
    <row r="98" spans="2:9" x14ac:dyDescent="0.2">
      <c r="B98">
        <v>5.0000000000000001E-3</v>
      </c>
      <c r="C98" s="6">
        <v>2.1800000000000001E-5</v>
      </c>
      <c r="D98" s="6">
        <v>3.1199999999999999E-5</v>
      </c>
      <c r="E98" s="6">
        <v>2.0299999999999999E-5</v>
      </c>
      <c r="G98">
        <v>5.0000000000000001E-3</v>
      </c>
      <c r="H98" s="6">
        <v>2.4433333333333332E-5</v>
      </c>
      <c r="I98" s="6">
        <v>5.9079043097644473E-6</v>
      </c>
    </row>
    <row r="99" spans="2:9" x14ac:dyDescent="0.2">
      <c r="B99">
        <v>0.01</v>
      </c>
      <c r="C99" s="6">
        <v>5.91E-5</v>
      </c>
      <c r="D99" s="6">
        <v>4.1300000000000001E-5</v>
      </c>
      <c r="E99" s="6">
        <v>4.4199999999999997E-5</v>
      </c>
      <c r="G99">
        <v>0.01</v>
      </c>
      <c r="H99" s="6">
        <v>4.8199999999999999E-5</v>
      </c>
      <c r="I99" s="6">
        <v>9.5503926620846338E-6</v>
      </c>
    </row>
    <row r="100" spans="2:9" x14ac:dyDescent="0.2">
      <c r="B100">
        <v>0.02</v>
      </c>
      <c r="C100" s="6">
        <v>1.17E-4</v>
      </c>
      <c r="D100" s="6">
        <v>1.2300000000000001E-4</v>
      </c>
      <c r="E100" s="6">
        <v>9.5299999999999999E-5</v>
      </c>
      <c r="G100">
        <v>0.02</v>
      </c>
      <c r="H100" s="6">
        <v>1.1176666666666667E-4</v>
      </c>
      <c r="I100" s="6">
        <v>1.4572691355179847E-5</v>
      </c>
    </row>
    <row r="105" spans="2:9" x14ac:dyDescent="0.2">
      <c r="B105" s="10" t="s">
        <v>129</v>
      </c>
    </row>
    <row r="108" spans="2:9" x14ac:dyDescent="0.2">
      <c r="B108" s="12">
        <v>44862</v>
      </c>
      <c r="C108" t="s">
        <v>68</v>
      </c>
    </row>
    <row r="109" spans="2:9" x14ac:dyDescent="0.2">
      <c r="B109" s="13" t="s">
        <v>69</v>
      </c>
    </row>
    <row r="111" spans="2:9" x14ac:dyDescent="0.2">
      <c r="B111" t="s">
        <v>12</v>
      </c>
    </row>
    <row r="112" spans="2:9" x14ac:dyDescent="0.2">
      <c r="C112" t="s">
        <v>45</v>
      </c>
      <c r="D112" t="s">
        <v>46</v>
      </c>
      <c r="E112" t="s">
        <v>50</v>
      </c>
      <c r="H112" t="s">
        <v>63</v>
      </c>
      <c r="I112" t="s">
        <v>64</v>
      </c>
    </row>
    <row r="113" spans="2:9" x14ac:dyDescent="0.2">
      <c r="B113" t="s">
        <v>65</v>
      </c>
      <c r="C113" t="s">
        <v>54</v>
      </c>
      <c r="D113" t="s">
        <v>54</v>
      </c>
      <c r="E113" t="s">
        <v>54</v>
      </c>
      <c r="G113" t="s">
        <v>65</v>
      </c>
      <c r="H113" t="s">
        <v>54</v>
      </c>
      <c r="I113" t="s">
        <v>54</v>
      </c>
    </row>
    <row r="114" spans="2:9" x14ac:dyDescent="0.2">
      <c r="B114">
        <v>5.0000000000000001E-3</v>
      </c>
      <c r="C114" s="6">
        <v>1.41E-3</v>
      </c>
      <c r="D114" s="6">
        <v>1.2899999999999999E-3</v>
      </c>
      <c r="E114" s="6">
        <v>1.5900000000000001E-3</v>
      </c>
      <c r="G114">
        <v>5.0000000000000001E-3</v>
      </c>
      <c r="H114" s="6">
        <v>1.4300000000000001E-3</v>
      </c>
      <c r="I114" s="6">
        <v>1.5099668870541505E-4</v>
      </c>
    </row>
    <row r="115" spans="2:9" x14ac:dyDescent="0.2">
      <c r="B115">
        <v>0.01</v>
      </c>
      <c r="C115" s="6">
        <v>2.6700000000000001E-3</v>
      </c>
      <c r="D115" s="6">
        <v>2.2799999999999999E-3</v>
      </c>
      <c r="E115" s="6">
        <v>2.7200000000000002E-3</v>
      </c>
      <c r="G115">
        <v>0.01</v>
      </c>
      <c r="H115" s="6">
        <v>2.5566666666666667E-3</v>
      </c>
      <c r="I115" s="6">
        <v>2.4090108620206219E-4</v>
      </c>
    </row>
    <row r="116" spans="2:9" x14ac:dyDescent="0.2">
      <c r="B116">
        <v>0.02</v>
      </c>
      <c r="C116" s="6">
        <v>4.4400000000000004E-3</v>
      </c>
      <c r="D116" s="6">
        <v>4.7999999999999996E-3</v>
      </c>
      <c r="E116" s="6">
        <v>5.1000000000000004E-3</v>
      </c>
      <c r="G116">
        <v>0.02</v>
      </c>
      <c r="H116" s="6">
        <v>4.7800000000000004E-3</v>
      </c>
      <c r="I116" s="6">
        <v>3.304542328371661E-4</v>
      </c>
    </row>
    <row r="119" spans="2:9" x14ac:dyDescent="0.2">
      <c r="B119" t="s">
        <v>18</v>
      </c>
    </row>
    <row r="120" spans="2:9" x14ac:dyDescent="0.2">
      <c r="C120" t="s">
        <v>45</v>
      </c>
      <c r="D120" t="s">
        <v>46</v>
      </c>
      <c r="E120" t="s">
        <v>50</v>
      </c>
      <c r="H120" t="s">
        <v>63</v>
      </c>
      <c r="I120" t="s">
        <v>64</v>
      </c>
    </row>
    <row r="121" spans="2:9" x14ac:dyDescent="0.2">
      <c r="B121" t="s">
        <v>65</v>
      </c>
      <c r="C121" t="s">
        <v>54</v>
      </c>
      <c r="D121" t="s">
        <v>54</v>
      </c>
      <c r="E121" t="s">
        <v>54</v>
      </c>
      <c r="G121" t="s">
        <v>65</v>
      </c>
      <c r="H121" t="s">
        <v>54</v>
      </c>
      <c r="I121" t="s">
        <v>54</v>
      </c>
    </row>
    <row r="122" spans="2:9" x14ac:dyDescent="0.2">
      <c r="B122">
        <v>5.0000000000000001E-3</v>
      </c>
      <c r="C122" s="6">
        <v>1.6900000000000001E-3</v>
      </c>
      <c r="D122" s="6">
        <v>1.23E-3</v>
      </c>
      <c r="E122" s="6">
        <v>1.56E-3</v>
      </c>
      <c r="G122">
        <v>5.0000000000000001E-3</v>
      </c>
      <c r="H122" s="6">
        <v>1.4933333333333333E-3</v>
      </c>
      <c r="I122" s="6">
        <v>2.3713568549109886E-4</v>
      </c>
    </row>
    <row r="123" spans="2:9" x14ac:dyDescent="0.2">
      <c r="B123">
        <v>0.01</v>
      </c>
      <c r="C123" s="6">
        <v>2.8700000000000002E-3</v>
      </c>
      <c r="D123" s="6">
        <v>2.82E-3</v>
      </c>
      <c r="E123" s="6">
        <v>2.2799999999999999E-3</v>
      </c>
      <c r="G123">
        <v>0.01</v>
      </c>
      <c r="H123" s="6">
        <v>2.656666666666667E-3</v>
      </c>
      <c r="I123" s="6">
        <v>3.2715949219506594E-4</v>
      </c>
    </row>
    <row r="124" spans="2:9" x14ac:dyDescent="0.2">
      <c r="B124">
        <v>0.02</v>
      </c>
      <c r="C124" s="6">
        <v>5.2500000000000003E-3</v>
      </c>
      <c r="D124" s="6">
        <v>4.4400000000000004E-3</v>
      </c>
      <c r="E124" s="6">
        <v>4.9199999999999999E-3</v>
      </c>
      <c r="G124">
        <v>0.02</v>
      </c>
      <c r="H124" s="6">
        <v>4.8700000000000002E-3</v>
      </c>
      <c r="I124" s="6">
        <v>4.0730823708832597E-4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3044-601C-C543-A66D-316F3F8E7FAF}">
  <dimension ref="C2:E15"/>
  <sheetViews>
    <sheetView tabSelected="1" workbookViewId="0">
      <selection activeCell="H18" sqref="H18"/>
    </sheetView>
  </sheetViews>
  <sheetFormatPr baseColWidth="10" defaultRowHeight="16" x14ac:dyDescent="0.2"/>
  <sheetData>
    <row r="2" spans="3:5" x14ac:dyDescent="0.2">
      <c r="C2" s="15" t="s">
        <v>103</v>
      </c>
    </row>
    <row r="4" spans="3:5" x14ac:dyDescent="0.2">
      <c r="C4" s="10" t="s">
        <v>130</v>
      </c>
    </row>
    <row r="5" spans="3:5" x14ac:dyDescent="0.2">
      <c r="C5" t="s">
        <v>92</v>
      </c>
    </row>
    <row r="6" spans="3:5" x14ac:dyDescent="0.2">
      <c r="C6" t="s">
        <v>93</v>
      </c>
    </row>
    <row r="8" spans="3:5" x14ac:dyDescent="0.2">
      <c r="D8" s="1" t="s">
        <v>81</v>
      </c>
      <c r="E8" s="1" t="s">
        <v>83</v>
      </c>
    </row>
    <row r="9" spans="3:5" x14ac:dyDescent="0.2">
      <c r="C9" s="1" t="s">
        <v>82</v>
      </c>
      <c r="D9" s="3" t="s">
        <v>54</v>
      </c>
      <c r="E9" s="3" t="s">
        <v>54</v>
      </c>
    </row>
    <row r="10" spans="3:5" x14ac:dyDescent="0.2">
      <c r="C10">
        <v>0.02</v>
      </c>
      <c r="D10" s="7">
        <v>2.7300000000000002E-4</v>
      </c>
      <c r="E10" s="7">
        <v>1.4300000000000001E-3</v>
      </c>
    </row>
    <row r="11" spans="3:5" x14ac:dyDescent="0.2">
      <c r="C11">
        <v>0.1</v>
      </c>
      <c r="D11" s="7">
        <v>4.2500000000000003E-3</v>
      </c>
      <c r="E11" s="7">
        <v>3.3399999999999999E-2</v>
      </c>
    </row>
    <row r="12" spans="3:5" x14ac:dyDescent="0.2">
      <c r="C12">
        <v>0.25</v>
      </c>
      <c r="D12" s="7">
        <v>1.4500000000000001E-2</v>
      </c>
      <c r="E12" s="7">
        <v>8.8999999999999996E-2</v>
      </c>
    </row>
    <row r="13" spans="3:5" x14ac:dyDescent="0.2">
      <c r="C13">
        <v>0.5</v>
      </c>
      <c r="D13" s="1">
        <v>2.1399999999999999E-2</v>
      </c>
      <c r="E13" s="7">
        <v>0.123</v>
      </c>
    </row>
    <row r="14" spans="3:5" x14ac:dyDescent="0.2">
      <c r="C14">
        <v>1</v>
      </c>
      <c r="D14" s="1">
        <v>2.5499999999999998E-2</v>
      </c>
      <c r="E14" s="7">
        <v>0.14599999999999999</v>
      </c>
    </row>
    <row r="15" spans="3:5" x14ac:dyDescent="0.2">
      <c r="C15">
        <v>2</v>
      </c>
      <c r="D15" s="1">
        <v>2.75E-2</v>
      </c>
      <c r="E15" s="7">
        <v>0.16009999999999999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772A-91A5-8E4D-B568-F6695AAF9656}">
  <dimension ref="B2:I53"/>
  <sheetViews>
    <sheetView topLeftCell="A14" zoomScale="93" workbookViewId="0">
      <selection activeCell="H35" sqref="H35"/>
    </sheetView>
  </sheetViews>
  <sheetFormatPr baseColWidth="10" defaultRowHeight="16" x14ac:dyDescent="0.2"/>
  <sheetData>
    <row r="2" spans="2:9" x14ac:dyDescent="0.2">
      <c r="B2" s="11" t="s">
        <v>99</v>
      </c>
    </row>
    <row r="4" spans="2:9" x14ac:dyDescent="0.2">
      <c r="B4" s="10" t="s">
        <v>122</v>
      </c>
    </row>
    <row r="6" spans="2:9" x14ac:dyDescent="0.2">
      <c r="B6" t="s">
        <v>102</v>
      </c>
    </row>
    <row r="7" spans="2:9" x14ac:dyDescent="0.2">
      <c r="B7" t="s">
        <v>72</v>
      </c>
    </row>
    <row r="8" spans="2:9" x14ac:dyDescent="0.2">
      <c r="B8" s="4">
        <v>44806</v>
      </c>
    </row>
    <row r="10" spans="2:9" x14ac:dyDescent="0.2">
      <c r="C10" t="s">
        <v>45</v>
      </c>
      <c r="D10" t="s">
        <v>46</v>
      </c>
      <c r="E10" t="s">
        <v>50</v>
      </c>
      <c r="H10" t="s">
        <v>63</v>
      </c>
      <c r="I10" t="s">
        <v>64</v>
      </c>
    </row>
    <row r="11" spans="2:9" x14ac:dyDescent="0.2">
      <c r="B11" t="s">
        <v>70</v>
      </c>
      <c r="C11" t="s">
        <v>54</v>
      </c>
      <c r="D11" t="s">
        <v>54</v>
      </c>
      <c r="E11" t="s">
        <v>54</v>
      </c>
      <c r="G11" t="s">
        <v>70</v>
      </c>
      <c r="H11" t="s">
        <v>54</v>
      </c>
      <c r="I11" t="s">
        <v>54</v>
      </c>
    </row>
    <row r="12" spans="2:9" x14ac:dyDescent="0.2">
      <c r="B12">
        <v>0</v>
      </c>
      <c r="C12" s="6">
        <v>1.8700000000000001E-2</v>
      </c>
      <c r="D12" s="6">
        <v>2.06E-2</v>
      </c>
      <c r="E12" s="6">
        <v>1.61E-2</v>
      </c>
      <c r="G12">
        <v>0</v>
      </c>
      <c r="H12" s="6">
        <v>1.8466666666666669E-2</v>
      </c>
      <c r="I12" s="6">
        <v>2.2590558499809904E-3</v>
      </c>
    </row>
    <row r="13" spans="2:9" x14ac:dyDescent="0.2">
      <c r="B13">
        <v>5.0000000000000001E-3</v>
      </c>
      <c r="C13" s="6">
        <v>9.1299999999999992E-3</v>
      </c>
      <c r="D13" s="6">
        <v>9.5700000000000004E-3</v>
      </c>
      <c r="E13" s="6">
        <v>1.89E-2</v>
      </c>
      <c r="G13">
        <v>5.0000000000000001E-3</v>
      </c>
      <c r="H13" s="6">
        <v>1.2533333333333334E-2</v>
      </c>
      <c r="I13" s="6">
        <v>5.5180823963885597E-3</v>
      </c>
    </row>
    <row r="14" spans="2:9" x14ac:dyDescent="0.2">
      <c r="B14">
        <v>0.02</v>
      </c>
      <c r="C14" s="6">
        <v>1.0999999999999999E-2</v>
      </c>
      <c r="D14" s="6">
        <v>8.6599999999999993E-3</v>
      </c>
      <c r="E14" s="6">
        <v>1.0800000000000001E-2</v>
      </c>
      <c r="G14">
        <v>0.02</v>
      </c>
      <c r="H14" s="6">
        <v>1.0153333333333332E-2</v>
      </c>
      <c r="I14" s="6">
        <v>1.2971250260993866E-3</v>
      </c>
    </row>
    <row r="15" spans="2:9" x14ac:dyDescent="0.2">
      <c r="B15">
        <v>0.1</v>
      </c>
      <c r="C15" s="6">
        <v>1.8800000000000001E-2</v>
      </c>
      <c r="D15" s="6">
        <v>2.87E-2</v>
      </c>
      <c r="E15" s="6">
        <v>2.69E-2</v>
      </c>
      <c r="G15">
        <v>0.1</v>
      </c>
      <c r="H15" s="6">
        <v>2.4799999999999999E-2</v>
      </c>
      <c r="I15" s="6">
        <v>5.2735187493741014E-3</v>
      </c>
    </row>
    <row r="16" spans="2:9" x14ac:dyDescent="0.2">
      <c r="B16">
        <v>0.5</v>
      </c>
      <c r="C16" s="6">
        <v>3.6400000000000002E-2</v>
      </c>
      <c r="D16" s="6">
        <v>3.6900000000000002E-2</v>
      </c>
      <c r="E16" s="6">
        <v>3.9E-2</v>
      </c>
      <c r="G16">
        <v>0.5</v>
      </c>
      <c r="H16" s="6">
        <v>3.7433333333333339E-2</v>
      </c>
      <c r="I16" s="6">
        <v>1.3796134724383239E-3</v>
      </c>
    </row>
    <row r="17" spans="2:9" x14ac:dyDescent="0.2">
      <c r="B17">
        <v>2</v>
      </c>
      <c r="C17" s="6">
        <v>1.2699999999999999E-2</v>
      </c>
      <c r="D17" s="6">
        <v>1.4200000000000001E-2</v>
      </c>
      <c r="E17" s="6">
        <v>1.72E-2</v>
      </c>
      <c r="G17">
        <v>2</v>
      </c>
      <c r="H17" s="6">
        <v>1.47E-2</v>
      </c>
      <c r="I17" s="6">
        <v>2.2912878474779202E-3</v>
      </c>
    </row>
    <row r="22" spans="2:9" x14ac:dyDescent="0.2">
      <c r="B22" s="10" t="s">
        <v>123</v>
      </c>
    </row>
    <row r="24" spans="2:9" x14ac:dyDescent="0.2">
      <c r="B24" t="s">
        <v>101</v>
      </c>
    </row>
    <row r="25" spans="2:9" x14ac:dyDescent="0.2">
      <c r="B25" t="s">
        <v>71</v>
      </c>
    </row>
    <row r="26" spans="2:9" x14ac:dyDescent="0.2">
      <c r="B26" s="4">
        <v>44806</v>
      </c>
    </row>
    <row r="28" spans="2:9" x14ac:dyDescent="0.2">
      <c r="C28" t="s">
        <v>45</v>
      </c>
      <c r="D28" t="s">
        <v>46</v>
      </c>
      <c r="E28" t="s">
        <v>50</v>
      </c>
      <c r="H28" t="s">
        <v>63</v>
      </c>
      <c r="I28" t="s">
        <v>64</v>
      </c>
    </row>
    <row r="29" spans="2:9" x14ac:dyDescent="0.2">
      <c r="B29" t="s">
        <v>70</v>
      </c>
      <c r="C29" t="s">
        <v>54</v>
      </c>
      <c r="D29" t="s">
        <v>54</v>
      </c>
      <c r="E29" t="s">
        <v>54</v>
      </c>
      <c r="G29" t="s">
        <v>70</v>
      </c>
      <c r="H29" t="s">
        <v>54</v>
      </c>
      <c r="I29" t="s">
        <v>54</v>
      </c>
    </row>
    <row r="30" spans="2:9" x14ac:dyDescent="0.2">
      <c r="B30">
        <v>0</v>
      </c>
      <c r="C30" s="6">
        <v>7.2999999999999999E-5</v>
      </c>
      <c r="D30" s="6">
        <v>4.0800000000000002E-5</v>
      </c>
      <c r="E30" s="6">
        <v>1.13E-4</v>
      </c>
      <c r="G30">
        <v>0</v>
      </c>
      <c r="H30" s="6">
        <v>7.5599999999999994E-5</v>
      </c>
      <c r="I30" s="6">
        <v>3.6199999999999999E-5</v>
      </c>
    </row>
    <row r="31" spans="2:9" x14ac:dyDescent="0.2">
      <c r="B31">
        <v>5.0000000000000001E-3</v>
      </c>
      <c r="C31" s="6">
        <v>1.06E-4</v>
      </c>
      <c r="D31" s="6">
        <v>9.6700000000000006E-5</v>
      </c>
      <c r="E31" s="6">
        <v>2.1499999999999999E-4</v>
      </c>
      <c r="G31">
        <v>5.0000000000000001E-3</v>
      </c>
      <c r="H31" s="6">
        <v>1.3899999999999999E-4</v>
      </c>
      <c r="I31" s="6">
        <v>6.58E-5</v>
      </c>
    </row>
    <row r="32" spans="2:9" x14ac:dyDescent="0.2">
      <c r="B32">
        <v>0.02</v>
      </c>
      <c r="C32" s="6">
        <v>2.3000000000000001E-4</v>
      </c>
      <c r="D32" s="6">
        <v>2.8600000000000001E-4</v>
      </c>
      <c r="E32" s="6">
        <v>2.6899999999999998E-4</v>
      </c>
      <c r="G32">
        <v>0.02</v>
      </c>
      <c r="H32" s="6">
        <v>2.6200000000000003E-4</v>
      </c>
      <c r="I32" s="6">
        <v>2.87E-5</v>
      </c>
    </row>
    <row r="33" spans="2:9" x14ac:dyDescent="0.2">
      <c r="B33">
        <v>0.1</v>
      </c>
      <c r="C33" s="6">
        <v>5.9500000000000004E-4</v>
      </c>
      <c r="D33" s="6">
        <v>3.8000000000000002E-4</v>
      </c>
      <c r="E33" s="6">
        <v>5.62E-4</v>
      </c>
      <c r="G33">
        <v>0.1</v>
      </c>
      <c r="H33" s="6">
        <v>5.1199999999999998E-4</v>
      </c>
      <c r="I33" s="6">
        <v>1.16E-4</v>
      </c>
    </row>
    <row r="34" spans="2:9" x14ac:dyDescent="0.2">
      <c r="B34">
        <v>0.5</v>
      </c>
      <c r="C34" s="6">
        <v>3.86E-4</v>
      </c>
      <c r="D34" s="6">
        <v>4.7399999999999997E-4</v>
      </c>
      <c r="E34" s="6">
        <v>6.2600000000000004E-4</v>
      </c>
      <c r="G34">
        <v>0.5</v>
      </c>
      <c r="H34" s="6">
        <v>4.95E-4</v>
      </c>
      <c r="I34" s="6">
        <v>1.21E-4</v>
      </c>
    </row>
    <row r="35" spans="2:9" x14ac:dyDescent="0.2">
      <c r="B35">
        <v>2</v>
      </c>
      <c r="C35" s="6">
        <v>3.2499999999999997E-5</v>
      </c>
      <c r="D35" s="6">
        <v>9.6700000000000006E-5</v>
      </c>
      <c r="E35" s="6">
        <v>1.5300000000000001E-4</v>
      </c>
      <c r="G35">
        <v>2</v>
      </c>
      <c r="H35" s="6">
        <v>9.4099999999999997E-5</v>
      </c>
      <c r="I35" s="6">
        <v>6.0300000000000002E-5</v>
      </c>
    </row>
    <row r="40" spans="2:9" x14ac:dyDescent="0.2">
      <c r="B40" s="10" t="s">
        <v>124</v>
      </c>
    </row>
    <row r="42" spans="2:9" x14ac:dyDescent="0.2">
      <c r="B42" t="s">
        <v>100</v>
      </c>
    </row>
    <row r="43" spans="2:9" x14ac:dyDescent="0.2">
      <c r="B43" s="13" t="s">
        <v>73</v>
      </c>
    </row>
    <row r="44" spans="2:9" x14ac:dyDescent="0.2">
      <c r="B44" s="12">
        <v>44838</v>
      </c>
    </row>
    <row r="46" spans="2:9" x14ac:dyDescent="0.2">
      <c r="C46" t="s">
        <v>45</v>
      </c>
      <c r="D46" t="s">
        <v>46</v>
      </c>
      <c r="E46" t="s">
        <v>50</v>
      </c>
      <c r="H46" t="s">
        <v>63</v>
      </c>
      <c r="I46" t="s">
        <v>64</v>
      </c>
    </row>
    <row r="47" spans="2:9" x14ac:dyDescent="0.2">
      <c r="B47" t="s">
        <v>70</v>
      </c>
      <c r="C47" t="s">
        <v>54</v>
      </c>
      <c r="D47" t="s">
        <v>54</v>
      </c>
      <c r="E47" t="s">
        <v>54</v>
      </c>
      <c r="G47" t="s">
        <v>70</v>
      </c>
      <c r="H47" t="s">
        <v>54</v>
      </c>
      <c r="I47" t="s">
        <v>54</v>
      </c>
    </row>
    <row r="48" spans="2:9" x14ac:dyDescent="0.2">
      <c r="B48">
        <v>0</v>
      </c>
      <c r="C48" s="6">
        <v>6.4000000000000005E-4</v>
      </c>
      <c r="D48" s="6">
        <v>4.7199999999999998E-4</v>
      </c>
      <c r="E48" s="6">
        <v>7.0200000000000004E-4</v>
      </c>
      <c r="G48">
        <v>0</v>
      </c>
      <c r="H48" s="6">
        <v>6.0466666666666666E-4</v>
      </c>
      <c r="I48" s="6">
        <v>1.1900140055198234E-4</v>
      </c>
    </row>
    <row r="49" spans="2:9" x14ac:dyDescent="0.2">
      <c r="B49">
        <v>5.0000000000000001E-3</v>
      </c>
      <c r="C49" s="6">
        <v>5.7399999999999997E-4</v>
      </c>
      <c r="D49" s="6">
        <v>4.17E-4</v>
      </c>
      <c r="E49" s="6">
        <v>5.4799999999999998E-4</v>
      </c>
      <c r="G49">
        <v>5.0000000000000001E-3</v>
      </c>
      <c r="H49" s="6">
        <v>5.13E-4</v>
      </c>
      <c r="I49" s="6">
        <v>8.4148677945645688E-5</v>
      </c>
    </row>
    <row r="50" spans="2:9" x14ac:dyDescent="0.2">
      <c r="B50">
        <v>0.02</v>
      </c>
      <c r="C50" s="6">
        <v>4.1399999999999998E-4</v>
      </c>
      <c r="D50" s="6">
        <v>3.6600000000000001E-4</v>
      </c>
      <c r="E50" s="6">
        <v>5.4500000000000002E-4</v>
      </c>
      <c r="G50">
        <v>0.02</v>
      </c>
      <c r="H50" s="6">
        <v>4.4166666666666665E-4</v>
      </c>
      <c r="I50" s="6">
        <v>9.2651677444789601E-5</v>
      </c>
    </row>
    <row r="51" spans="2:9" x14ac:dyDescent="0.2">
      <c r="B51">
        <v>0.1</v>
      </c>
      <c r="C51" s="6">
        <v>2.6200000000000003E-4</v>
      </c>
      <c r="D51" s="6">
        <v>2.1800000000000001E-4</v>
      </c>
      <c r="E51" s="6">
        <v>3.2200000000000002E-4</v>
      </c>
      <c r="G51">
        <v>0.1</v>
      </c>
      <c r="H51" s="6">
        <v>2.6733333333333334E-4</v>
      </c>
      <c r="I51" s="6">
        <v>5.2204725201205053E-5</v>
      </c>
    </row>
    <row r="52" spans="2:9" x14ac:dyDescent="0.2">
      <c r="B52">
        <v>0.5</v>
      </c>
      <c r="C52" s="6">
        <v>1.3200000000000001E-4</v>
      </c>
      <c r="D52" s="6">
        <v>1.7699999999999999E-4</v>
      </c>
      <c r="E52" s="6">
        <v>2.2499999999999999E-4</v>
      </c>
      <c r="G52">
        <v>0.5</v>
      </c>
      <c r="H52" s="6">
        <v>1.7799999999999999E-4</v>
      </c>
      <c r="I52" s="6">
        <v>4.6508063816933931E-5</v>
      </c>
    </row>
    <row r="53" spans="2:9" x14ac:dyDescent="0.2">
      <c r="B53">
        <v>2</v>
      </c>
      <c r="C53" s="6">
        <v>1.4100000000000001E-4</v>
      </c>
      <c r="D53" s="6">
        <v>2.1499999999999999E-4</v>
      </c>
      <c r="E53" s="6">
        <v>1.9599999999999999E-4</v>
      </c>
      <c r="G53">
        <v>2</v>
      </c>
      <c r="H53" s="6">
        <v>1.84E-4</v>
      </c>
      <c r="I53" s="6">
        <v>3.8431757701151257E-5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DE0C2-33EF-D842-9F38-3437E7AD59C7}">
  <dimension ref="C2:Y29"/>
  <sheetViews>
    <sheetView zoomScale="81" workbookViewId="0">
      <selection activeCell="E19" sqref="E19"/>
    </sheetView>
  </sheetViews>
  <sheetFormatPr baseColWidth="10" defaultRowHeight="16" x14ac:dyDescent="0.2"/>
  <sheetData>
    <row r="2" spans="3:25" x14ac:dyDescent="0.2">
      <c r="C2" s="15" t="s">
        <v>98</v>
      </c>
    </row>
    <row r="3" spans="3:25" x14ac:dyDescent="0.2">
      <c r="C3" t="s">
        <v>86</v>
      </c>
    </row>
    <row r="4" spans="3:25" x14ac:dyDescent="0.2">
      <c r="C4" t="s">
        <v>88</v>
      </c>
    </row>
    <row r="6" spans="3:25" x14ac:dyDescent="0.2">
      <c r="C6" s="10" t="s">
        <v>120</v>
      </c>
    </row>
    <row r="8" spans="3:25" x14ac:dyDescent="0.2">
      <c r="C8" t="s">
        <v>45</v>
      </c>
      <c r="K8" t="s">
        <v>46</v>
      </c>
      <c r="S8" t="s">
        <v>50</v>
      </c>
    </row>
    <row r="10" spans="3:25" x14ac:dyDescent="0.2">
      <c r="C10" s="2" t="s">
        <v>12</v>
      </c>
      <c r="K10" s="2" t="s">
        <v>12</v>
      </c>
      <c r="L10" s="14"/>
      <c r="S10" t="s">
        <v>12</v>
      </c>
      <c r="V10" s="14"/>
    </row>
    <row r="11" spans="3:25" x14ac:dyDescent="0.2">
      <c r="C11" s="2" t="s">
        <v>74</v>
      </c>
      <c r="D11" t="s">
        <v>84</v>
      </c>
      <c r="E11" t="s">
        <v>75</v>
      </c>
      <c r="F11" t="s">
        <v>85</v>
      </c>
      <c r="G11" t="s">
        <v>76</v>
      </c>
      <c r="H11" t="s">
        <v>78</v>
      </c>
      <c r="I11" t="s">
        <v>79</v>
      </c>
      <c r="K11" s="2" t="s">
        <v>74</v>
      </c>
      <c r="L11" t="s">
        <v>84</v>
      </c>
      <c r="M11" t="s">
        <v>75</v>
      </c>
      <c r="N11" t="s">
        <v>85</v>
      </c>
      <c r="O11" t="s">
        <v>76</v>
      </c>
      <c r="P11" t="s">
        <v>78</v>
      </c>
      <c r="Q11" t="s">
        <v>79</v>
      </c>
      <c r="S11" s="2" t="s">
        <v>74</v>
      </c>
      <c r="T11" t="s">
        <v>84</v>
      </c>
      <c r="U11" t="s">
        <v>75</v>
      </c>
      <c r="V11" t="s">
        <v>85</v>
      </c>
      <c r="W11" t="s">
        <v>76</v>
      </c>
      <c r="X11" t="s">
        <v>78</v>
      </c>
      <c r="Y11" t="s">
        <v>79</v>
      </c>
    </row>
    <row r="12" spans="3:25" x14ac:dyDescent="0.2">
      <c r="C12">
        <v>0.5</v>
      </c>
      <c r="D12">
        <v>4.3607089855325744E-3</v>
      </c>
      <c r="E12">
        <v>1.267374902891877E-2</v>
      </c>
      <c r="F12">
        <v>1.5450769287991791E-2</v>
      </c>
      <c r="G12">
        <v>1.2678161211402928E-2</v>
      </c>
      <c r="H12">
        <v>1.5674148348950468E-2</v>
      </c>
      <c r="I12">
        <v>1.6847322469001044E-2</v>
      </c>
      <c r="K12">
        <v>0.5</v>
      </c>
      <c r="L12">
        <v>3.0670749037542311E-3</v>
      </c>
      <c r="M12">
        <v>9.7585673806509406E-3</v>
      </c>
      <c r="N12">
        <v>1.40738982335564E-2</v>
      </c>
      <c r="O12">
        <v>9.3930297039661759E-3</v>
      </c>
      <c r="P12">
        <v>1.3957454613496399E-2</v>
      </c>
      <c r="Q12">
        <v>1.6639061643698844E-2</v>
      </c>
      <c r="S12">
        <v>0.5</v>
      </c>
      <c r="T12">
        <v>2.2851705157094482E-3</v>
      </c>
      <c r="U12">
        <v>9.3923780371218315E-3</v>
      </c>
      <c r="V12">
        <v>1.3651174958501499E-2</v>
      </c>
      <c r="W12">
        <v>1.0069196213349412E-2</v>
      </c>
      <c r="X12">
        <v>1.4627027323044007E-2</v>
      </c>
      <c r="Y12">
        <v>2.3194149739297603E-2</v>
      </c>
    </row>
    <row r="13" spans="3:25" x14ac:dyDescent="0.2">
      <c r="C13">
        <v>1</v>
      </c>
      <c r="D13">
        <v>5.4009089466487198E-3</v>
      </c>
      <c r="E13">
        <v>1.5823349381179855E-2</v>
      </c>
      <c r="F13">
        <v>1.9187541833846397E-2</v>
      </c>
      <c r="G13">
        <v>1.7511332351711165E-2</v>
      </c>
      <c r="H13">
        <v>2.0315571234044687E-2</v>
      </c>
      <c r="I13">
        <v>2.275444751018665E-2</v>
      </c>
      <c r="K13">
        <v>1</v>
      </c>
      <c r="L13">
        <v>3.2026802401191987E-3</v>
      </c>
      <c r="M13">
        <v>1.3208278428028835E-2</v>
      </c>
      <c r="N13">
        <v>1.8296654436779233E-2</v>
      </c>
      <c r="O13">
        <v>1.3779094362954467E-2</v>
      </c>
      <c r="P13">
        <v>1.6299665929300079E-2</v>
      </c>
      <c r="Q13">
        <v>2.3487695888423199E-2</v>
      </c>
      <c r="S13">
        <v>1</v>
      </c>
      <c r="T13">
        <v>2.6062555402210294E-3</v>
      </c>
      <c r="U13">
        <v>1.3397311175902362E-2</v>
      </c>
      <c r="V13">
        <v>1.7988371083253175E-2</v>
      </c>
      <c r="W13">
        <v>1.5474298762521717E-2</v>
      </c>
      <c r="X13">
        <v>1.932698954685837E-2</v>
      </c>
      <c r="Y13">
        <v>2.8237471666238644E-2</v>
      </c>
    </row>
    <row r="14" spans="3:25" x14ac:dyDescent="0.2">
      <c r="C14">
        <v>2</v>
      </c>
      <c r="D14">
        <v>6.7065310095492832E-3</v>
      </c>
      <c r="E14">
        <v>1.8612486330148614E-2</v>
      </c>
      <c r="F14">
        <v>2.4931145204235255E-2</v>
      </c>
      <c r="G14">
        <v>2.2365513122950469E-2</v>
      </c>
      <c r="H14">
        <v>2.8839852310019246E-2</v>
      </c>
      <c r="I14">
        <v>3.2055633686262498E-2</v>
      </c>
      <c r="K14">
        <v>2</v>
      </c>
      <c r="L14">
        <v>3.7865497076023393E-3</v>
      </c>
      <c r="M14">
        <v>1.6705498712416781E-2</v>
      </c>
      <c r="N14">
        <v>2.3690896054569414E-2</v>
      </c>
      <c r="O14">
        <v>2.0848402384718984E-2</v>
      </c>
      <c r="P14">
        <v>2.3864403683430849E-2</v>
      </c>
      <c r="Q14">
        <v>3.3135549722692482E-2</v>
      </c>
      <c r="S14">
        <v>2</v>
      </c>
      <c r="T14">
        <v>3.4401902964807198E-3</v>
      </c>
      <c r="U14">
        <v>1.6025538956154894E-2</v>
      </c>
      <c r="V14">
        <v>2.3033506898682266E-2</v>
      </c>
      <c r="W14">
        <v>2.0986825311939027E-2</v>
      </c>
      <c r="X14">
        <v>2.6309367884117044E-2</v>
      </c>
      <c r="Y14">
        <v>3.6713118873779135E-2</v>
      </c>
    </row>
    <row r="15" spans="3:25" x14ac:dyDescent="0.2">
      <c r="C15">
        <v>4</v>
      </c>
      <c r="D15">
        <v>7.430568199666158E-3</v>
      </c>
      <c r="E15">
        <v>2.0992124638834122E-2</v>
      </c>
      <c r="F15">
        <v>2.9669306946452839E-2</v>
      </c>
      <c r="G15">
        <v>3.0166801326138304E-2</v>
      </c>
      <c r="H15">
        <v>4.2900672094039936E-2</v>
      </c>
      <c r="I15">
        <v>4.8734282547490022E-2</v>
      </c>
      <c r="K15">
        <v>4</v>
      </c>
      <c r="L15">
        <v>4.7154505680007579E-3</v>
      </c>
      <c r="M15">
        <v>2.0804621088804487E-2</v>
      </c>
      <c r="N15">
        <v>2.8489910342867481E-2</v>
      </c>
      <c r="O15">
        <v>2.9122957172831483E-2</v>
      </c>
      <c r="P15">
        <v>4.0803921873162598E-2</v>
      </c>
      <c r="Q15">
        <v>5.1689490270385011E-2</v>
      </c>
      <c r="S15">
        <v>4</v>
      </c>
      <c r="T15">
        <v>3.8823400614685566E-3</v>
      </c>
      <c r="U15">
        <v>1.8941432981406599E-2</v>
      </c>
      <c r="V15">
        <v>2.8459166612631329E-2</v>
      </c>
      <c r="W15">
        <v>3.1191034728785545E-2</v>
      </c>
      <c r="X15">
        <v>4.5275984818411524E-2</v>
      </c>
      <c r="Y15">
        <v>5.7431325788391337E-2</v>
      </c>
    </row>
    <row r="20" spans="3:25" x14ac:dyDescent="0.2">
      <c r="C20" s="10" t="s">
        <v>121</v>
      </c>
    </row>
    <row r="22" spans="3:25" x14ac:dyDescent="0.2">
      <c r="C22" t="s">
        <v>45</v>
      </c>
      <c r="K22" t="s">
        <v>46</v>
      </c>
      <c r="S22" t="s">
        <v>50</v>
      </c>
    </row>
    <row r="24" spans="3:25" x14ac:dyDescent="0.2">
      <c r="C24" s="2" t="s">
        <v>18</v>
      </c>
      <c r="K24" s="2" t="s">
        <v>18</v>
      </c>
      <c r="L24" s="14"/>
      <c r="S24" t="s">
        <v>18</v>
      </c>
      <c r="V24" s="14"/>
    </row>
    <row r="25" spans="3:25" x14ac:dyDescent="0.2">
      <c r="C25" s="2" t="s">
        <v>74</v>
      </c>
      <c r="D25" t="s">
        <v>84</v>
      </c>
      <c r="E25" t="s">
        <v>75</v>
      </c>
      <c r="F25" t="s">
        <v>85</v>
      </c>
      <c r="G25" t="s">
        <v>76</v>
      </c>
      <c r="H25" t="s">
        <v>78</v>
      </c>
      <c r="I25" t="s">
        <v>79</v>
      </c>
      <c r="K25" s="2" t="s">
        <v>74</v>
      </c>
      <c r="L25" t="s">
        <v>84</v>
      </c>
      <c r="M25" t="s">
        <v>75</v>
      </c>
      <c r="N25" t="s">
        <v>85</v>
      </c>
      <c r="O25" t="s">
        <v>76</v>
      </c>
      <c r="P25" t="s">
        <v>78</v>
      </c>
      <c r="Q25" t="s">
        <v>79</v>
      </c>
      <c r="S25" s="2" t="s">
        <v>74</v>
      </c>
      <c r="T25" t="s">
        <v>84</v>
      </c>
      <c r="U25" t="s">
        <v>75</v>
      </c>
      <c r="V25" t="s">
        <v>85</v>
      </c>
      <c r="W25" t="s">
        <v>76</v>
      </c>
      <c r="X25" t="s">
        <v>78</v>
      </c>
      <c r="Y25" t="s">
        <v>79</v>
      </c>
    </row>
    <row r="26" spans="3:25" x14ac:dyDescent="0.2">
      <c r="C26">
        <v>0.5</v>
      </c>
      <c r="D26">
        <v>1.2510349597497016E-4</v>
      </c>
      <c r="E26">
        <v>2.7181042139616746E-4</v>
      </c>
      <c r="F26">
        <v>5.4241792456180635E-4</v>
      </c>
      <c r="G26">
        <v>1.5796507116254313E-3</v>
      </c>
      <c r="H26">
        <v>6.4626375237943918E-3</v>
      </c>
      <c r="I26">
        <v>1.100123472277301E-2</v>
      </c>
      <c r="K26">
        <v>0.5</v>
      </c>
      <c r="L26">
        <v>1.1265835696362635E-4</v>
      </c>
      <c r="M26">
        <v>1.8505477467920602E-4</v>
      </c>
      <c r="N26">
        <v>3.9214998265978498E-4</v>
      </c>
      <c r="O26">
        <v>9.0133193360469801E-4</v>
      </c>
      <c r="P26">
        <v>4.6188190377857534E-3</v>
      </c>
      <c r="Q26">
        <v>9.0714318338152109E-3</v>
      </c>
      <c r="S26">
        <v>0.5</v>
      </c>
      <c r="T26">
        <v>8.5608334232296717E-5</v>
      </c>
      <c r="U26">
        <v>2.2915771600531023E-4</v>
      </c>
      <c r="V26">
        <v>4.1959245469380479E-4</v>
      </c>
      <c r="W26">
        <v>1.4479845961679913E-3</v>
      </c>
      <c r="X26">
        <v>5.9571346159021186E-3</v>
      </c>
      <c r="Y26">
        <v>1.1242524017330151E-2</v>
      </c>
    </row>
    <row r="27" spans="3:25" x14ac:dyDescent="0.2">
      <c r="C27">
        <v>1</v>
      </c>
      <c r="D27">
        <v>1.3930938745930743E-4</v>
      </c>
      <c r="E27">
        <v>3.7078522410530299E-4</v>
      </c>
      <c r="F27">
        <v>1.0005497418144689E-3</v>
      </c>
      <c r="G27">
        <v>2.4657017373719051E-3</v>
      </c>
      <c r="H27">
        <v>9.9119658486349627E-3</v>
      </c>
      <c r="I27">
        <v>1.4518228922398107E-2</v>
      </c>
      <c r="K27">
        <v>1</v>
      </c>
      <c r="L27">
        <v>1.3331157306350599E-4</v>
      </c>
      <c r="M27">
        <v>3.2630612619596481E-4</v>
      </c>
      <c r="N27">
        <v>7.1237683347273508E-4</v>
      </c>
      <c r="O27">
        <v>1.6224441919335216E-3</v>
      </c>
      <c r="P27">
        <v>6.7055576931327951E-3</v>
      </c>
      <c r="Q27">
        <v>1.2564721302218206E-2</v>
      </c>
      <c r="S27">
        <v>1</v>
      </c>
      <c r="T27">
        <v>9.1145532921078085E-5</v>
      </c>
      <c r="U27">
        <v>3.416414177473454E-4</v>
      </c>
      <c r="V27">
        <v>6.5642617473727933E-4</v>
      </c>
      <c r="W27">
        <v>2.1199680778062825E-3</v>
      </c>
      <c r="X27">
        <v>8.3930309377298583E-3</v>
      </c>
      <c r="Y27">
        <v>1.2914956282180083E-2</v>
      </c>
    </row>
    <row r="28" spans="3:25" x14ac:dyDescent="0.2">
      <c r="C28">
        <v>2</v>
      </c>
      <c r="D28">
        <v>3.5188222333985424E-4</v>
      </c>
      <c r="E28">
        <v>8.1696150710761019E-4</v>
      </c>
      <c r="F28">
        <v>1.7665386117930832E-3</v>
      </c>
      <c r="G28">
        <v>4.2984388073253367E-3</v>
      </c>
      <c r="H28">
        <v>1.3968598662245004E-2</v>
      </c>
      <c r="I28">
        <v>2.1061623416568778E-2</v>
      </c>
      <c r="K28">
        <v>2</v>
      </c>
      <c r="L28">
        <v>2.2390501642220365E-4</v>
      </c>
      <c r="M28">
        <v>6.6032354801199536E-4</v>
      </c>
      <c r="N28">
        <v>1.48994471531447E-3</v>
      </c>
      <c r="O28">
        <v>3.0590633351833371E-3</v>
      </c>
      <c r="P28">
        <v>9.4263263628323601E-3</v>
      </c>
      <c r="Q28">
        <v>1.7790226858458092E-2</v>
      </c>
      <c r="S28">
        <v>2</v>
      </c>
      <c r="T28">
        <v>1.2049019173797578E-4</v>
      </c>
      <c r="U28">
        <v>5.5664435782525285E-4</v>
      </c>
      <c r="V28">
        <v>1.1651375975167411E-3</v>
      </c>
      <c r="W28">
        <v>3.5632924485567178E-3</v>
      </c>
      <c r="X28">
        <v>1.0996071675248022E-2</v>
      </c>
      <c r="Y28">
        <v>1.8420840920507348E-2</v>
      </c>
    </row>
    <row r="29" spans="3:25" x14ac:dyDescent="0.2">
      <c r="C29">
        <v>4</v>
      </c>
      <c r="D29">
        <v>6.5086059388809524E-4</v>
      </c>
      <c r="E29">
        <v>1.4762588948438343E-3</v>
      </c>
      <c r="F29">
        <v>4.1629235724674769E-3</v>
      </c>
      <c r="G29">
        <v>7.9891571471427721E-3</v>
      </c>
      <c r="H29">
        <v>2.0199144519333308E-2</v>
      </c>
      <c r="I29">
        <v>3.1583022586340465E-2</v>
      </c>
      <c r="K29">
        <v>4</v>
      </c>
      <c r="L29">
        <v>2.8853301780942082E-4</v>
      </c>
      <c r="M29">
        <v>1.3016503804647178E-3</v>
      </c>
      <c r="N29">
        <v>3.2459087292682431E-3</v>
      </c>
      <c r="O29">
        <v>5.9859505813671856E-3</v>
      </c>
      <c r="P29">
        <v>1.6475905198603223E-2</v>
      </c>
      <c r="Q29">
        <v>2.5564568365486956E-2</v>
      </c>
      <c r="S29">
        <v>4</v>
      </c>
      <c r="T29">
        <v>2.905220992218615E-4</v>
      </c>
      <c r="U29">
        <v>1.4627807337910669E-3</v>
      </c>
      <c r="V29">
        <v>2.4270015757321046E-3</v>
      </c>
      <c r="W29">
        <v>6.0438638636730593E-3</v>
      </c>
      <c r="X29">
        <v>1.8256261380761019E-2</v>
      </c>
      <c r="Y29">
        <v>2.6422574103891212E-2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2-figure supplement 1</vt:lpstr>
      <vt:lpstr>Figure 2-figure supplement 2</vt:lpstr>
      <vt:lpstr>Figure 2-figure supplement 3</vt:lpstr>
      <vt:lpstr>Figure 2-figure supplement 4&amp;5</vt:lpstr>
      <vt:lpstr>Figure 2-figure supplement 6&amp;7</vt:lpstr>
      <vt:lpstr>Figure 2-figure supplement 8</vt:lpstr>
      <vt:lpstr>Figure 2-figure supplement 9</vt:lpstr>
      <vt:lpstr>Figure 3-figure supplement 1</vt:lpstr>
      <vt:lpstr>Figure 4-figure supplement 1&amp;2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maireg</dc:creator>
  <cp:lastModifiedBy>maireg</cp:lastModifiedBy>
  <dcterms:created xsi:type="dcterms:W3CDTF">2022-12-12T21:29:20Z</dcterms:created>
  <dcterms:modified xsi:type="dcterms:W3CDTF">2023-07-07T05:09:16Z</dcterms:modified>
</cp:coreProperties>
</file>