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lamwong/Library/CloudStorage/Dropbox/PN dendrite targeting 2022/quantification/"/>
    </mc:Choice>
  </mc:AlternateContent>
  <xr:revisionPtr revIDLastSave="0" documentId="13_ncr:1_{598981EE-DDCC-A94C-94F3-194AFF143C73}" xr6:coauthVersionLast="47" xr6:coauthVersionMax="47" xr10:uidLastSave="{00000000-0000-0000-0000-000000000000}"/>
  <bookViews>
    <workbookView xWindow="2600" yWindow="1320" windowWidth="27640" windowHeight="16940" xr2:uid="{07A079C3-775E-4F48-BBA8-B7B1A1321211}"/>
  </bookViews>
  <sheets>
    <sheet name="fig 3 - fig supplement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E46" i="1"/>
  <c r="L23" i="1"/>
  <c r="K23" i="1"/>
  <c r="K13" i="1"/>
  <c r="E23" i="1"/>
  <c r="D23" i="1"/>
  <c r="D13" i="1"/>
  <c r="L44" i="1"/>
  <c r="L45" i="1" s="1"/>
  <c r="K44" i="1"/>
  <c r="K45" i="1" s="1"/>
  <c r="E44" i="1"/>
  <c r="E45" i="1" s="1"/>
  <c r="D44" i="1"/>
  <c r="D45" i="1" s="1"/>
  <c r="K35" i="1"/>
  <c r="K36" i="1" s="1"/>
  <c r="D35" i="1"/>
  <c r="D36" i="1" s="1"/>
  <c r="L21" i="1"/>
  <c r="L22" i="1" s="1"/>
  <c r="K21" i="1"/>
  <c r="K22" i="1" s="1"/>
  <c r="J21" i="1"/>
  <c r="J22" i="1" s="1"/>
  <c r="K11" i="1"/>
  <c r="K12" i="1" s="1"/>
  <c r="J11" i="1"/>
  <c r="J12" i="1" s="1"/>
  <c r="D11" i="1"/>
  <c r="D12" i="1" s="1"/>
  <c r="C11" i="1"/>
  <c r="C12" i="1" s="1"/>
  <c r="E21" i="1"/>
  <c r="E22" i="1" s="1"/>
  <c r="D21" i="1"/>
  <c r="D22" i="1" s="1"/>
  <c r="C21" i="1"/>
  <c r="C22" i="1" s="1"/>
  <c r="L43" i="1"/>
  <c r="K43" i="1"/>
  <c r="E43" i="1"/>
  <c r="D43" i="1"/>
  <c r="K34" i="1"/>
  <c r="D34" i="1"/>
  <c r="L20" i="1"/>
  <c r="K20" i="1"/>
  <c r="J20" i="1"/>
  <c r="J10" i="1"/>
  <c r="K10" i="1"/>
  <c r="D20" i="1"/>
  <c r="E20" i="1"/>
  <c r="C20" i="1"/>
  <c r="D10" i="1"/>
  <c r="C10" i="1"/>
</calcChain>
</file>

<file path=xl/sharedStrings.xml><?xml version="1.0" encoding="utf-8"?>
<sst xmlns="http://schemas.openxmlformats.org/spreadsheetml/2006/main" count="54" uniqueCount="15">
  <si>
    <t>Fig 3 - fig supplement 3F</t>
  </si>
  <si>
    <t>Exploring volume of developing dendrites of indicated adPNs (um3)</t>
  </si>
  <si>
    <t>DL1</t>
  </si>
  <si>
    <t>Middle-born</t>
  </si>
  <si>
    <t>Late-born</t>
  </si>
  <si>
    <t>0h</t>
  </si>
  <si>
    <t>6h</t>
  </si>
  <si>
    <t>No. of terminal branches of indicated adPNs</t>
  </si>
  <si>
    <t>average</t>
  </si>
  <si>
    <t>Fig 3 - fig supplement 3G</t>
  </si>
  <si>
    <t>Exploring volume of developing dendrites of indicated lPNs (um3)</t>
  </si>
  <si>
    <t>No. of terminal branches of indicated PNs</t>
  </si>
  <si>
    <t>N</t>
  </si>
  <si>
    <t>sem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</si>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</sst>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D9BF-0363-0C47-9B93-22DF7DF83491}">
  <dimension ref="A1:L46"/>
  <sheetViews>
    <sheetView tabSelected="1" workbookViewId="0"/>
  </sheetViews>
  <sheetFormatPr baseColWidth="10" defaultRowHeight="16" x14ac:dyDescent="0.2"/>
  <sheetData>
    <row r="1" spans="1:12" x14ac:dyDescent="0.2">
      <c r="A1" s="3" t="s">
        <v>0</v>
      </c>
    </row>
    <row r="3" spans="1:12" x14ac:dyDescent="0.2">
      <c r="C3" t="s">
        <v>1</v>
      </c>
      <c r="J3" t="s">
        <v>7</v>
      </c>
    </row>
    <row r="4" spans="1:12" x14ac:dyDescent="0.2">
      <c r="B4" t="s">
        <v>5</v>
      </c>
      <c r="C4" t="s">
        <v>2</v>
      </c>
      <c r="D4" t="s">
        <v>3</v>
      </c>
      <c r="E4" t="s">
        <v>4</v>
      </c>
      <c r="I4" t="s">
        <v>5</v>
      </c>
      <c r="J4" t="s">
        <v>2</v>
      </c>
      <c r="K4" t="s">
        <v>3</v>
      </c>
      <c r="L4" t="s">
        <v>4</v>
      </c>
    </row>
    <row r="5" spans="1:12" x14ac:dyDescent="0.2">
      <c r="C5">
        <v>2030.38</v>
      </c>
      <c r="D5">
        <v>866.99699999999996</v>
      </c>
      <c r="J5">
        <v>53</v>
      </c>
      <c r="K5">
        <v>29</v>
      </c>
    </row>
    <row r="6" spans="1:12" x14ac:dyDescent="0.2">
      <c r="C6">
        <v>1336.289</v>
      </c>
      <c r="D6">
        <v>651.41199999999992</v>
      </c>
      <c r="J6">
        <v>44</v>
      </c>
      <c r="K6">
        <v>25</v>
      </c>
    </row>
    <row r="7" spans="1:12" x14ac:dyDescent="0.2">
      <c r="C7">
        <v>1300.597</v>
      </c>
      <c r="D7">
        <v>401.10599999999994</v>
      </c>
      <c r="J7">
        <v>52</v>
      </c>
      <c r="K7">
        <v>26</v>
      </c>
    </row>
    <row r="8" spans="1:12" x14ac:dyDescent="0.2">
      <c r="C8">
        <v>1698.5990000000002</v>
      </c>
      <c r="D8">
        <v>724.29099999999994</v>
      </c>
      <c r="J8">
        <v>45</v>
      </c>
      <c r="K8">
        <v>21</v>
      </c>
    </row>
    <row r="9" spans="1:12" x14ac:dyDescent="0.2">
      <c r="D9">
        <v>720.654</v>
      </c>
      <c r="K9">
        <v>32</v>
      </c>
    </row>
    <row r="10" spans="1:12" x14ac:dyDescent="0.2">
      <c r="B10" t="s">
        <v>8</v>
      </c>
      <c r="C10">
        <f>AVERAGE(C5:C9)</f>
        <v>1591.4662499999999</v>
      </c>
      <c r="D10">
        <f>AVERAGE(D5:D9)</f>
        <v>672.89199999999994</v>
      </c>
      <c r="I10" t="s">
        <v>8</v>
      </c>
      <c r="J10">
        <f>AVERAGE(J5:J9)</f>
        <v>48.5</v>
      </c>
      <c r="K10">
        <f>AVERAGE(K5:K9)</f>
        <v>26.6</v>
      </c>
    </row>
    <row r="11" spans="1:12" x14ac:dyDescent="0.2">
      <c r="B11" s="2" t="s">
        <v>12</v>
      </c>
      <c r="C11">
        <f>COUNT(C5:C9)</f>
        <v>4</v>
      </c>
      <c r="D11">
        <f>COUNT(D5:D9)</f>
        <v>5</v>
      </c>
      <c r="I11" s="2" t="s">
        <v>12</v>
      </c>
      <c r="J11">
        <f>COUNT(J5:J9)</f>
        <v>4</v>
      </c>
      <c r="K11">
        <f>COUNT(K5:K9)</f>
        <v>5</v>
      </c>
    </row>
    <row r="12" spans="1:12" x14ac:dyDescent="0.2">
      <c r="B12" t="s">
        <v>13</v>
      </c>
      <c r="C12">
        <f>STDEV(C5:C9)/SQRT(C11)</f>
        <v>171.71756257848492</v>
      </c>
      <c r="D12">
        <f>STDEV(D5:D9)/SQRT(D11)</f>
        <v>76.462028833271177</v>
      </c>
      <c r="I12" t="s">
        <v>13</v>
      </c>
      <c r="J12">
        <f>STDEV(J5:J9)/SQRT(J11)</f>
        <v>2.3273733406281569</v>
      </c>
      <c r="K12">
        <f>STDEV(K5:K9)/SQRT(K11)</f>
        <v>1.8601075237738249</v>
      </c>
    </row>
    <row r="13" spans="1:12" x14ac:dyDescent="0.2">
      <c r="B13" t="s">
        <v>14</v>
      </c>
      <c r="D13">
        <f>TTEST(C5:C9,D5:D9,2,2)</f>
        <v>1.1477821029286439E-3</v>
      </c>
      <c r="I13" t="s">
        <v>14</v>
      </c>
      <c r="K13">
        <f>TTEST(J5:J9,K5:K9,2,2)</f>
        <v>1.4248437372977948E-4</v>
      </c>
    </row>
    <row r="15" spans="1:12" x14ac:dyDescent="0.2">
      <c r="B15" t="s">
        <v>6</v>
      </c>
      <c r="C15">
        <v>1700.39</v>
      </c>
      <c r="D15">
        <v>1341.84</v>
      </c>
      <c r="E15">
        <v>416.3</v>
      </c>
      <c r="I15" t="s">
        <v>6</v>
      </c>
      <c r="J15">
        <v>58</v>
      </c>
      <c r="K15">
        <v>39</v>
      </c>
      <c r="L15">
        <v>12</v>
      </c>
    </row>
    <row r="16" spans="1:12" x14ac:dyDescent="0.2">
      <c r="C16">
        <v>1566</v>
      </c>
      <c r="D16">
        <v>1354.6120000000001</v>
      </c>
      <c r="E16">
        <v>314.57900000000001</v>
      </c>
      <c r="J16">
        <v>78</v>
      </c>
      <c r="K16">
        <v>37</v>
      </c>
      <c r="L16">
        <v>24</v>
      </c>
    </row>
    <row r="17" spans="1:12" x14ac:dyDescent="0.2">
      <c r="C17">
        <v>1469.2800000000002</v>
      </c>
      <c r="D17" s="1">
        <v>1263.377</v>
      </c>
      <c r="E17">
        <v>630.83000000000004</v>
      </c>
      <c r="J17">
        <v>40</v>
      </c>
      <c r="K17">
        <v>44</v>
      </c>
      <c r="L17">
        <v>25</v>
      </c>
    </row>
    <row r="18" spans="1:12" x14ac:dyDescent="0.2">
      <c r="C18">
        <v>1811.29</v>
      </c>
      <c r="D18">
        <v>1729.5170000000003</v>
      </c>
      <c r="E18">
        <v>523.29999999999995</v>
      </c>
      <c r="J18">
        <v>59</v>
      </c>
      <c r="K18">
        <v>37</v>
      </c>
      <c r="L18">
        <v>19</v>
      </c>
    </row>
    <row r="19" spans="1:12" x14ac:dyDescent="0.2">
      <c r="D19">
        <v>1408.808</v>
      </c>
      <c r="K19">
        <v>40</v>
      </c>
    </row>
    <row r="20" spans="1:12" x14ac:dyDescent="0.2">
      <c r="B20" t="s">
        <v>8</v>
      </c>
      <c r="C20">
        <f>AVERAGE(C15:C19)</f>
        <v>1636.74</v>
      </c>
      <c r="D20">
        <f t="shared" ref="D20:E20" si="0">AVERAGE(D15:D19)</f>
        <v>1419.6308000000001</v>
      </c>
      <c r="E20">
        <f t="shared" si="0"/>
        <v>471.25225</v>
      </c>
      <c r="I20" t="s">
        <v>8</v>
      </c>
      <c r="J20">
        <f>AVERAGE(J15:J19)</f>
        <v>58.75</v>
      </c>
      <c r="K20">
        <f t="shared" ref="K20" si="1">AVERAGE(K15:K19)</f>
        <v>39.4</v>
      </c>
      <c r="L20">
        <f t="shared" ref="L20" si="2">AVERAGE(L15:L19)</f>
        <v>20</v>
      </c>
    </row>
    <row r="21" spans="1:12" x14ac:dyDescent="0.2">
      <c r="B21" s="2" t="s">
        <v>12</v>
      </c>
      <c r="C21">
        <f>COUNT(C15:C19)</f>
        <v>4</v>
      </c>
      <c r="D21">
        <f>COUNT(D15:D19)</f>
        <v>5</v>
      </c>
      <c r="E21">
        <f>COUNT(E15:E19)</f>
        <v>4</v>
      </c>
      <c r="I21" s="2" t="s">
        <v>12</v>
      </c>
      <c r="J21">
        <f>COUNT(J15:J19)</f>
        <v>4</v>
      </c>
      <c r="K21">
        <f>COUNT(K15:K19)</f>
        <v>5</v>
      </c>
      <c r="L21">
        <f>COUNT(L15:L19)</f>
        <v>4</v>
      </c>
    </row>
    <row r="22" spans="1:12" x14ac:dyDescent="0.2">
      <c r="B22" t="s">
        <v>13</v>
      </c>
      <c r="C22">
        <f>STDEV(C15:C19)/SQRT(C21)</f>
        <v>75.036671145958096</v>
      </c>
      <c r="D22">
        <f>STDEV(D15:D19)/SQRT(D21)</f>
        <v>80.882845178319627</v>
      </c>
      <c r="E22">
        <f>STDEV(E15:E19)/SQRT(E21)</f>
        <v>68.154410239268415</v>
      </c>
      <c r="I22" t="s">
        <v>13</v>
      </c>
      <c r="J22">
        <f>STDEV(J15:J19)/SQRT(J21)</f>
        <v>7.760745239129208</v>
      </c>
      <c r="K22">
        <f>STDEV(K15:K19)/SQRT(K21)</f>
        <v>1.2884098726725124</v>
      </c>
      <c r="L22">
        <f>STDEV(L15:L19)/SQRT(L21)</f>
        <v>2.9720924166878349</v>
      </c>
    </row>
    <row r="23" spans="1:12" x14ac:dyDescent="0.2">
      <c r="B23" t="s">
        <v>14</v>
      </c>
      <c r="D23">
        <f>TTEST(C15:C19,D15:D19,2,2)</f>
        <v>9.5990723868105768E-2</v>
      </c>
      <c r="E23">
        <f>TTEST(D15:D19,E15:E19,2,2)</f>
        <v>5.4782914967383134E-5</v>
      </c>
      <c r="I23" t="s">
        <v>14</v>
      </c>
      <c r="K23">
        <f>TTEST(J15:J19,K15:K19,2,2)</f>
        <v>2.7466553921421971E-2</v>
      </c>
      <c r="L23">
        <f>TTEST(K15:K19,L15:L19,2,2)</f>
        <v>3.3881336379374842E-4</v>
      </c>
    </row>
    <row r="25" spans="1:12" x14ac:dyDescent="0.2">
      <c r="A25" s="3" t="s">
        <v>9</v>
      </c>
    </row>
    <row r="27" spans="1:12" x14ac:dyDescent="0.2">
      <c r="C27" t="s">
        <v>10</v>
      </c>
      <c r="J27" t="s">
        <v>11</v>
      </c>
    </row>
    <row r="28" spans="1:12" x14ac:dyDescent="0.2">
      <c r="B28" t="s">
        <v>5</v>
      </c>
      <c r="D28" t="s">
        <v>3</v>
      </c>
      <c r="E28" t="s">
        <v>4</v>
      </c>
      <c r="I28" t="s">
        <v>5</v>
      </c>
      <c r="K28" t="s">
        <v>3</v>
      </c>
      <c r="L28" t="s">
        <v>4</v>
      </c>
    </row>
    <row r="29" spans="1:12" x14ac:dyDescent="0.2">
      <c r="D29">
        <v>457.37</v>
      </c>
      <c r="K29">
        <v>22</v>
      </c>
    </row>
    <row r="30" spans="1:12" x14ac:dyDescent="0.2">
      <c r="D30">
        <v>785.58100000000002</v>
      </c>
      <c r="K30">
        <v>28</v>
      </c>
    </row>
    <row r="31" spans="1:12" x14ac:dyDescent="0.2">
      <c r="D31">
        <v>514.33400000000006</v>
      </c>
      <c r="K31">
        <v>19</v>
      </c>
    </row>
    <row r="32" spans="1:12" x14ac:dyDescent="0.2">
      <c r="D32">
        <v>756</v>
      </c>
      <c r="K32">
        <v>18</v>
      </c>
    </row>
    <row r="34" spans="2:12" x14ac:dyDescent="0.2">
      <c r="B34" t="s">
        <v>8</v>
      </c>
      <c r="D34">
        <f>AVERAGE(D29:D33)</f>
        <v>628.32124999999996</v>
      </c>
      <c r="I34" t="s">
        <v>8</v>
      </c>
      <c r="K34">
        <f>AVERAGE(K29:K33)</f>
        <v>21.75</v>
      </c>
    </row>
    <row r="35" spans="2:12" x14ac:dyDescent="0.2">
      <c r="B35" s="2" t="s">
        <v>12</v>
      </c>
      <c r="D35">
        <f>COUNT(D29:D33)</f>
        <v>4</v>
      </c>
      <c r="I35" s="2" t="s">
        <v>12</v>
      </c>
      <c r="K35">
        <f>COUNT(K29:K33)</f>
        <v>4</v>
      </c>
    </row>
    <row r="36" spans="2:12" x14ac:dyDescent="0.2">
      <c r="B36" t="s">
        <v>13</v>
      </c>
      <c r="D36">
        <f>STDEV(D29:D33)/SQRT(D35)</f>
        <v>83.291613828939475</v>
      </c>
      <c r="I36" t="s">
        <v>13</v>
      </c>
      <c r="K36">
        <f>STDEV(K29:K33)/SQRT(K35)</f>
        <v>2.25</v>
      </c>
    </row>
    <row r="38" spans="2:12" x14ac:dyDescent="0.2">
      <c r="B38" t="s">
        <v>6</v>
      </c>
      <c r="D38">
        <v>858.64900000000011</v>
      </c>
      <c r="E38">
        <v>494.11100000000005</v>
      </c>
      <c r="I38" t="s">
        <v>6</v>
      </c>
      <c r="K38">
        <v>27</v>
      </c>
      <c r="L38">
        <v>16</v>
      </c>
    </row>
    <row r="39" spans="2:12" x14ac:dyDescent="0.2">
      <c r="D39">
        <v>838.58900000000006</v>
      </c>
      <c r="E39">
        <v>418.59</v>
      </c>
      <c r="K39">
        <v>36</v>
      </c>
      <c r="L39">
        <v>18</v>
      </c>
    </row>
    <row r="40" spans="2:12" x14ac:dyDescent="0.2">
      <c r="D40">
        <v>1132.2839999999999</v>
      </c>
      <c r="E40">
        <v>546.74400000000003</v>
      </c>
      <c r="K40">
        <v>33</v>
      </c>
      <c r="L40">
        <v>9</v>
      </c>
    </row>
    <row r="41" spans="2:12" x14ac:dyDescent="0.2">
      <c r="D41">
        <v>1045.431</v>
      </c>
      <c r="E41">
        <v>453.30500000000001</v>
      </c>
      <c r="K41">
        <v>37</v>
      </c>
      <c r="L41">
        <v>8</v>
      </c>
    </row>
    <row r="43" spans="2:12" x14ac:dyDescent="0.2">
      <c r="B43" t="s">
        <v>8</v>
      </c>
      <c r="D43">
        <f t="shared" ref="D43" si="3">AVERAGE(D38:D42)</f>
        <v>968.73824999999999</v>
      </c>
      <c r="E43">
        <f t="shared" ref="E43" si="4">AVERAGE(E38:E42)</f>
        <v>478.18750000000006</v>
      </c>
      <c r="I43" t="s">
        <v>8</v>
      </c>
      <c r="K43">
        <f t="shared" ref="K43" si="5">AVERAGE(K38:K42)</f>
        <v>33.25</v>
      </c>
      <c r="L43">
        <f t="shared" ref="L43" si="6">AVERAGE(L38:L42)</f>
        <v>12.75</v>
      </c>
    </row>
    <row r="44" spans="2:12" x14ac:dyDescent="0.2">
      <c r="B44" s="2" t="s">
        <v>12</v>
      </c>
      <c r="D44">
        <f>COUNT(D38:D42)</f>
        <v>4</v>
      </c>
      <c r="E44">
        <f>COUNT(E38:E42)</f>
        <v>4</v>
      </c>
      <c r="I44" s="2" t="s">
        <v>12</v>
      </c>
      <c r="K44">
        <f>COUNT(K38:K42)</f>
        <v>4</v>
      </c>
      <c r="L44">
        <f>COUNT(L38:L42)</f>
        <v>4</v>
      </c>
    </row>
    <row r="45" spans="2:12" x14ac:dyDescent="0.2">
      <c r="B45" t="s">
        <v>13</v>
      </c>
      <c r="D45">
        <f>STDEV(D38:D42)/SQRT(D44)</f>
        <v>71.698129035764779</v>
      </c>
      <c r="E45">
        <f>STDEV(E38:E42)/SQRT(E44)</f>
        <v>27.574977118455315</v>
      </c>
      <c r="I45" t="s">
        <v>13</v>
      </c>
      <c r="K45">
        <f>STDEV(K38:K42)/SQRT(K44)</f>
        <v>2.25</v>
      </c>
      <c r="L45">
        <f>STDEV(L38:L42)/SQRT(L44)</f>
        <v>2.4958298553119898</v>
      </c>
    </row>
    <row r="46" spans="2:12" x14ac:dyDescent="0.2">
      <c r="B46" t="s">
        <v>14</v>
      </c>
      <c r="E46">
        <f>TTEST(D38:D42,E38:E42,2,2)</f>
        <v>6.9377696089436332E-4</v>
      </c>
      <c r="I46" t="s">
        <v>14</v>
      </c>
      <c r="L46">
        <f>TTEST(K38:K42,L38:L42,2,2)</f>
        <v>8.8376798742438362E-4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3 - fig supplement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 Lam Wong</dc:creator>
  <cp:lastModifiedBy>Kin Lam Wong</cp:lastModifiedBy>
  <dcterms:created xsi:type="dcterms:W3CDTF">2022-12-09T01:01:43Z</dcterms:created>
  <dcterms:modified xsi:type="dcterms:W3CDTF">2022-12-28T21:42:38Z</dcterms:modified>
</cp:coreProperties>
</file>