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svitshetty/Library/CloudStorage/OneDrive-NationalUniversityofSingapore/7_Sep_2023/"/>
    </mc:Choice>
  </mc:AlternateContent>
  <xr:revisionPtr revIDLastSave="0" documentId="8_{6509C683-4499-B143-90B0-7FB32D2D3334}" xr6:coauthVersionLast="47" xr6:coauthVersionMax="47" xr10:uidLastSave="{00000000-0000-0000-0000-000000000000}"/>
  <bookViews>
    <workbookView xWindow="5920" yWindow="1320" windowWidth="27240" windowHeight="16440" xr2:uid="{7435079C-98CB-624D-B3E1-6E5C9E74E9D2}"/>
  </bookViews>
  <sheets>
    <sheet name="Fig 2-Supplement fig 3ab" sheetId="1" r:id="rId1"/>
    <sheet name="Fig 2-Supplement fig 3c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9" i="2" l="1"/>
  <c r="K5" i="2"/>
  <c r="L5" i="2"/>
  <c r="K6" i="2"/>
  <c r="L6" i="2"/>
  <c r="K7" i="2"/>
  <c r="L7" i="2"/>
  <c r="K8" i="2"/>
  <c r="L8" i="2"/>
  <c r="K9" i="2"/>
  <c r="L9" i="2"/>
  <c r="K15" i="2"/>
  <c r="L15" i="2"/>
  <c r="K16" i="2"/>
  <c r="L16" i="2"/>
  <c r="K17" i="2"/>
  <c r="L17" i="2"/>
  <c r="K18" i="2"/>
  <c r="L18" i="2"/>
  <c r="L19" i="2"/>
  <c r="K25" i="2"/>
  <c r="L25" i="2"/>
  <c r="K26" i="2"/>
  <c r="L26" i="2"/>
  <c r="K27" i="2"/>
  <c r="L27" i="2"/>
  <c r="K28" i="2"/>
  <c r="L28" i="2"/>
  <c r="K29" i="2"/>
  <c r="L29" i="2"/>
  <c r="I5" i="1"/>
  <c r="J5" i="1"/>
  <c r="I6" i="1"/>
  <c r="J6" i="1"/>
  <c r="I7" i="1"/>
  <c r="J7" i="1"/>
  <c r="I8" i="1"/>
  <c r="J8" i="1"/>
  <c r="I14" i="1"/>
  <c r="J14" i="1"/>
  <c r="I15" i="1"/>
  <c r="J15" i="1"/>
  <c r="I16" i="1"/>
  <c r="J16" i="1"/>
  <c r="I17" i="1"/>
  <c r="J17" i="1"/>
</calcChain>
</file>

<file path=xl/sharedStrings.xml><?xml version="1.0" encoding="utf-8"?>
<sst xmlns="http://schemas.openxmlformats.org/spreadsheetml/2006/main" count="126" uniqueCount="33">
  <si>
    <t>t Critical two-tail</t>
  </si>
  <si>
    <t>P(T&lt;=t) two-tail</t>
  </si>
  <si>
    <t>t Stat</t>
  </si>
  <si>
    <t>df</t>
  </si>
  <si>
    <t>Hypothesized Mean Difference</t>
  </si>
  <si>
    <t>Observations</t>
  </si>
  <si>
    <t>Variance</t>
  </si>
  <si>
    <t>Mean</t>
  </si>
  <si>
    <t>H72A</t>
  </si>
  <si>
    <t>SsrB</t>
  </si>
  <si>
    <t>H34A</t>
  </si>
  <si>
    <t>H28A</t>
  </si>
  <si>
    <t>t-Test: Two-Sample Assuming Unequal Variances</t>
  </si>
  <si>
    <t>Vector</t>
  </si>
  <si>
    <t>Std dev</t>
  </si>
  <si>
    <t>Average</t>
  </si>
  <si>
    <t>Exp 3</t>
  </si>
  <si>
    <t>Exp 2</t>
  </si>
  <si>
    <t>Exp 1</t>
  </si>
  <si>
    <t>Fold change (7.4/5.6)</t>
  </si>
  <si>
    <t>SsrB construct</t>
  </si>
  <si>
    <t>pH 5.6</t>
  </si>
  <si>
    <t>PsifA-lacZ activity</t>
  </si>
  <si>
    <t>pH 7.4</t>
  </si>
  <si>
    <t>3H</t>
  </si>
  <si>
    <t>2H3</t>
  </si>
  <si>
    <t>2H2</t>
  </si>
  <si>
    <t>2H1</t>
  </si>
  <si>
    <t>Exp 8</t>
  </si>
  <si>
    <t>Exp 7</t>
  </si>
  <si>
    <t>Exp 6</t>
  </si>
  <si>
    <t>Exp 5</t>
  </si>
  <si>
    <t>Exp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</si>
</sst>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164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 applyAlignment="1">
      <alignment vertical="center"/>
    </xf>
    <xf numFmtId="164" fontId="3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15" fontId="1" fillId="0" borderId="0" xfId="0" applyNumberFormat="1" applyFont="1"/>
    <xf numFmtId="164" fontId="1" fillId="0" borderId="0" xfId="0" applyNumberFormat="1" applyFont="1"/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54B23-68A8-CC4F-A4C1-84E4503CF9B6}">
  <dimension ref="A2:K40"/>
  <sheetViews>
    <sheetView tabSelected="1" workbookViewId="0">
      <selection activeCell="F31" sqref="F31"/>
    </sheetView>
  </sheetViews>
  <sheetFormatPr baseColWidth="10" defaultRowHeight="16" x14ac:dyDescent="0.2"/>
  <cols>
    <col min="1" max="1" width="10.83203125" style="11"/>
  </cols>
  <sheetData>
    <row r="2" spans="1:10" x14ac:dyDescent="0.2">
      <c r="B2" s="21" t="s">
        <v>22</v>
      </c>
      <c r="C2" s="21"/>
      <c r="D2" s="21"/>
      <c r="E2" s="21"/>
      <c r="F2" s="21"/>
      <c r="G2" s="21"/>
    </row>
    <row r="3" spans="1:10" x14ac:dyDescent="0.2">
      <c r="A3" s="20" t="s">
        <v>20</v>
      </c>
      <c r="B3" s="21" t="s">
        <v>23</v>
      </c>
      <c r="C3" s="21"/>
      <c r="D3" s="21"/>
      <c r="E3" s="21"/>
      <c r="F3" s="21"/>
      <c r="G3" s="21"/>
      <c r="H3" s="8"/>
    </row>
    <row r="4" spans="1:10" x14ac:dyDescent="0.2">
      <c r="A4" s="20"/>
      <c r="B4" s="21" t="s">
        <v>18</v>
      </c>
      <c r="C4" s="21"/>
      <c r="D4" s="21" t="s">
        <v>17</v>
      </c>
      <c r="E4" s="21"/>
      <c r="F4" s="21" t="s">
        <v>16</v>
      </c>
      <c r="G4" s="21"/>
      <c r="H4" s="8"/>
      <c r="I4" s="11" t="s">
        <v>15</v>
      </c>
      <c r="J4" s="11" t="s">
        <v>14</v>
      </c>
    </row>
    <row r="5" spans="1:10" x14ac:dyDescent="0.2">
      <c r="A5" s="12" t="s">
        <v>9</v>
      </c>
      <c r="B5" s="10">
        <v>100</v>
      </c>
      <c r="C5" s="10">
        <v>100</v>
      </c>
      <c r="D5" s="10">
        <v>100</v>
      </c>
      <c r="E5" s="10">
        <v>100</v>
      </c>
      <c r="F5" s="10">
        <v>100</v>
      </c>
      <c r="G5" s="10">
        <v>100</v>
      </c>
      <c r="H5" s="10"/>
      <c r="I5" s="10">
        <f>AVERAGE(C5:G5,B5)</f>
        <v>100</v>
      </c>
      <c r="J5" s="10">
        <f>STDEV(C5:G5,B5)</f>
        <v>0</v>
      </c>
    </row>
    <row r="6" spans="1:10" x14ac:dyDescent="0.2">
      <c r="A6" s="12" t="s">
        <v>11</v>
      </c>
      <c r="B6" s="10">
        <v>80.5</v>
      </c>
      <c r="C6" s="10">
        <v>101.8</v>
      </c>
      <c r="D6" s="10">
        <v>91.5</v>
      </c>
      <c r="E6" s="10">
        <v>87.2</v>
      </c>
      <c r="F6" s="10">
        <v>81.900000000000006</v>
      </c>
      <c r="G6" s="10">
        <v>68.2</v>
      </c>
      <c r="H6" s="10"/>
      <c r="I6" s="10">
        <f>AVERAGE(C6:G6,B6)</f>
        <v>85.183333333333323</v>
      </c>
      <c r="J6" s="10">
        <f>STDEV(C6:G6,B6)</f>
        <v>11.324560329949589</v>
      </c>
    </row>
    <row r="7" spans="1:10" x14ac:dyDescent="0.2">
      <c r="A7" s="12" t="s">
        <v>10</v>
      </c>
      <c r="B7" s="10">
        <v>96.2</v>
      </c>
      <c r="C7" s="10">
        <v>101</v>
      </c>
      <c r="D7" s="10">
        <v>223.4</v>
      </c>
      <c r="E7" s="10">
        <v>106.8</v>
      </c>
      <c r="F7" s="10">
        <v>128.4</v>
      </c>
      <c r="G7" s="10">
        <v>66.2</v>
      </c>
      <c r="H7" s="10"/>
      <c r="I7" s="10">
        <f>AVERAGE(C7:G7,B7)</f>
        <v>120.33333333333336</v>
      </c>
      <c r="J7" s="10">
        <f>STDEV(C7:G7,B7)</f>
        <v>54.32784430351218</v>
      </c>
    </row>
    <row r="8" spans="1:10" x14ac:dyDescent="0.2">
      <c r="A8" s="12" t="s">
        <v>8</v>
      </c>
      <c r="B8" s="10">
        <v>81.599999999999994</v>
      </c>
      <c r="C8" s="10">
        <v>99.5</v>
      </c>
      <c r="D8" s="10">
        <v>71.7</v>
      </c>
      <c r="E8" s="10">
        <v>77.3</v>
      </c>
      <c r="F8" s="10">
        <v>85.1</v>
      </c>
      <c r="G8" s="10">
        <v>168.2</v>
      </c>
      <c r="H8" s="10"/>
      <c r="I8" s="10">
        <f>AVERAGE(C8:G8,B8)</f>
        <v>97.233333333333334</v>
      </c>
      <c r="J8" s="10">
        <f>STDEV(C8:G8,B8)</f>
        <v>36.006425352520971</v>
      </c>
    </row>
    <row r="9" spans="1:10" x14ac:dyDescent="0.2">
      <c r="A9" s="13" t="s">
        <v>13</v>
      </c>
      <c r="B9" s="7">
        <v>17.675025400939951</v>
      </c>
      <c r="C9" s="7">
        <v>19.388485359810137</v>
      </c>
      <c r="D9" s="7">
        <v>14.037154818861493</v>
      </c>
      <c r="E9" s="7"/>
      <c r="I9" s="6">
        <v>17.033555193203863</v>
      </c>
      <c r="J9" s="6">
        <v>2.7327271470423278</v>
      </c>
    </row>
    <row r="10" spans="1:10" x14ac:dyDescent="0.2">
      <c r="A10" s="13"/>
    </row>
    <row r="11" spans="1:10" x14ac:dyDescent="0.2">
      <c r="A11" s="13"/>
      <c r="B11" s="21" t="s">
        <v>22</v>
      </c>
      <c r="C11" s="21"/>
      <c r="D11" s="21"/>
      <c r="E11" s="21"/>
      <c r="F11" s="21"/>
      <c r="G11" s="21"/>
      <c r="H11" s="21"/>
      <c r="I11" s="21"/>
      <c r="J11" s="21"/>
    </row>
    <row r="12" spans="1:10" x14ac:dyDescent="0.2">
      <c r="A12" s="20" t="s">
        <v>20</v>
      </c>
      <c r="B12" s="21" t="s">
        <v>21</v>
      </c>
      <c r="C12" s="21"/>
      <c r="D12" s="21"/>
      <c r="E12" s="21"/>
      <c r="F12" s="21"/>
      <c r="G12" s="21"/>
      <c r="H12" s="15"/>
      <c r="I12" s="11"/>
      <c r="J12" s="11"/>
    </row>
    <row r="13" spans="1:10" x14ac:dyDescent="0.2">
      <c r="A13" s="20"/>
      <c r="B13" s="21" t="s">
        <v>18</v>
      </c>
      <c r="C13" s="21"/>
      <c r="D13" s="21" t="s">
        <v>17</v>
      </c>
      <c r="E13" s="21"/>
      <c r="F13" s="21" t="s">
        <v>16</v>
      </c>
      <c r="G13" s="21"/>
      <c r="H13" s="15"/>
      <c r="I13" s="11" t="s">
        <v>15</v>
      </c>
      <c r="J13" s="11" t="s">
        <v>14</v>
      </c>
    </row>
    <row r="14" spans="1:10" x14ac:dyDescent="0.2">
      <c r="A14" s="12" t="s">
        <v>9</v>
      </c>
      <c r="B14" s="10">
        <v>314.8</v>
      </c>
      <c r="C14" s="10">
        <v>462.8</v>
      </c>
      <c r="D14" s="10">
        <v>445.6</v>
      </c>
      <c r="E14" s="10">
        <v>890.4</v>
      </c>
      <c r="F14" s="10">
        <v>379.4</v>
      </c>
      <c r="G14" s="10">
        <v>514.70000000000005</v>
      </c>
      <c r="H14" s="10"/>
      <c r="I14" s="10">
        <f>AVERAGE(C14:G14,B14)</f>
        <v>501.28333333333347</v>
      </c>
      <c r="J14" s="10">
        <f>STDEV(C14:G14,B14)</f>
        <v>202.88172334310073</v>
      </c>
    </row>
    <row r="15" spans="1:10" x14ac:dyDescent="0.2">
      <c r="A15" s="12" t="s">
        <v>11</v>
      </c>
      <c r="B15" s="10">
        <v>221.3</v>
      </c>
      <c r="C15" s="10">
        <v>463.1</v>
      </c>
      <c r="D15" s="10">
        <v>300.7</v>
      </c>
      <c r="E15" s="10">
        <v>531.70000000000005</v>
      </c>
      <c r="F15" s="10">
        <v>302.10000000000002</v>
      </c>
      <c r="G15" s="10">
        <v>344.3</v>
      </c>
      <c r="H15" s="10"/>
      <c r="I15" s="10">
        <f>AVERAGE(C15:G15,B15)</f>
        <v>360.5333333333333</v>
      </c>
      <c r="J15" s="10">
        <f>STDEV(C15:G15,B15)</f>
        <v>115.29256119397601</v>
      </c>
    </row>
    <row r="16" spans="1:10" x14ac:dyDescent="0.2">
      <c r="A16" s="12" t="s">
        <v>10</v>
      </c>
      <c r="B16" s="10">
        <v>263.39999999999998</v>
      </c>
      <c r="C16" s="10">
        <v>471.4</v>
      </c>
      <c r="D16" s="10">
        <v>685.8</v>
      </c>
      <c r="E16" s="10">
        <v>657.8</v>
      </c>
      <c r="F16" s="10">
        <v>496.7</v>
      </c>
      <c r="G16" s="10">
        <v>539.9</v>
      </c>
      <c r="H16" s="10"/>
      <c r="I16" s="10">
        <f>AVERAGE(C16:G16,B16)</f>
        <v>519.16666666666663</v>
      </c>
      <c r="J16" s="10">
        <f>STDEV(C16:G16,B16)</f>
        <v>152.06494226700195</v>
      </c>
    </row>
    <row r="17" spans="1:11" x14ac:dyDescent="0.2">
      <c r="A17" s="12" t="s">
        <v>8</v>
      </c>
      <c r="B17" s="10">
        <v>246</v>
      </c>
      <c r="C17" s="10">
        <v>459.8</v>
      </c>
      <c r="D17" s="10">
        <v>386.3</v>
      </c>
      <c r="E17" s="10">
        <v>481.1</v>
      </c>
      <c r="F17" s="10">
        <v>479.2</v>
      </c>
      <c r="G17" s="10">
        <v>356.7</v>
      </c>
      <c r="H17" s="10"/>
      <c r="I17" s="10">
        <f>AVERAGE(C17:G17,B17)</f>
        <v>401.51666666666665</v>
      </c>
      <c r="J17" s="10">
        <f>STDEV(C17:G17,B17)</f>
        <v>91.859314534056196</v>
      </c>
    </row>
    <row r="18" spans="1:11" x14ac:dyDescent="0.2">
      <c r="A18" s="13" t="s">
        <v>13</v>
      </c>
      <c r="B18" s="7">
        <v>15.198925718794118</v>
      </c>
      <c r="C18" s="7">
        <v>20.123462524611618</v>
      </c>
      <c r="D18" s="7">
        <v>20.426576957262871</v>
      </c>
      <c r="I18" s="9">
        <v>18.58298840022287</v>
      </c>
      <c r="J18" s="9">
        <v>2.9346004436208091</v>
      </c>
    </row>
    <row r="19" spans="1:11" x14ac:dyDescent="0.2">
      <c r="A19" s="13"/>
    </row>
    <row r="20" spans="1:11" x14ac:dyDescent="0.2">
      <c r="A20" s="13"/>
      <c r="B20" s="22"/>
      <c r="C20" s="22"/>
      <c r="D20" s="22"/>
      <c r="E20" s="22"/>
      <c r="F20" s="22"/>
      <c r="G20" s="22"/>
      <c r="H20" s="22"/>
      <c r="I20" s="22"/>
      <c r="J20" s="22"/>
    </row>
    <row r="21" spans="1:11" x14ac:dyDescent="0.2">
      <c r="A21" s="20" t="s">
        <v>20</v>
      </c>
      <c r="B21" s="21" t="s">
        <v>19</v>
      </c>
      <c r="C21" s="21"/>
      <c r="D21" s="21"/>
      <c r="E21" s="21"/>
      <c r="F21" s="21"/>
      <c r="G21" s="21"/>
      <c r="H21" s="15"/>
      <c r="I21" s="11"/>
      <c r="J21" s="11"/>
      <c r="K21" s="11"/>
    </row>
    <row r="22" spans="1:11" x14ac:dyDescent="0.2">
      <c r="A22" s="20"/>
      <c r="B22" s="21" t="s">
        <v>18</v>
      </c>
      <c r="C22" s="21"/>
      <c r="D22" s="21" t="s">
        <v>17</v>
      </c>
      <c r="E22" s="21"/>
      <c r="F22" s="21" t="s">
        <v>16</v>
      </c>
      <c r="G22" s="21"/>
      <c r="H22" s="15"/>
      <c r="I22" s="11" t="s">
        <v>15</v>
      </c>
      <c r="J22" s="11" t="s">
        <v>14</v>
      </c>
      <c r="K22" s="11"/>
    </row>
    <row r="23" spans="1:11" x14ac:dyDescent="0.2">
      <c r="A23" s="13" t="s">
        <v>9</v>
      </c>
      <c r="B23" s="7">
        <v>3.1483258711310103</v>
      </c>
      <c r="C23" s="7">
        <v>4.6279782501235784</v>
      </c>
      <c r="D23" s="7">
        <v>4.4561152076928403</v>
      </c>
      <c r="E23" s="7">
        <v>8.904355438826876</v>
      </c>
      <c r="F23" s="7">
        <v>3.7943841614315632</v>
      </c>
      <c r="G23" s="7">
        <v>5.147324180442701</v>
      </c>
      <c r="H23" s="7"/>
      <c r="I23" s="6">
        <v>5.0130805182747613</v>
      </c>
      <c r="J23" s="6">
        <v>2.028846306968767</v>
      </c>
    </row>
    <row r="24" spans="1:11" x14ac:dyDescent="0.2">
      <c r="A24" s="13" t="s">
        <v>11</v>
      </c>
      <c r="B24" s="7">
        <v>2.7480600478642399</v>
      </c>
      <c r="C24" s="7">
        <v>4.5477935822127282</v>
      </c>
      <c r="D24" s="7">
        <v>3.2869020242096485</v>
      </c>
      <c r="E24" s="7">
        <v>6.0957745772068046</v>
      </c>
      <c r="F24" s="7">
        <v>3.6876292732808111</v>
      </c>
      <c r="G24" s="7">
        <v>5.0448647760867189</v>
      </c>
      <c r="H24" s="7"/>
      <c r="I24" s="6">
        <v>4.2351707134768253</v>
      </c>
      <c r="J24" s="6">
        <v>1.2349653872367754</v>
      </c>
    </row>
    <row r="25" spans="1:11" x14ac:dyDescent="0.2">
      <c r="A25" s="13" t="s">
        <v>10</v>
      </c>
      <c r="B25" s="7">
        <v>2.7371317021857644</v>
      </c>
      <c r="C25" s="7">
        <v>4.6694575009792398</v>
      </c>
      <c r="D25" s="7">
        <v>3.0696822654237326</v>
      </c>
      <c r="E25" s="7">
        <v>6.1582959365586767</v>
      </c>
      <c r="F25" s="7">
        <v>3.8685330446774122</v>
      </c>
      <c r="G25" s="7">
        <v>8.1537419955428927</v>
      </c>
      <c r="H25" s="7"/>
      <c r="I25" s="6">
        <v>4.7761404075612859</v>
      </c>
      <c r="J25" s="6">
        <v>2.0602540936814804</v>
      </c>
    </row>
    <row r="26" spans="1:11" x14ac:dyDescent="0.2">
      <c r="A26" s="13" t="s">
        <v>8</v>
      </c>
      <c r="B26" s="7">
        <v>3.0124697495320865</v>
      </c>
      <c r="C26" s="7">
        <v>4.6209757551669322</v>
      </c>
      <c r="D26" s="7">
        <v>5.3864676681065058</v>
      </c>
      <c r="E26" s="7">
        <v>6.2208417060538297</v>
      </c>
      <c r="F26" s="7">
        <v>5.6292660016996923</v>
      </c>
      <c r="G26" s="7">
        <v>2.1201563298025894</v>
      </c>
      <c r="H26" s="7"/>
      <c r="I26" s="6">
        <v>4.4983628683936061</v>
      </c>
      <c r="J26" s="6">
        <v>1.6070708758024268</v>
      </c>
    </row>
    <row r="27" spans="1:11" x14ac:dyDescent="0.2">
      <c r="A27" s="14" t="s">
        <v>13</v>
      </c>
      <c r="B27" s="6">
        <v>0.85990969597055544</v>
      </c>
      <c r="C27" s="6">
        <v>1.0379079206633126</v>
      </c>
      <c r="D27" s="6">
        <v>1.4551792881714187</v>
      </c>
      <c r="I27" s="6">
        <v>1.1176656349350955</v>
      </c>
      <c r="J27" s="6">
        <v>0.30554450017819051</v>
      </c>
    </row>
    <row r="30" spans="1:11" x14ac:dyDescent="0.2">
      <c r="C30" s="11" t="s">
        <v>12</v>
      </c>
    </row>
    <row r="31" spans="1:11" ht="17" thickBot="1" x14ac:dyDescent="0.25"/>
    <row r="32" spans="1:11" x14ac:dyDescent="0.2">
      <c r="C32" s="5"/>
      <c r="D32" s="4" t="s">
        <v>9</v>
      </c>
      <c r="E32" s="4" t="s">
        <v>11</v>
      </c>
      <c r="G32" s="4" t="s">
        <v>9</v>
      </c>
      <c r="H32" s="4" t="s">
        <v>10</v>
      </c>
      <c r="J32" s="4" t="s">
        <v>9</v>
      </c>
      <c r="K32" s="4" t="s">
        <v>8</v>
      </c>
    </row>
    <row r="33" spans="3:11" x14ac:dyDescent="0.2">
      <c r="C33" s="3" t="s">
        <v>7</v>
      </c>
      <c r="D33">
        <v>5.0130805182747613</v>
      </c>
      <c r="E33">
        <v>4.2351707134768253</v>
      </c>
      <c r="G33">
        <v>5.0130805182747613</v>
      </c>
      <c r="H33">
        <v>4.7761404075612868</v>
      </c>
      <c r="J33">
        <v>5.0130805182747613</v>
      </c>
      <c r="K33">
        <v>4.4983628683936061</v>
      </c>
    </row>
    <row r="34" spans="3:11" x14ac:dyDescent="0.2">
      <c r="C34" s="3" t="s">
        <v>6</v>
      </c>
      <c r="D34">
        <v>4.1162173373008049</v>
      </c>
      <c r="E34">
        <v>1.5251395076728813</v>
      </c>
      <c r="G34">
        <v>4.1162173373008049</v>
      </c>
      <c r="H34">
        <v>4.2446469305312862</v>
      </c>
      <c r="J34">
        <v>4.1162173373008049</v>
      </c>
      <c r="K34">
        <v>2.5826767998523734</v>
      </c>
    </row>
    <row r="35" spans="3:11" x14ac:dyDescent="0.2">
      <c r="C35" s="3" t="s">
        <v>5</v>
      </c>
      <c r="D35">
        <v>6</v>
      </c>
      <c r="E35">
        <v>6</v>
      </c>
      <c r="G35">
        <v>6</v>
      </c>
      <c r="H35">
        <v>6</v>
      </c>
      <c r="J35">
        <v>6</v>
      </c>
      <c r="K35">
        <v>6</v>
      </c>
    </row>
    <row r="36" spans="3:11" x14ac:dyDescent="0.2">
      <c r="C36" s="3" t="s">
        <v>4</v>
      </c>
      <c r="D36">
        <v>0</v>
      </c>
      <c r="G36">
        <v>0</v>
      </c>
      <c r="J36">
        <v>0</v>
      </c>
    </row>
    <row r="37" spans="3:11" x14ac:dyDescent="0.2">
      <c r="C37" s="3" t="s">
        <v>3</v>
      </c>
      <c r="D37">
        <v>8</v>
      </c>
      <c r="G37">
        <v>10</v>
      </c>
      <c r="J37">
        <v>10</v>
      </c>
    </row>
    <row r="38" spans="3:11" x14ac:dyDescent="0.2">
      <c r="C38" s="3" t="s">
        <v>2</v>
      </c>
      <c r="D38">
        <v>0.80225620461131175</v>
      </c>
      <c r="G38">
        <v>0.20071906521094823</v>
      </c>
      <c r="J38">
        <v>0.48712803933172166</v>
      </c>
    </row>
    <row r="39" spans="3:11" x14ac:dyDescent="0.2">
      <c r="C39" s="3" t="s">
        <v>1</v>
      </c>
      <c r="D39">
        <v>0.44558032549010385</v>
      </c>
      <c r="G39">
        <v>0.84494179844696626</v>
      </c>
      <c r="J39">
        <v>0.63666871297099092</v>
      </c>
    </row>
    <row r="40" spans="3:11" ht="17" thickBot="1" x14ac:dyDescent="0.25">
      <c r="C40" s="2" t="s">
        <v>0</v>
      </c>
      <c r="D40" s="1">
        <v>2.3060041352041671</v>
      </c>
      <c r="E40" s="1"/>
      <c r="G40" s="1">
        <v>2.2281388519862744</v>
      </c>
      <c r="H40" s="1"/>
      <c r="J40" s="1">
        <v>2.2281388519862744</v>
      </c>
      <c r="K40" s="1"/>
    </row>
  </sheetData>
  <mergeCells count="18">
    <mergeCell ref="A12:A13"/>
    <mergeCell ref="B12:G12"/>
    <mergeCell ref="B13:C13"/>
    <mergeCell ref="A21:A22"/>
    <mergeCell ref="B21:G21"/>
    <mergeCell ref="B22:C22"/>
    <mergeCell ref="D22:E22"/>
    <mergeCell ref="F22:G22"/>
    <mergeCell ref="D13:E13"/>
    <mergeCell ref="F13:G13"/>
    <mergeCell ref="B11:J11"/>
    <mergeCell ref="B20:J20"/>
    <mergeCell ref="B2:G2"/>
    <mergeCell ref="A3:A4"/>
    <mergeCell ref="B4:C4"/>
    <mergeCell ref="D4:E4"/>
    <mergeCell ref="F4:G4"/>
    <mergeCell ref="B3:G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2B9F9-2F24-F944-9554-8A132280F236}">
  <dimension ref="A2:N46"/>
  <sheetViews>
    <sheetView workbookViewId="0">
      <selection activeCell="F35" sqref="F35"/>
    </sheetView>
  </sheetViews>
  <sheetFormatPr baseColWidth="10" defaultRowHeight="16" x14ac:dyDescent="0.2"/>
  <cols>
    <col min="1" max="1" width="10.83203125" style="11"/>
  </cols>
  <sheetData>
    <row r="2" spans="1:12" x14ac:dyDescent="0.2">
      <c r="B2" s="21" t="s">
        <v>22</v>
      </c>
      <c r="C2" s="21"/>
      <c r="D2" s="21"/>
      <c r="E2" s="21"/>
      <c r="F2" s="21"/>
      <c r="G2" s="21"/>
      <c r="H2" s="21"/>
      <c r="I2" s="21"/>
      <c r="J2" s="8"/>
    </row>
    <row r="3" spans="1:12" x14ac:dyDescent="0.2">
      <c r="A3" s="23" t="s">
        <v>20</v>
      </c>
      <c r="B3" s="21" t="s">
        <v>23</v>
      </c>
      <c r="C3" s="21"/>
      <c r="D3" s="21"/>
      <c r="E3" s="21"/>
      <c r="F3" s="21"/>
      <c r="G3" s="21"/>
      <c r="H3" s="11"/>
      <c r="I3" s="11"/>
      <c r="J3" s="11"/>
      <c r="K3" s="11"/>
      <c r="L3" s="11"/>
    </row>
    <row r="4" spans="1:12" x14ac:dyDescent="0.2">
      <c r="A4" s="23"/>
      <c r="B4" s="16" t="s">
        <v>18</v>
      </c>
      <c r="C4" s="16" t="s">
        <v>17</v>
      </c>
      <c r="D4" s="16" t="s">
        <v>16</v>
      </c>
      <c r="E4" s="16" t="s">
        <v>32</v>
      </c>
      <c r="F4" s="16" t="s">
        <v>31</v>
      </c>
      <c r="G4" s="16" t="s">
        <v>30</v>
      </c>
      <c r="H4" s="16" t="s">
        <v>29</v>
      </c>
      <c r="I4" s="16" t="s">
        <v>28</v>
      </c>
      <c r="J4" s="16"/>
      <c r="K4" s="11" t="s">
        <v>15</v>
      </c>
      <c r="L4" s="11" t="s">
        <v>14</v>
      </c>
    </row>
    <row r="5" spans="1:12" x14ac:dyDescent="0.2">
      <c r="A5" s="11" t="s">
        <v>9</v>
      </c>
      <c r="B5" s="6">
        <v>99.999792447992093</v>
      </c>
      <c r="C5" s="6">
        <v>99.999876912281877</v>
      </c>
      <c r="D5" s="6">
        <v>99.999965316238018</v>
      </c>
      <c r="E5" s="6">
        <v>100</v>
      </c>
      <c r="F5" s="7">
        <v>100</v>
      </c>
      <c r="G5" s="7">
        <v>100</v>
      </c>
      <c r="H5" s="7">
        <v>100</v>
      </c>
      <c r="I5" s="7">
        <v>100</v>
      </c>
      <c r="J5" s="7"/>
      <c r="K5" s="6">
        <f>AVERAGE(B5:I5)</f>
        <v>99.999954334563995</v>
      </c>
      <c r="L5" s="6">
        <f>STDEV(B5:I5)</f>
        <v>7.8147049412041227E-5</v>
      </c>
    </row>
    <row r="6" spans="1:12" x14ac:dyDescent="0.2">
      <c r="A6" s="11" t="s">
        <v>27</v>
      </c>
      <c r="B6" s="6">
        <v>65.221650312725913</v>
      </c>
      <c r="C6" s="6">
        <v>86.323272389955463</v>
      </c>
      <c r="D6" s="6"/>
      <c r="E6" s="6"/>
      <c r="K6" s="6">
        <f>AVERAGE(B6:I6)</f>
        <v>75.772461351340695</v>
      </c>
      <c r="L6" s="6">
        <f>STDEV(B6:I6)</f>
        <v>14.921100064844735</v>
      </c>
    </row>
    <row r="7" spans="1:12" x14ac:dyDescent="0.2">
      <c r="A7" s="11" t="s">
        <v>26</v>
      </c>
      <c r="B7" s="6">
        <v>39.578078777931339</v>
      </c>
      <c r="C7" s="6">
        <v>49.866766686999725</v>
      </c>
      <c r="D7" s="6">
        <v>44.034901943803526</v>
      </c>
      <c r="E7" s="6"/>
      <c r="F7" s="6"/>
      <c r="G7" s="6"/>
      <c r="H7" s="6"/>
      <c r="I7" s="6"/>
      <c r="J7" s="6"/>
      <c r="K7" s="6">
        <f>AVERAGE(B7:I7)</f>
        <v>44.493249136244863</v>
      </c>
      <c r="L7" s="6">
        <f>STDEV(B7:I7)</f>
        <v>5.159635290809482</v>
      </c>
    </row>
    <row r="8" spans="1:12" x14ac:dyDescent="0.2">
      <c r="A8" s="11" t="s">
        <v>25</v>
      </c>
      <c r="B8" s="6">
        <v>71.070561751242764</v>
      </c>
      <c r="C8" s="6">
        <v>80.786460843747463</v>
      </c>
      <c r="D8" s="6">
        <v>75.544137785770985</v>
      </c>
      <c r="E8" s="6"/>
      <c r="F8" s="6"/>
      <c r="G8" s="6"/>
      <c r="H8" s="6"/>
      <c r="I8" s="6"/>
      <c r="J8" s="6"/>
      <c r="K8" s="6">
        <f>AVERAGE(B8:I8)</f>
        <v>75.800386793587066</v>
      </c>
      <c r="L8" s="6">
        <f>STDEV(B8:I8)</f>
        <v>4.8630156754259453</v>
      </c>
    </row>
    <row r="9" spans="1:12" x14ac:dyDescent="0.2">
      <c r="A9" s="11" t="s">
        <v>24</v>
      </c>
      <c r="B9" s="7">
        <v>61.654361128933765</v>
      </c>
      <c r="C9" s="7">
        <v>57.310956522568887</v>
      </c>
      <c r="D9" s="7">
        <v>55.912875134330122</v>
      </c>
      <c r="E9" s="7">
        <v>41.2677569299791</v>
      </c>
      <c r="K9" s="6">
        <f>AVERAGE(B9:H9)</f>
        <v>54.036487428952967</v>
      </c>
      <c r="L9" s="6">
        <f>STDEV(B9:H9)</f>
        <v>8.8565504370159509</v>
      </c>
    </row>
    <row r="10" spans="1:12" x14ac:dyDescent="0.2">
      <c r="A10" s="13" t="s">
        <v>13</v>
      </c>
      <c r="B10" s="7">
        <v>17.675025400939951</v>
      </c>
      <c r="C10" s="7">
        <v>19.388485359810137</v>
      </c>
      <c r="D10" s="7">
        <v>14.037154818861493</v>
      </c>
      <c r="E10" s="7"/>
      <c r="F10" s="6"/>
      <c r="G10" s="6"/>
      <c r="H10" s="6"/>
      <c r="K10" s="6">
        <v>17.033555193203863</v>
      </c>
      <c r="L10" s="6">
        <v>2.7327271470423278</v>
      </c>
    </row>
    <row r="11" spans="1:12" x14ac:dyDescent="0.2">
      <c r="A11" s="15"/>
      <c r="B11" s="7"/>
      <c r="C11" s="7"/>
      <c r="D11" s="7"/>
      <c r="E11" s="7"/>
      <c r="F11" s="6"/>
      <c r="G11" s="6"/>
      <c r="H11" s="6"/>
      <c r="K11" s="6"/>
      <c r="L11" s="6"/>
    </row>
    <row r="12" spans="1:12" ht="16" customHeight="1" x14ac:dyDescent="0.2">
      <c r="A12" s="15"/>
      <c r="B12" s="21" t="s">
        <v>22</v>
      </c>
      <c r="C12" s="21"/>
      <c r="D12" s="21"/>
      <c r="E12" s="21"/>
      <c r="F12" s="21"/>
      <c r="G12" s="21"/>
      <c r="H12" s="21"/>
      <c r="I12" s="21"/>
      <c r="J12" s="15"/>
      <c r="K12" s="17"/>
      <c r="L12" s="17"/>
    </row>
    <row r="13" spans="1:12" x14ac:dyDescent="0.2">
      <c r="A13" s="23" t="s">
        <v>20</v>
      </c>
      <c r="B13" s="21" t="s">
        <v>21</v>
      </c>
      <c r="C13" s="21"/>
      <c r="D13" s="21"/>
      <c r="E13" s="21"/>
      <c r="F13" s="21"/>
      <c r="G13" s="21"/>
      <c r="H13" s="21"/>
      <c r="I13" s="21"/>
      <c r="J13" s="15"/>
      <c r="K13" s="17"/>
      <c r="L13" s="17"/>
    </row>
    <row r="14" spans="1:12" x14ac:dyDescent="0.2">
      <c r="A14" s="23"/>
      <c r="B14" s="16" t="s">
        <v>18</v>
      </c>
      <c r="C14" s="16" t="s">
        <v>17</v>
      </c>
      <c r="D14" s="16" t="s">
        <v>16</v>
      </c>
      <c r="E14" s="16" t="s">
        <v>32</v>
      </c>
      <c r="F14" s="16" t="s">
        <v>31</v>
      </c>
      <c r="G14" s="16" t="s">
        <v>30</v>
      </c>
      <c r="H14" s="16" t="s">
        <v>29</v>
      </c>
      <c r="I14" s="16" t="s">
        <v>28</v>
      </c>
      <c r="J14" s="16"/>
      <c r="K14" s="11" t="s">
        <v>15</v>
      </c>
      <c r="L14" s="11" t="s">
        <v>14</v>
      </c>
    </row>
    <row r="15" spans="1:12" x14ac:dyDescent="0.2">
      <c r="A15" s="11" t="s">
        <v>9</v>
      </c>
      <c r="B15" s="6">
        <v>352.86582621493358</v>
      </c>
      <c r="C15" s="6">
        <v>575.95203669887223</v>
      </c>
      <c r="D15" s="6">
        <v>574.47677687831253</v>
      </c>
      <c r="E15" s="6">
        <v>586.4957740843812</v>
      </c>
      <c r="F15" s="7">
        <v>619.98790835571594</v>
      </c>
      <c r="G15" s="7">
        <v>890.42907458592595</v>
      </c>
      <c r="H15" s="7">
        <v>379.44246965574411</v>
      </c>
      <c r="I15" s="7">
        <v>804.06644186693632</v>
      </c>
      <c r="J15" s="7"/>
      <c r="K15" s="6">
        <f>AVERAGE(B15:I15)</f>
        <v>597.96453854260267</v>
      </c>
      <c r="L15" s="6">
        <f>STDEV(B15:I15)</f>
        <v>184.19382622419661</v>
      </c>
    </row>
    <row r="16" spans="1:12" x14ac:dyDescent="0.2">
      <c r="A16" s="11" t="s">
        <v>27</v>
      </c>
      <c r="B16" s="6">
        <v>331.84785543102657</v>
      </c>
      <c r="C16" s="6">
        <v>399.48614785404538</v>
      </c>
      <c r="D16" s="6"/>
      <c r="E16" s="6"/>
      <c r="F16" s="6"/>
      <c r="H16" s="6"/>
      <c r="I16" s="6"/>
      <c r="J16" s="6"/>
      <c r="K16" s="6">
        <f>AVERAGE(B16:I16)</f>
        <v>365.66700164253598</v>
      </c>
      <c r="L16" s="6">
        <f>STDEV(B16:I16)</f>
        <v>47.827495240195276</v>
      </c>
    </row>
    <row r="17" spans="1:12" x14ac:dyDescent="0.2">
      <c r="A17" s="11" t="s">
        <v>26</v>
      </c>
      <c r="B17" s="6">
        <v>235.41926573618576</v>
      </c>
      <c r="C17" s="6">
        <v>245.74087445814357</v>
      </c>
      <c r="D17" s="6">
        <v>389.55387334306374</v>
      </c>
      <c r="E17" s="6"/>
      <c r="F17" s="6"/>
      <c r="G17" s="6"/>
      <c r="H17" s="6"/>
      <c r="I17" s="6"/>
      <c r="J17" s="6"/>
      <c r="K17" s="6">
        <f>AVERAGE(B17:I17)</f>
        <v>290.23800451246433</v>
      </c>
      <c r="L17" s="6">
        <f>STDEV(B17:I17)</f>
        <v>86.164756442729725</v>
      </c>
    </row>
    <row r="18" spans="1:12" x14ac:dyDescent="0.2">
      <c r="A18" s="11" t="s">
        <v>25</v>
      </c>
      <c r="B18" s="6">
        <v>374.76263901167044</v>
      </c>
      <c r="C18" s="6">
        <v>340.69577730446554</v>
      </c>
      <c r="D18" s="6">
        <v>555.89900445420574</v>
      </c>
      <c r="E18" s="6"/>
      <c r="F18" s="6"/>
      <c r="G18" s="6"/>
      <c r="H18" s="6"/>
      <c r="I18" s="6"/>
      <c r="J18" s="6"/>
      <c r="K18" s="6">
        <f>AVERAGE(B18:I18)</f>
        <v>423.7858069234473</v>
      </c>
      <c r="L18" s="6">
        <f>STDEV(B18:I18)</f>
        <v>115.67437265010489</v>
      </c>
    </row>
    <row r="19" spans="1:12" x14ac:dyDescent="0.2">
      <c r="A19" s="11" t="s">
        <v>24</v>
      </c>
      <c r="B19" s="7">
        <v>377.63598167588901</v>
      </c>
      <c r="C19" s="7">
        <v>515.88029724382488</v>
      </c>
      <c r="D19" s="7">
        <v>491.37020168734927</v>
      </c>
      <c r="E19" s="7">
        <v>291.93520239968342</v>
      </c>
      <c r="F19" s="7"/>
      <c r="J19" s="7"/>
      <c r="K19" s="6">
        <f>AVERAGE(B19:H19)</f>
        <v>419.20542075168663</v>
      </c>
      <c r="L19" s="6">
        <f>STDEV(B19:H19)</f>
        <v>104.05049110360711</v>
      </c>
    </row>
    <row r="20" spans="1:12" x14ac:dyDescent="0.2">
      <c r="A20" s="13" t="s">
        <v>13</v>
      </c>
      <c r="B20" s="7">
        <v>15.198925718794118</v>
      </c>
      <c r="C20" s="7">
        <v>20.123462524611618</v>
      </c>
      <c r="D20" s="7">
        <v>20.426576957262871</v>
      </c>
      <c r="K20" s="9">
        <v>18.58298840022287</v>
      </c>
      <c r="L20" s="9">
        <v>2.9346004436208091</v>
      </c>
    </row>
    <row r="21" spans="1:12" x14ac:dyDescent="0.2">
      <c r="A21" s="15"/>
      <c r="B21" s="7"/>
      <c r="C21" s="7"/>
      <c r="D21" s="7"/>
      <c r="K21" s="9"/>
      <c r="L21" s="9"/>
    </row>
    <row r="22" spans="1:12" ht="16" customHeight="1" x14ac:dyDescent="0.2">
      <c r="A22" s="15"/>
      <c r="B22" s="7"/>
      <c r="C22" s="7"/>
      <c r="D22" s="7"/>
      <c r="K22" s="9"/>
      <c r="L22" s="9"/>
    </row>
    <row r="23" spans="1:12" x14ac:dyDescent="0.2">
      <c r="A23" s="23" t="s">
        <v>20</v>
      </c>
      <c r="B23" s="21" t="s">
        <v>19</v>
      </c>
      <c r="C23" s="21"/>
      <c r="D23" s="21"/>
      <c r="E23" s="21"/>
      <c r="F23" s="21"/>
      <c r="G23" s="21"/>
      <c r="H23" s="21"/>
      <c r="I23" s="21"/>
      <c r="J23" s="15"/>
      <c r="K23" s="19"/>
      <c r="L23" s="19"/>
    </row>
    <row r="24" spans="1:12" x14ac:dyDescent="0.2">
      <c r="A24" s="23"/>
      <c r="B24" s="16" t="s">
        <v>18</v>
      </c>
      <c r="C24" s="16" t="s">
        <v>17</v>
      </c>
      <c r="D24" s="16" t="s">
        <v>16</v>
      </c>
      <c r="E24" s="16" t="s">
        <v>32</v>
      </c>
      <c r="F24" s="16" t="s">
        <v>31</v>
      </c>
      <c r="G24" s="16" t="s">
        <v>30</v>
      </c>
      <c r="H24" s="16" t="s">
        <v>29</v>
      </c>
      <c r="I24" s="16" t="s">
        <v>28</v>
      </c>
      <c r="J24" s="16"/>
      <c r="K24" s="11" t="s">
        <v>15</v>
      </c>
      <c r="L24" s="11" t="s">
        <v>14</v>
      </c>
    </row>
    <row r="25" spans="1:12" x14ac:dyDescent="0.2">
      <c r="A25" s="11" t="s">
        <v>9</v>
      </c>
      <c r="B25" s="6">
        <v>3.5286655859656118</v>
      </c>
      <c r="C25" s="6">
        <v>5.7595274562596437</v>
      </c>
      <c r="D25" s="6">
        <v>5.7447697612853954</v>
      </c>
      <c r="E25" s="6">
        <v>5.8649429683834065</v>
      </c>
      <c r="F25" s="6">
        <v>6.1998790835571596</v>
      </c>
      <c r="G25" s="6">
        <v>8.9042907458592602</v>
      </c>
      <c r="H25" s="6">
        <v>3.7944246965574422</v>
      </c>
      <c r="I25" s="6">
        <v>8.0406644186693637</v>
      </c>
      <c r="J25" s="6"/>
      <c r="K25" s="6">
        <f>AVERAGE(B25:I25)</f>
        <v>5.979645589567161</v>
      </c>
      <c r="L25" s="6">
        <f>STDEV(B25:I25)</f>
        <v>1.8419368441143196</v>
      </c>
    </row>
    <row r="26" spans="1:12" x14ac:dyDescent="0.2">
      <c r="A26" s="11" t="s">
        <v>27</v>
      </c>
      <c r="B26" s="6">
        <v>5.0880015123793498</v>
      </c>
      <c r="C26" s="6">
        <v>4.6277919823221323</v>
      </c>
      <c r="D26" s="6"/>
      <c r="E26" s="6"/>
      <c r="G26" s="6"/>
      <c r="H26" s="6"/>
      <c r="I26" s="6"/>
      <c r="J26" s="6"/>
      <c r="K26" s="6">
        <f>AVERAGE(B26:I26)</f>
        <v>4.8578967473507415</v>
      </c>
      <c r="L26" s="6">
        <f>STDEV(B26:I26)</f>
        <v>0.32541727947013277</v>
      </c>
    </row>
    <row r="27" spans="1:12" x14ac:dyDescent="0.2">
      <c r="A27" s="11" t="s">
        <v>26</v>
      </c>
      <c r="B27" s="6">
        <v>5.9482236886004465</v>
      </c>
      <c r="C27" s="6">
        <v>4.9279488281362394</v>
      </c>
      <c r="D27" s="6">
        <v>8.846479863636457</v>
      </c>
      <c r="E27" s="6"/>
      <c r="G27" s="6"/>
      <c r="H27" s="6"/>
      <c r="I27" s="6"/>
      <c r="J27" s="6"/>
      <c r="K27" s="6">
        <f>AVERAGE(B27:I27)</f>
        <v>6.5742174601243804</v>
      </c>
      <c r="L27" s="6">
        <f>STDEV(B27:I27)</f>
        <v>2.0328852698897437</v>
      </c>
    </row>
    <row r="28" spans="1:12" x14ac:dyDescent="0.2">
      <c r="A28" s="11" t="s">
        <v>25</v>
      </c>
      <c r="B28" s="6">
        <v>5.2731064702062413</v>
      </c>
      <c r="C28" s="6">
        <v>4.2172385539133819</v>
      </c>
      <c r="D28" s="6">
        <v>7.3585988370220212</v>
      </c>
      <c r="E28" s="6"/>
      <c r="G28" s="6"/>
      <c r="H28" s="6"/>
      <c r="I28" s="6"/>
      <c r="J28" s="6"/>
      <c r="K28" s="6">
        <f>AVERAGE(B28:I28)</f>
        <v>5.6163146203805487</v>
      </c>
      <c r="L28" s="6">
        <f>STDEV(B28:I28)</f>
        <v>1.5985555926625261</v>
      </c>
    </row>
    <row r="29" spans="1:12" x14ac:dyDescent="0.2">
      <c r="A29" s="11" t="s">
        <v>24</v>
      </c>
      <c r="B29" s="6">
        <v>6.1250489788737443</v>
      </c>
      <c r="C29" s="6">
        <v>8.5737567736083609</v>
      </c>
      <c r="D29" s="6">
        <v>5.2212518440218281</v>
      </c>
      <c r="E29" s="6">
        <v>12.500807788490727</v>
      </c>
      <c r="K29" s="6">
        <f>AVERAGE(B29:H29)</f>
        <v>8.1052163462486657</v>
      </c>
      <c r="L29" s="6">
        <f>STDEV(B29:H29)</f>
        <v>3.254692423363688</v>
      </c>
    </row>
    <row r="30" spans="1:12" x14ac:dyDescent="0.2">
      <c r="A30" s="18" t="s">
        <v>13</v>
      </c>
      <c r="B30" s="6">
        <v>0.85990969597055544</v>
      </c>
      <c r="C30" s="6">
        <v>1.0379079206633126</v>
      </c>
      <c r="D30" s="6">
        <v>1.4551792881714187</v>
      </c>
      <c r="K30" s="6">
        <v>1.1176656349350955</v>
      </c>
      <c r="L30" s="6">
        <v>0.30554450017819051</v>
      </c>
    </row>
    <row r="36" spans="3:14" x14ac:dyDescent="0.2">
      <c r="C36" s="11" t="s">
        <v>12</v>
      </c>
    </row>
    <row r="37" spans="3:14" ht="17" thickBot="1" x14ac:dyDescent="0.25"/>
    <row r="38" spans="3:14" x14ac:dyDescent="0.2">
      <c r="C38" s="5"/>
      <c r="D38" s="4" t="s">
        <v>9</v>
      </c>
      <c r="E38" s="4" t="s">
        <v>27</v>
      </c>
      <c r="G38" s="4" t="s">
        <v>9</v>
      </c>
      <c r="H38" s="4" t="s">
        <v>26</v>
      </c>
      <c r="J38" s="4" t="s">
        <v>9</v>
      </c>
      <c r="K38" s="4" t="s">
        <v>25</v>
      </c>
      <c r="M38" s="4" t="s">
        <v>9</v>
      </c>
      <c r="N38" s="4" t="s">
        <v>24</v>
      </c>
    </row>
    <row r="39" spans="3:14" x14ac:dyDescent="0.2">
      <c r="C39" s="3" t="s">
        <v>7</v>
      </c>
      <c r="D39">
        <v>5.979645589567161</v>
      </c>
      <c r="E39">
        <v>4.8578967473507415</v>
      </c>
      <c r="G39">
        <v>5.979645589567161</v>
      </c>
      <c r="H39">
        <v>6.5742174601243804</v>
      </c>
      <c r="J39">
        <v>5.979645589567161</v>
      </c>
      <c r="K39">
        <v>5.6163146203805487</v>
      </c>
      <c r="M39">
        <v>5.979645589567161</v>
      </c>
      <c r="N39">
        <v>8.1052163462486657</v>
      </c>
    </row>
    <row r="40" spans="3:14" x14ac:dyDescent="0.2">
      <c r="C40" s="3" t="s">
        <v>6</v>
      </c>
      <c r="D40">
        <v>3.3927313377058193</v>
      </c>
      <c r="E40">
        <v>0.10589640577774251</v>
      </c>
      <c r="G40">
        <v>3.3927313377058193</v>
      </c>
      <c r="H40">
        <v>4.1326225205346958</v>
      </c>
      <c r="J40">
        <v>3.3927313377058193</v>
      </c>
      <c r="K40">
        <v>2.5553799828326405</v>
      </c>
      <c r="M40">
        <v>3.3927313377058193</v>
      </c>
      <c r="N40">
        <v>10.593022770700998</v>
      </c>
    </row>
    <row r="41" spans="3:14" x14ac:dyDescent="0.2">
      <c r="C41" s="3" t="s">
        <v>5</v>
      </c>
      <c r="D41">
        <v>8</v>
      </c>
      <c r="E41">
        <v>2</v>
      </c>
      <c r="G41">
        <v>8</v>
      </c>
      <c r="H41">
        <v>3</v>
      </c>
      <c r="J41">
        <v>8</v>
      </c>
      <c r="K41">
        <v>3</v>
      </c>
      <c r="M41">
        <v>8</v>
      </c>
      <c r="N41">
        <v>4</v>
      </c>
    </row>
    <row r="42" spans="3:14" x14ac:dyDescent="0.2">
      <c r="C42" s="3" t="s">
        <v>4</v>
      </c>
      <c r="D42">
        <v>0</v>
      </c>
      <c r="G42">
        <v>0</v>
      </c>
      <c r="J42">
        <v>0</v>
      </c>
      <c r="M42">
        <v>0</v>
      </c>
    </row>
    <row r="43" spans="3:14" x14ac:dyDescent="0.2">
      <c r="C43" s="3" t="s">
        <v>3</v>
      </c>
      <c r="D43">
        <v>8</v>
      </c>
      <c r="G43">
        <v>3</v>
      </c>
      <c r="J43">
        <v>4</v>
      </c>
      <c r="M43">
        <v>4</v>
      </c>
    </row>
    <row r="44" spans="3:14" x14ac:dyDescent="0.2">
      <c r="C44" s="3" t="s">
        <v>2</v>
      </c>
      <c r="D44">
        <v>1.6241210855325556</v>
      </c>
      <c r="G44">
        <v>-0.44296690886631718</v>
      </c>
      <c r="J44">
        <v>0.32165973138362852</v>
      </c>
      <c r="M44">
        <v>-1.21266383638191</v>
      </c>
    </row>
    <row r="45" spans="3:14" x14ac:dyDescent="0.2">
      <c r="C45" s="3" t="s">
        <v>1</v>
      </c>
      <c r="D45">
        <v>0.14300500962766466</v>
      </c>
      <c r="G45">
        <v>0.68778462838801624</v>
      </c>
      <c r="J45">
        <v>0.76381785929102031</v>
      </c>
      <c r="M45">
        <v>0.29197874204754071</v>
      </c>
    </row>
    <row r="46" spans="3:14" ht="17" thickBot="1" x14ac:dyDescent="0.25">
      <c r="C46" s="2" t="s">
        <v>0</v>
      </c>
      <c r="D46" s="1">
        <v>2.3060041352041671</v>
      </c>
      <c r="E46" s="1"/>
      <c r="G46" s="1">
        <v>3.1824463052837091</v>
      </c>
      <c r="H46" s="1"/>
      <c r="J46" s="1">
        <v>2.7764451051977934</v>
      </c>
      <c r="K46" s="1"/>
      <c r="M46" s="1">
        <v>2.7764451051977934</v>
      </c>
      <c r="N46" s="1"/>
    </row>
  </sheetData>
  <mergeCells count="8">
    <mergeCell ref="B23:I23"/>
    <mergeCell ref="A23:A24"/>
    <mergeCell ref="A13:A14"/>
    <mergeCell ref="B2:I2"/>
    <mergeCell ref="B3:G3"/>
    <mergeCell ref="B12:I12"/>
    <mergeCell ref="B13:I13"/>
    <mergeCell ref="A3:A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2-Supplement fig 3ab</vt:lpstr>
      <vt:lpstr>Fig 2-Supplement fig 3cd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Dasvit Shetty</dc:creator>
  <cp:lastModifiedBy>Dasvit Shetty</cp:lastModifiedBy>
  <dcterms:created xsi:type="dcterms:W3CDTF">2022-12-29T19:04:07Z</dcterms:created>
  <dcterms:modified xsi:type="dcterms:W3CDTF">2023-09-07T19:39:28Z</dcterms:modified>
</cp:coreProperties>
</file>