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t\Dropbox\2022 IFN-LCADAM17 submission\Revision\For SUBMISSION\SourceData file\"/>
    </mc:Choice>
  </mc:AlternateContent>
  <xr:revisionPtr revIDLastSave="0" documentId="13_ncr:1_{115E5A40-A23E-4E48-96F6-B3A356CF89EF}" xr6:coauthVersionLast="47" xr6:coauthVersionMax="47" xr10:uidLastSave="{00000000-0000-0000-0000-000000000000}"/>
  <bookViews>
    <workbookView xWindow="390" yWindow="390" windowWidth="20850" windowHeight="11160" firstSheet="1" activeTab="15" xr2:uid="{E5BCC382-8542-4DF4-9FCC-64FD3F1ED861}"/>
  </bookViews>
  <sheets>
    <sheet name="5A" sheetId="16" r:id="rId1"/>
    <sheet name="5B " sheetId="17" r:id="rId2"/>
    <sheet name="5C" sheetId="1" r:id="rId3"/>
    <sheet name="5D" sheetId="2" r:id="rId4"/>
    <sheet name="5E" sheetId="4" r:id="rId5"/>
    <sheet name="5F" sheetId="6" r:id="rId6"/>
    <sheet name="5G" sheetId="5" r:id="rId7"/>
    <sheet name="5H" sheetId="7" r:id="rId8"/>
    <sheet name="5I" sheetId="8" r:id="rId9"/>
    <sheet name="5J" sheetId="9" r:id="rId10"/>
    <sheet name="5K" sheetId="10" r:id="rId11"/>
    <sheet name="5L" sheetId="11" r:id="rId12"/>
    <sheet name="5M" sheetId="12" r:id="rId13"/>
    <sheet name="5N" sheetId="13" r:id="rId14"/>
    <sheet name="5O" sheetId="14" r:id="rId15"/>
    <sheet name="5P" sheetId="15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1" l="1"/>
  <c r="E48" i="11" s="1"/>
  <c r="B47" i="11"/>
  <c r="B48" i="11" s="1"/>
  <c r="E38" i="11"/>
  <c r="E39" i="11" s="1"/>
  <c r="B38" i="11"/>
  <c r="B39" i="11" s="1"/>
  <c r="E29" i="11"/>
  <c r="E30" i="11" s="1"/>
  <c r="B29" i="11"/>
  <c r="B30" i="11" s="1"/>
  <c r="E20" i="11"/>
  <c r="E21" i="11" s="1"/>
  <c r="B20" i="11"/>
  <c r="B21" i="11" s="1"/>
  <c r="E10" i="11"/>
  <c r="E11" i="11" s="1"/>
  <c r="B10" i="11"/>
  <c r="B11" i="11" s="1"/>
  <c r="F20" i="11" l="1"/>
  <c r="F38" i="11"/>
  <c r="F10" i="11"/>
  <c r="F29" i="11"/>
  <c r="F47" i="11"/>
  <c r="D80" i="2" l="1"/>
  <c r="D81" i="2" s="1"/>
  <c r="B80" i="2"/>
  <c r="B81" i="2" s="1"/>
  <c r="D70" i="2"/>
  <c r="D71" i="2" s="1"/>
  <c r="B70" i="2"/>
  <c r="B71" i="2" s="1"/>
  <c r="D60" i="2"/>
  <c r="D61" i="2" s="1"/>
  <c r="B60" i="2"/>
  <c r="B61" i="2" s="1"/>
  <c r="D50" i="2"/>
  <c r="D51" i="2" s="1"/>
  <c r="B50" i="2"/>
  <c r="B51" i="2" s="1"/>
  <c r="D40" i="2"/>
  <c r="D41" i="2" s="1"/>
  <c r="B40" i="2"/>
  <c r="B41" i="2" s="1"/>
  <c r="D30" i="2"/>
  <c r="D31" i="2" s="1"/>
  <c r="B30" i="2"/>
  <c r="B31" i="2" s="1"/>
  <c r="D20" i="2"/>
  <c r="D21" i="2" s="1"/>
  <c r="B20" i="2"/>
  <c r="B21" i="2" s="1"/>
  <c r="D10" i="2"/>
  <c r="D11" i="2" s="1"/>
  <c r="B10" i="2"/>
  <c r="B11" i="2" s="1"/>
  <c r="E40" i="2" l="1"/>
  <c r="E80" i="2"/>
  <c r="E10" i="2"/>
  <c r="E60" i="2"/>
  <c r="E50" i="2"/>
  <c r="E30" i="2"/>
  <c r="E20" i="2"/>
  <c r="E70" i="2"/>
  <c r="D20" i="1" l="1"/>
  <c r="C20" i="1"/>
  <c r="D16" i="1"/>
  <c r="C16" i="1"/>
  <c r="D12" i="1"/>
  <c r="C12" i="1"/>
  <c r="D8" i="1"/>
  <c r="C8" i="1"/>
  <c r="D4" i="1"/>
  <c r="C4" i="1"/>
</calcChain>
</file>

<file path=xl/sharedStrings.xml><?xml version="1.0" encoding="utf-8"?>
<sst xmlns="http://schemas.openxmlformats.org/spreadsheetml/2006/main" count="285" uniqueCount="69">
  <si>
    <t>07122019 M1</t>
  </si>
  <si>
    <t>PBS</t>
  </si>
  <si>
    <t>IFN-k</t>
  </si>
  <si>
    <t>%TNFr1 change</t>
  </si>
  <si>
    <t>07122019 M2</t>
  </si>
  <si>
    <t>06242020 007</t>
  </si>
  <si>
    <t>06242020 008</t>
  </si>
  <si>
    <t>Normalized to PBS</t>
  </si>
  <si>
    <t>AD17 MFI Levels</t>
  </si>
  <si>
    <t>6.23.2020 001</t>
  </si>
  <si>
    <t>No IFN</t>
  </si>
  <si>
    <t>IFNb</t>
  </si>
  <si>
    <t>IFNk</t>
  </si>
  <si>
    <t>IFNk ratio</t>
  </si>
  <si>
    <t>ISO</t>
  </si>
  <si>
    <t>Sample I</t>
  </si>
  <si>
    <t>Sample II</t>
  </si>
  <si>
    <t>Sample III</t>
  </si>
  <si>
    <t>Avg</t>
  </si>
  <si>
    <t>Avg ISO</t>
  </si>
  <si>
    <t>6.23.2020 002</t>
  </si>
  <si>
    <t>6.23.2020 003</t>
  </si>
  <si>
    <t>6.24.2020 004</t>
  </si>
  <si>
    <t>6.24.2020 005</t>
  </si>
  <si>
    <t>6.24.2020 006</t>
  </si>
  <si>
    <t>6.26.2020 007</t>
  </si>
  <si>
    <t>6.26.2020 008</t>
  </si>
  <si>
    <t>06232020 I</t>
  </si>
  <si>
    <t>06232020 II</t>
  </si>
  <si>
    <t>06232020 III</t>
  </si>
  <si>
    <t>06242020 IV</t>
  </si>
  <si>
    <t>06242020 V</t>
  </si>
  <si>
    <t>06242020 VI</t>
  </si>
  <si>
    <t>06262020 VII</t>
  </si>
  <si>
    <t>06262020 VIII</t>
  </si>
  <si>
    <t>IFNk+tofa</t>
  </si>
  <si>
    <t>%TNFR1 MFI change</t>
  </si>
  <si>
    <t>relative change</t>
  </si>
  <si>
    <t>LC viability</t>
  </si>
  <si>
    <t>Tofa LC ADAM17 activity</t>
  </si>
  <si>
    <t>LC ADAM17 activity</t>
  </si>
  <si>
    <t>LC ADAM17 viability</t>
  </si>
  <si>
    <t>DMSO</t>
  </si>
  <si>
    <t>IFN-κ</t>
  </si>
  <si>
    <t>in vivo LC ADAM17 activity</t>
  </si>
  <si>
    <t>6.30.2020 A</t>
  </si>
  <si>
    <t>UVR- IFN-</t>
  </si>
  <si>
    <t>UVR- IFN+</t>
  </si>
  <si>
    <t>UVR- Rel</t>
  </si>
  <si>
    <t>6.30.2020 B</t>
  </si>
  <si>
    <t>7.3.2020 A</t>
  </si>
  <si>
    <t>7.3.2020 B</t>
  </si>
  <si>
    <t>7.3.2020 C</t>
  </si>
  <si>
    <t>these are medians because some sample #LC&lt;10</t>
  </si>
  <si>
    <t>IFNk LC ADAM17</t>
  </si>
  <si>
    <t>Tofa LC AD17 exp</t>
  </si>
  <si>
    <t>Tofa Live LCs</t>
  </si>
  <si>
    <t>in vivo AD17 MFI Levels</t>
  </si>
  <si>
    <t>7242019a</t>
  </si>
  <si>
    <t>07242019b</t>
  </si>
  <si>
    <t>In vivo %LCs</t>
  </si>
  <si>
    <t>IFN-β</t>
  </si>
  <si>
    <t>human LC AD17 activity</t>
  </si>
  <si>
    <t>human LC AD17 expression</t>
  </si>
  <si>
    <t>human %LCs</t>
  </si>
  <si>
    <t>WT</t>
  </si>
  <si>
    <t>LC-AD17</t>
  </si>
  <si>
    <t>WT v LCAD17 mice LC AD17 activity</t>
  </si>
  <si>
    <t>Histogram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</si>
</sst>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0" fillId="4" borderId="0" xfId="0" applyFill="1" applyAlignment="1">
      <alignment horizontal="left"/>
    </xf>
    <xf numFmtId="0" fontId="0" fillId="5" borderId="0" xfId="0" applyFill="1"/>
    <xf numFmtId="0" fontId="0" fillId="0" borderId="0" xfId="0" applyAlignment="1">
      <alignment vertical="center"/>
    </xf>
    <xf numFmtId="0" fontId="3" fillId="0" borderId="0" xfId="0" applyFont="1"/>
    <xf numFmtId="14" fontId="0" fillId="0" borderId="0" xfId="0" applyNumberFormat="1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4" borderId="0" xfId="0" applyFont="1" applyFill="1"/>
    <xf numFmtId="11" fontId="0" fillId="0" borderId="0" xfId="0" applyNumberFormat="1"/>
    <xf numFmtId="0" fontId="0" fillId="2" borderId="0" xfId="0" applyFill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90AD-3C20-4A35-88D3-A9B541D5A1A8}">
  <dimension ref="A1:C9"/>
  <sheetViews>
    <sheetView workbookViewId="0"/>
  </sheetViews>
  <sheetFormatPr defaultRowHeight="15" x14ac:dyDescent="0.25"/>
  <cols>
    <col min="1" max="1" width="31.140625" customWidth="1"/>
  </cols>
  <sheetData>
    <row r="1" spans="1:3" x14ac:dyDescent="0.25">
      <c r="A1" s="10" t="s">
        <v>67</v>
      </c>
      <c r="B1" s="12" t="s">
        <v>65</v>
      </c>
      <c r="C1" s="12" t="s">
        <v>66</v>
      </c>
    </row>
    <row r="2" spans="1:3" x14ac:dyDescent="0.25">
      <c r="A2">
        <v>112020</v>
      </c>
      <c r="B2" s="11">
        <v>-25.4879</v>
      </c>
      <c r="C2" s="11">
        <v>3.8765000000000001</v>
      </c>
    </row>
    <row r="3" spans="1:3" x14ac:dyDescent="0.25">
      <c r="A3">
        <v>112020</v>
      </c>
      <c r="B3" s="11">
        <v>-92.405000000000001</v>
      </c>
      <c r="C3" s="11">
        <v>-8.7622</v>
      </c>
    </row>
    <row r="4" spans="1:3" x14ac:dyDescent="0.25">
      <c r="A4">
        <v>112020</v>
      </c>
      <c r="B4" s="11">
        <v>-66.667000000000002</v>
      </c>
      <c r="C4" s="11">
        <v>-2.4314</v>
      </c>
    </row>
    <row r="6" spans="1:3" x14ac:dyDescent="0.25">
      <c r="B6" s="12" t="s">
        <v>65</v>
      </c>
      <c r="C6" s="12" t="s">
        <v>66</v>
      </c>
    </row>
    <row r="7" spans="1:3" x14ac:dyDescent="0.25">
      <c r="A7">
        <v>112020</v>
      </c>
      <c r="B7" s="11">
        <v>1</v>
      </c>
      <c r="C7" s="11">
        <v>-0.15209</v>
      </c>
    </row>
    <row r="8" spans="1:3" x14ac:dyDescent="0.25">
      <c r="A8">
        <v>112020</v>
      </c>
      <c r="B8" s="11">
        <v>1</v>
      </c>
      <c r="C8" s="11">
        <v>0.343779</v>
      </c>
    </row>
    <row r="9" spans="1:3" x14ac:dyDescent="0.25">
      <c r="A9">
        <v>112020</v>
      </c>
      <c r="B9" s="11">
        <v>1</v>
      </c>
      <c r="C9" s="11">
        <v>9.5394000000000007E-2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CF89-C86A-4F63-B342-3FAA3A5B1BDB}">
  <dimension ref="A1:C7"/>
  <sheetViews>
    <sheetView workbookViewId="0">
      <selection activeCell="A2" sqref="A2"/>
    </sheetView>
  </sheetViews>
  <sheetFormatPr defaultRowHeight="15" x14ac:dyDescent="0.25"/>
  <cols>
    <col min="1" max="1" width="19" customWidth="1"/>
  </cols>
  <sheetData>
    <row r="1" spans="1:3" x14ac:dyDescent="0.25">
      <c r="A1" s="10" t="s">
        <v>41</v>
      </c>
      <c r="B1" t="s">
        <v>1</v>
      </c>
      <c r="C1" t="s">
        <v>11</v>
      </c>
    </row>
    <row r="2" spans="1:3" x14ac:dyDescent="0.25">
      <c r="A2" s="9">
        <v>45255</v>
      </c>
      <c r="B2" s="8">
        <v>1</v>
      </c>
      <c r="C2" s="8">
        <v>1.1165639999999999</v>
      </c>
    </row>
    <row r="3" spans="1:3" x14ac:dyDescent="0.25">
      <c r="A3" s="9">
        <v>45255</v>
      </c>
      <c r="B3" s="8">
        <v>1</v>
      </c>
      <c r="C3" s="8">
        <v>0.91304300000000005</v>
      </c>
    </row>
    <row r="4" spans="1:3" x14ac:dyDescent="0.25">
      <c r="A4" s="9">
        <v>45261</v>
      </c>
      <c r="B4" s="8">
        <v>1</v>
      </c>
      <c r="C4" s="8">
        <v>1.0689660000000001</v>
      </c>
    </row>
    <row r="5" spans="1:3" x14ac:dyDescent="0.25">
      <c r="A5" s="9">
        <v>45261</v>
      </c>
      <c r="B5" s="8">
        <v>1</v>
      </c>
      <c r="C5" s="8">
        <v>0.95082</v>
      </c>
    </row>
    <row r="6" spans="1:3" x14ac:dyDescent="0.25">
      <c r="A6" s="9">
        <v>45262</v>
      </c>
      <c r="B6" s="8">
        <v>1</v>
      </c>
      <c r="C6" s="8">
        <v>1.1746030000000001</v>
      </c>
    </row>
    <row r="7" spans="1:3" x14ac:dyDescent="0.25">
      <c r="A7" s="9">
        <v>45262</v>
      </c>
      <c r="B7" s="8">
        <v>1</v>
      </c>
      <c r="C7" s="8">
        <v>1.0322579999999999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70F9D-911B-4B01-B076-10C09A21230D}">
  <dimension ref="A1:C19"/>
  <sheetViews>
    <sheetView workbookViewId="0"/>
  </sheetViews>
  <sheetFormatPr defaultRowHeight="15" x14ac:dyDescent="0.25"/>
  <cols>
    <col min="1" max="1" width="24.85546875" customWidth="1"/>
  </cols>
  <sheetData>
    <row r="1" spans="1:3" x14ac:dyDescent="0.25">
      <c r="A1" s="10" t="s">
        <v>44</v>
      </c>
      <c r="B1" s="12" t="s">
        <v>42</v>
      </c>
      <c r="C1" s="12" t="s">
        <v>43</v>
      </c>
    </row>
    <row r="2" spans="1:3" x14ac:dyDescent="0.25">
      <c r="A2">
        <v>12102018</v>
      </c>
      <c r="B2" s="11">
        <v>-63.3</v>
      </c>
      <c r="C2" s="11">
        <v>-58.823999999999998</v>
      </c>
    </row>
    <row r="3" spans="1:3" x14ac:dyDescent="0.25">
      <c r="A3">
        <v>7242019</v>
      </c>
      <c r="B3" s="11">
        <v>-91.397999999999996</v>
      </c>
      <c r="C3" s="11">
        <v>-41.378999999999998</v>
      </c>
    </row>
    <row r="4" spans="1:3" x14ac:dyDescent="0.25">
      <c r="A4">
        <v>7242019</v>
      </c>
      <c r="B4" s="11">
        <v>-75</v>
      </c>
      <c r="C4" s="11">
        <v>-26.388999999999999</v>
      </c>
    </row>
    <row r="5" spans="1:3" x14ac:dyDescent="0.25">
      <c r="A5">
        <v>6302020</v>
      </c>
      <c r="B5" s="11">
        <v>-60.896000000000001</v>
      </c>
      <c r="C5" s="11">
        <v>-28.664000000000001</v>
      </c>
    </row>
    <row r="6" spans="1:3" x14ac:dyDescent="0.25">
      <c r="A6">
        <v>6302020</v>
      </c>
      <c r="B6" s="11">
        <v>-87.686999999999998</v>
      </c>
      <c r="C6" s="11">
        <v>-31.491</v>
      </c>
    </row>
    <row r="7" spans="1:3" x14ac:dyDescent="0.25">
      <c r="A7">
        <v>7032020</v>
      </c>
      <c r="B7" s="11">
        <v>-95.634</v>
      </c>
      <c r="C7" s="11">
        <v>17.420999999999999</v>
      </c>
    </row>
    <row r="8" spans="1:3" x14ac:dyDescent="0.25">
      <c r="A8">
        <v>7032020</v>
      </c>
      <c r="B8" s="11">
        <v>-68.474000000000004</v>
      </c>
      <c r="C8" s="11">
        <v>-22.898</v>
      </c>
    </row>
    <row r="9" spans="1:3" x14ac:dyDescent="0.25">
      <c r="A9">
        <v>7032020</v>
      </c>
      <c r="B9" s="11">
        <v>-62.838000000000001</v>
      </c>
      <c r="C9" s="11">
        <v>-46.966999999999999</v>
      </c>
    </row>
    <row r="11" spans="1:3" x14ac:dyDescent="0.25">
      <c r="B11" s="12" t="s">
        <v>42</v>
      </c>
      <c r="C11" s="12" t="s">
        <v>43</v>
      </c>
    </row>
    <row r="12" spans="1:3" x14ac:dyDescent="0.25">
      <c r="A12">
        <v>12102018</v>
      </c>
      <c r="B12" s="11">
        <v>1</v>
      </c>
      <c r="C12" s="11">
        <v>0.92928909999999998</v>
      </c>
    </row>
    <row r="13" spans="1:3" x14ac:dyDescent="0.25">
      <c r="A13">
        <v>7242019</v>
      </c>
      <c r="B13" s="11">
        <v>1</v>
      </c>
      <c r="C13" s="11">
        <v>0.45273419500000001</v>
      </c>
    </row>
    <row r="14" spans="1:3" x14ac:dyDescent="0.25">
      <c r="A14">
        <v>7242019</v>
      </c>
      <c r="B14" s="11">
        <v>1</v>
      </c>
      <c r="C14" s="11">
        <v>0.35185333299999999</v>
      </c>
    </row>
    <row r="15" spans="1:3" x14ac:dyDescent="0.25">
      <c r="A15">
        <v>6302020</v>
      </c>
      <c r="B15" s="11">
        <v>1</v>
      </c>
      <c r="C15" s="11">
        <v>0.47070414999999999</v>
      </c>
    </row>
    <row r="16" spans="1:3" x14ac:dyDescent="0.25">
      <c r="A16">
        <v>6302020</v>
      </c>
      <c r="B16" s="11">
        <v>1</v>
      </c>
      <c r="C16" s="11">
        <v>0.35912963199999998</v>
      </c>
    </row>
    <row r="17" spans="1:3" x14ac:dyDescent="0.25">
      <c r="A17">
        <v>7032020</v>
      </c>
      <c r="B17" s="11">
        <v>1</v>
      </c>
      <c r="C17" s="11">
        <v>-0.18215999999999999</v>
      </c>
    </row>
    <row r="18" spans="1:3" x14ac:dyDescent="0.25">
      <c r="A18">
        <v>7032020</v>
      </c>
      <c r="B18" s="11">
        <v>1</v>
      </c>
      <c r="C18" s="11">
        <v>0.33444000000000002</v>
      </c>
    </row>
    <row r="19" spans="1:3" x14ac:dyDescent="0.25">
      <c r="A19">
        <v>7032020</v>
      </c>
      <c r="B19" s="11">
        <v>1</v>
      </c>
      <c r="C19" s="11">
        <v>0.74742989900000001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6E18-C588-4DDF-9F54-238D5FAD7F3A}">
  <dimension ref="A1:F49"/>
  <sheetViews>
    <sheetView workbookViewId="0">
      <selection activeCell="A2" sqref="A2"/>
    </sheetView>
  </sheetViews>
  <sheetFormatPr defaultRowHeight="15" x14ac:dyDescent="0.25"/>
  <cols>
    <col min="1" max="1" width="15.5703125" customWidth="1"/>
    <col min="3" max="3" width="9.140625" customWidth="1"/>
    <col min="4" max="4" width="15.5703125" customWidth="1"/>
  </cols>
  <sheetData>
    <row r="1" spans="1:6" ht="15" customHeight="1" x14ac:dyDescent="0.25">
      <c r="A1" s="10" t="s">
        <v>57</v>
      </c>
      <c r="B1" s="3" t="s">
        <v>12</v>
      </c>
      <c r="C1" s="17" t="s">
        <v>53</v>
      </c>
      <c r="D1" s="17"/>
    </row>
    <row r="2" spans="1:6" x14ac:dyDescent="0.25">
      <c r="C2" s="17"/>
      <c r="D2" s="17"/>
    </row>
    <row r="3" spans="1:6" s="3" customFormat="1" x14ac:dyDescent="0.25">
      <c r="A3" s="3" t="s">
        <v>45</v>
      </c>
    </row>
    <row r="4" spans="1:6" s="3" customFormat="1" x14ac:dyDescent="0.25"/>
    <row r="5" spans="1:6" s="3" customFormat="1" x14ac:dyDescent="0.25">
      <c r="A5" s="3" t="s">
        <v>46</v>
      </c>
      <c r="D5" s="3" t="s">
        <v>47</v>
      </c>
      <c r="F5" s="3" t="s">
        <v>48</v>
      </c>
    </row>
    <row r="6" spans="1:6" s="3" customFormat="1" x14ac:dyDescent="0.25">
      <c r="A6" s="3" t="s">
        <v>14</v>
      </c>
      <c r="B6" s="3">
        <v>0</v>
      </c>
      <c r="D6" s="3" t="s">
        <v>14</v>
      </c>
      <c r="E6" s="3">
        <v>902</v>
      </c>
    </row>
    <row r="7" spans="1:6" s="3" customFormat="1" x14ac:dyDescent="0.25">
      <c r="A7" s="3" t="s">
        <v>15</v>
      </c>
      <c r="B7" s="3">
        <v>12623</v>
      </c>
      <c r="D7" s="3" t="s">
        <v>15</v>
      </c>
      <c r="E7" s="3">
        <v>11358</v>
      </c>
    </row>
    <row r="8" spans="1:6" s="3" customFormat="1" x14ac:dyDescent="0.25">
      <c r="A8" s="3" t="s">
        <v>16</v>
      </c>
      <c r="B8" s="3">
        <v>11581</v>
      </c>
      <c r="D8" s="3" t="s">
        <v>16</v>
      </c>
      <c r="E8" s="3">
        <v>12380</v>
      </c>
    </row>
    <row r="9" spans="1:6" s="3" customFormat="1" x14ac:dyDescent="0.25">
      <c r="A9" s="3" t="s">
        <v>17</v>
      </c>
      <c r="B9" s="3">
        <v>11907</v>
      </c>
      <c r="D9" s="3" t="s">
        <v>17</v>
      </c>
      <c r="E9" s="3">
        <v>11841</v>
      </c>
    </row>
    <row r="10" spans="1:6" s="3" customFormat="1" x14ac:dyDescent="0.25">
      <c r="A10" s="3" t="s">
        <v>18</v>
      </c>
      <c r="B10" s="3">
        <f>AVERAGE(B7:B9)</f>
        <v>12037</v>
      </c>
      <c r="D10" s="3" t="s">
        <v>18</v>
      </c>
      <c r="E10" s="3">
        <f>AVERAGE(E7:E9)</f>
        <v>11859.666666666666</v>
      </c>
      <c r="F10" s="6">
        <f>E11/B11</f>
        <v>0.91033203179086697</v>
      </c>
    </row>
    <row r="11" spans="1:6" s="3" customFormat="1" x14ac:dyDescent="0.25">
      <c r="A11" s="3" t="s">
        <v>19</v>
      </c>
      <c r="B11" s="3">
        <f>B10-B6</f>
        <v>12037</v>
      </c>
      <c r="D11" s="3" t="s">
        <v>19</v>
      </c>
      <c r="E11" s="3">
        <f>E10-E6</f>
        <v>10957.666666666666</v>
      </c>
    </row>
    <row r="12" spans="1:6" s="3" customFormat="1" x14ac:dyDescent="0.25"/>
    <row r="13" spans="1:6" s="3" customFormat="1" x14ac:dyDescent="0.25">
      <c r="A13" s="3" t="s">
        <v>49</v>
      </c>
    </row>
    <row r="14" spans="1:6" s="3" customFormat="1" x14ac:dyDescent="0.25"/>
    <row r="15" spans="1:6" s="3" customFormat="1" x14ac:dyDescent="0.25">
      <c r="A15" s="3" t="s">
        <v>46</v>
      </c>
      <c r="D15" s="3" t="s">
        <v>47</v>
      </c>
    </row>
    <row r="16" spans="1:6" s="3" customFormat="1" x14ac:dyDescent="0.25">
      <c r="A16" s="3" t="s">
        <v>14</v>
      </c>
      <c r="B16" s="3">
        <v>1056</v>
      </c>
      <c r="D16" s="3" t="s">
        <v>14</v>
      </c>
      <c r="E16" s="3">
        <v>972</v>
      </c>
    </row>
    <row r="17" spans="1:6" s="3" customFormat="1" x14ac:dyDescent="0.25">
      <c r="A17" s="3" t="s">
        <v>15</v>
      </c>
      <c r="B17" s="3">
        <v>12518</v>
      </c>
      <c r="D17" s="3" t="s">
        <v>15</v>
      </c>
      <c r="E17" s="3">
        <v>10986</v>
      </c>
    </row>
    <row r="18" spans="1:6" s="3" customFormat="1" x14ac:dyDescent="0.25">
      <c r="A18" s="3" t="s">
        <v>16</v>
      </c>
      <c r="B18" s="3">
        <v>10955</v>
      </c>
      <c r="D18" s="3" t="s">
        <v>16</v>
      </c>
      <c r="E18" s="3">
        <v>10567</v>
      </c>
    </row>
    <row r="19" spans="1:6" s="3" customFormat="1" x14ac:dyDescent="0.25">
      <c r="A19" s="3" t="s">
        <v>17</v>
      </c>
      <c r="B19" s="3">
        <v>12007</v>
      </c>
      <c r="D19" s="3" t="s">
        <v>17</v>
      </c>
      <c r="E19" s="3">
        <v>10164</v>
      </c>
    </row>
    <row r="20" spans="1:6" s="3" customFormat="1" x14ac:dyDescent="0.25">
      <c r="A20" s="3" t="s">
        <v>18</v>
      </c>
      <c r="B20" s="3">
        <f>AVERAGE(B17:B19)</f>
        <v>11826.666666666666</v>
      </c>
      <c r="D20" s="3" t="s">
        <v>18</v>
      </c>
      <c r="E20" s="3">
        <f>AVERAGE(E17:E19)</f>
        <v>10572.333333333334</v>
      </c>
      <c r="F20" s="6">
        <f>E21/B21</f>
        <v>0.89134067838573916</v>
      </c>
    </row>
    <row r="21" spans="1:6" s="3" customFormat="1" x14ac:dyDescent="0.25">
      <c r="A21" s="3" t="s">
        <v>19</v>
      </c>
      <c r="B21" s="3">
        <f>B20-B16</f>
        <v>10770.666666666666</v>
      </c>
      <c r="D21" s="3" t="s">
        <v>19</v>
      </c>
      <c r="E21" s="3">
        <f>E20-E16</f>
        <v>9600.3333333333339</v>
      </c>
    </row>
    <row r="22" spans="1:6" s="3" customFormat="1" x14ac:dyDescent="0.25"/>
    <row r="23" spans="1:6" s="13" customFormat="1" x14ac:dyDescent="0.25">
      <c r="A23" s="3" t="s">
        <v>50</v>
      </c>
    </row>
    <row r="24" spans="1:6" s="13" customFormat="1" x14ac:dyDescent="0.25"/>
    <row r="25" spans="1:6" s="13" customFormat="1" x14ac:dyDescent="0.25">
      <c r="A25" s="13" t="s">
        <v>46</v>
      </c>
      <c r="D25" s="13" t="s">
        <v>47</v>
      </c>
    </row>
    <row r="26" spans="1:6" s="13" customFormat="1" x14ac:dyDescent="0.25">
      <c r="A26" s="3" t="s">
        <v>14</v>
      </c>
      <c r="B26" s="3">
        <v>749</v>
      </c>
      <c r="C26" s="3"/>
      <c r="D26" s="3" t="s">
        <v>14</v>
      </c>
      <c r="E26" s="3">
        <v>632</v>
      </c>
    </row>
    <row r="27" spans="1:6" s="13" customFormat="1" x14ac:dyDescent="0.25">
      <c r="A27" s="13" t="s">
        <v>15</v>
      </c>
      <c r="B27" s="13">
        <v>10925</v>
      </c>
      <c r="D27" s="13" t="s">
        <v>15</v>
      </c>
      <c r="E27" s="13">
        <v>10192</v>
      </c>
    </row>
    <row r="28" spans="1:6" s="13" customFormat="1" x14ac:dyDescent="0.25">
      <c r="A28" s="13" t="s">
        <v>16</v>
      </c>
      <c r="B28" s="13">
        <v>9803</v>
      </c>
      <c r="D28" s="13" t="s">
        <v>16</v>
      </c>
      <c r="E28" s="13">
        <v>7763</v>
      </c>
    </row>
    <row r="29" spans="1:6" s="13" customFormat="1" x14ac:dyDescent="0.25">
      <c r="A29" s="13" t="s">
        <v>18</v>
      </c>
      <c r="B29" s="13">
        <f>AVERAGE(B27:B28)</f>
        <v>10364</v>
      </c>
      <c r="D29" s="13" t="s">
        <v>18</v>
      </c>
      <c r="E29" s="13">
        <f>AVERAGE(E27:E28)</f>
        <v>8977.5</v>
      </c>
      <c r="F29" s="6">
        <f>E30/B30</f>
        <v>0.86796671866874675</v>
      </c>
    </row>
    <row r="30" spans="1:6" s="13" customFormat="1" x14ac:dyDescent="0.25">
      <c r="A30" s="3" t="s">
        <v>19</v>
      </c>
      <c r="B30" s="3">
        <f>B29-B26</f>
        <v>9615</v>
      </c>
      <c r="C30" s="3"/>
      <c r="D30" s="3" t="s">
        <v>19</v>
      </c>
      <c r="E30" s="3">
        <f>E29-E26</f>
        <v>8345.5</v>
      </c>
    </row>
    <row r="31" spans="1:6" s="13" customFormat="1" x14ac:dyDescent="0.25"/>
    <row r="32" spans="1:6" s="3" customFormat="1" x14ac:dyDescent="0.25">
      <c r="A32" s="3" t="s">
        <v>51</v>
      </c>
    </row>
    <row r="33" spans="1:6" s="3" customFormat="1" x14ac:dyDescent="0.25"/>
    <row r="34" spans="1:6" s="3" customFormat="1" x14ac:dyDescent="0.25">
      <c r="A34" s="3" t="s">
        <v>46</v>
      </c>
      <c r="D34" s="3" t="s">
        <v>47</v>
      </c>
      <c r="F34" s="3" t="s">
        <v>48</v>
      </c>
    </row>
    <row r="35" spans="1:6" s="3" customFormat="1" x14ac:dyDescent="0.25">
      <c r="A35" s="3" t="s">
        <v>14</v>
      </c>
      <c r="B35" s="3">
        <v>778</v>
      </c>
      <c r="D35" s="3" t="s">
        <v>14</v>
      </c>
      <c r="E35" s="3">
        <v>694</v>
      </c>
    </row>
    <row r="36" spans="1:6" s="3" customFormat="1" x14ac:dyDescent="0.25">
      <c r="A36" s="3" t="s">
        <v>15</v>
      </c>
      <c r="B36" s="3">
        <v>10895</v>
      </c>
      <c r="D36" s="3" t="s">
        <v>15</v>
      </c>
      <c r="E36" s="3">
        <v>9722</v>
      </c>
    </row>
    <row r="37" spans="1:6" s="3" customFormat="1" x14ac:dyDescent="0.25">
      <c r="A37" s="3" t="s">
        <v>16</v>
      </c>
      <c r="B37" s="3">
        <v>9146</v>
      </c>
      <c r="D37" s="3" t="s">
        <v>16</v>
      </c>
      <c r="E37" s="3">
        <v>9299</v>
      </c>
    </row>
    <row r="38" spans="1:6" s="3" customFormat="1" x14ac:dyDescent="0.25">
      <c r="A38" s="3" t="s">
        <v>18</v>
      </c>
      <c r="B38" s="3">
        <f>AVERAGE(B36:B37)</f>
        <v>10020.5</v>
      </c>
      <c r="D38" s="3" t="s">
        <v>18</v>
      </c>
      <c r="E38" s="3">
        <f>AVERAGE(E36:E37)</f>
        <v>9510.5</v>
      </c>
      <c r="F38" s="6">
        <f>E39/B39</f>
        <v>0.95390857451988098</v>
      </c>
    </row>
    <row r="39" spans="1:6" s="3" customFormat="1" x14ac:dyDescent="0.25">
      <c r="A39" s="3" t="s">
        <v>19</v>
      </c>
      <c r="B39" s="3">
        <f>B38-B35</f>
        <v>9242.5</v>
      </c>
      <c r="D39" s="3" t="s">
        <v>19</v>
      </c>
      <c r="E39" s="3">
        <f>E38-E35</f>
        <v>8816.5</v>
      </c>
    </row>
    <row r="40" spans="1:6" s="3" customFormat="1" x14ac:dyDescent="0.25"/>
    <row r="41" spans="1:6" s="3" customFormat="1" x14ac:dyDescent="0.25">
      <c r="A41" s="3" t="s">
        <v>52</v>
      </c>
    </row>
    <row r="42" spans="1:6" s="3" customFormat="1" x14ac:dyDescent="0.25"/>
    <row r="43" spans="1:6" s="3" customFormat="1" x14ac:dyDescent="0.25">
      <c r="A43" s="3" t="s">
        <v>46</v>
      </c>
      <c r="D43" s="3" t="s">
        <v>47</v>
      </c>
      <c r="F43" s="3" t="s">
        <v>48</v>
      </c>
    </row>
    <row r="44" spans="1:6" s="3" customFormat="1" x14ac:dyDescent="0.25">
      <c r="A44" s="3" t="s">
        <v>14</v>
      </c>
      <c r="B44" s="3">
        <v>732</v>
      </c>
      <c r="D44" s="3" t="s">
        <v>14</v>
      </c>
      <c r="E44" s="3">
        <v>674</v>
      </c>
    </row>
    <row r="45" spans="1:6" s="3" customFormat="1" x14ac:dyDescent="0.25">
      <c r="A45" s="3" t="s">
        <v>15</v>
      </c>
      <c r="B45" s="3">
        <v>10744</v>
      </c>
      <c r="D45" s="3" t="s">
        <v>15</v>
      </c>
      <c r="E45" s="3">
        <v>9482</v>
      </c>
    </row>
    <row r="46" spans="1:6" s="3" customFormat="1" x14ac:dyDescent="0.25">
      <c r="A46" s="3" t="s">
        <v>16</v>
      </c>
      <c r="B46" s="3">
        <v>9776</v>
      </c>
      <c r="D46" s="3" t="s">
        <v>16</v>
      </c>
      <c r="E46" s="3">
        <v>9749</v>
      </c>
    </row>
    <row r="47" spans="1:6" s="3" customFormat="1" x14ac:dyDescent="0.25">
      <c r="A47" s="3" t="s">
        <v>18</v>
      </c>
      <c r="B47" s="3">
        <f>AVERAGE(B45:B46)</f>
        <v>10260</v>
      </c>
      <c r="D47" s="3" t="s">
        <v>18</v>
      </c>
      <c r="E47" s="3">
        <f>AVERAGE(E45:E46)</f>
        <v>9615.5</v>
      </c>
      <c r="F47" s="6">
        <f>E48/B48</f>
        <v>0.93844458438287148</v>
      </c>
    </row>
    <row r="48" spans="1:6" s="3" customFormat="1" x14ac:dyDescent="0.25">
      <c r="A48" s="3" t="s">
        <v>19</v>
      </c>
      <c r="B48" s="3">
        <f>B47-B44</f>
        <v>9528</v>
      </c>
      <c r="D48" s="3" t="s">
        <v>19</v>
      </c>
      <c r="E48" s="3">
        <f>E47-E44</f>
        <v>8941.5</v>
      </c>
    </row>
    <row r="49" s="3" customFormat="1" x14ac:dyDescent="0.25"/>
  </sheetData>
  <mergeCells count="1">
    <mergeCell ref="C1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9A8F-6ADF-42AA-8DB6-DC4E17E5CF7F}">
  <dimension ref="A1:C41"/>
  <sheetViews>
    <sheetView workbookViewId="0">
      <selection activeCell="C7" sqref="C7"/>
    </sheetView>
  </sheetViews>
  <sheetFormatPr defaultRowHeight="15" x14ac:dyDescent="0.25"/>
  <cols>
    <col min="1" max="1" width="13.42578125" customWidth="1"/>
    <col min="2" max="2" width="8.5703125" customWidth="1"/>
    <col min="3" max="4" width="9.140625" customWidth="1"/>
    <col min="8" max="8" width="26" customWidth="1"/>
  </cols>
  <sheetData>
    <row r="1" spans="1:3" x14ac:dyDescent="0.25">
      <c r="A1" s="10" t="s">
        <v>60</v>
      </c>
      <c r="B1" s="12" t="s">
        <v>42</v>
      </c>
      <c r="C1" s="12" t="s">
        <v>43</v>
      </c>
    </row>
    <row r="2" spans="1:3" x14ac:dyDescent="0.25">
      <c r="A2">
        <v>12102018</v>
      </c>
      <c r="B2" s="11">
        <v>1</v>
      </c>
      <c r="C2" s="11">
        <v>0.92592600000000003</v>
      </c>
    </row>
    <row r="3" spans="1:3" x14ac:dyDescent="0.25">
      <c r="A3" t="s">
        <v>58</v>
      </c>
      <c r="B3" s="11">
        <v>1</v>
      </c>
      <c r="C3" s="11">
        <v>0.94936699999999996</v>
      </c>
    </row>
    <row r="4" spans="1:3" x14ac:dyDescent="0.25">
      <c r="A4" t="s">
        <v>59</v>
      </c>
      <c r="B4" s="11">
        <v>1</v>
      </c>
      <c r="C4" s="11">
        <v>0.72839500000000001</v>
      </c>
    </row>
    <row r="5" spans="1:3" x14ac:dyDescent="0.25">
      <c r="A5">
        <v>6302020</v>
      </c>
      <c r="B5" s="11">
        <v>1</v>
      </c>
      <c r="C5" s="11">
        <v>4.1500000000000004</v>
      </c>
    </row>
    <row r="6" spans="1:3" x14ac:dyDescent="0.25">
      <c r="A6">
        <v>6302020</v>
      </c>
      <c r="B6" s="11">
        <v>1</v>
      </c>
      <c r="C6" s="11">
        <v>4.1690959999999997</v>
      </c>
    </row>
    <row r="7" spans="1:3" x14ac:dyDescent="0.25">
      <c r="A7">
        <v>7032020</v>
      </c>
      <c r="B7" s="11">
        <v>1</v>
      </c>
      <c r="C7" s="11">
        <v>0.1875</v>
      </c>
    </row>
    <row r="8" spans="1:3" x14ac:dyDescent="0.25">
      <c r="A8">
        <v>7032020</v>
      </c>
      <c r="B8" s="11">
        <v>1</v>
      </c>
      <c r="C8" s="11">
        <v>4.6774190000000004</v>
      </c>
    </row>
    <row r="9" spans="1:3" x14ac:dyDescent="0.25">
      <c r="A9">
        <v>7032020</v>
      </c>
      <c r="B9" s="11">
        <v>1</v>
      </c>
      <c r="C9" s="11">
        <v>2.6388889999999998</v>
      </c>
    </row>
    <row r="41" spans="3:3" x14ac:dyDescent="0.25">
      <c r="C41" s="1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B683D-5101-48A4-8670-8D735AD1BB5E}">
  <dimension ref="A1:C11"/>
  <sheetViews>
    <sheetView workbookViewId="0">
      <selection activeCell="C11" sqref="C11"/>
    </sheetView>
  </sheetViews>
  <sheetFormatPr defaultRowHeight="15" x14ac:dyDescent="0.25"/>
  <cols>
    <col min="1" max="1" width="22.5703125" customWidth="1"/>
  </cols>
  <sheetData>
    <row r="1" spans="1:3" x14ac:dyDescent="0.25">
      <c r="A1" s="10" t="s">
        <v>62</v>
      </c>
      <c r="B1" s="12" t="s">
        <v>1</v>
      </c>
      <c r="C1" s="12" t="s">
        <v>61</v>
      </c>
    </row>
    <row r="2" spans="1:3" x14ac:dyDescent="0.25">
      <c r="A2">
        <v>11202020</v>
      </c>
      <c r="B2" s="11">
        <v>-41.786999999999999</v>
      </c>
      <c r="C2" s="11">
        <v>-7.8073899999999998</v>
      </c>
    </row>
    <row r="3" spans="1:3" x14ac:dyDescent="0.25">
      <c r="A3">
        <v>12152020</v>
      </c>
      <c r="B3" s="11">
        <v>-33.107999999999997</v>
      </c>
      <c r="C3" s="11">
        <v>-23.1587</v>
      </c>
    </row>
    <row r="4" spans="1:3" x14ac:dyDescent="0.25">
      <c r="A4">
        <v>6072021</v>
      </c>
      <c r="B4" s="11">
        <v>-5.7316000000000003</v>
      </c>
      <c r="C4" s="11">
        <v>-0.4854369</v>
      </c>
    </row>
    <row r="5" spans="1:3" x14ac:dyDescent="0.25">
      <c r="A5">
        <v>6212021</v>
      </c>
      <c r="B5" s="11">
        <v>-2.10501</v>
      </c>
      <c r="C5" s="11">
        <v>-1.1959</v>
      </c>
    </row>
    <row r="7" spans="1:3" x14ac:dyDescent="0.25">
      <c r="B7" s="12" t="s">
        <v>1</v>
      </c>
      <c r="C7" s="12" t="s">
        <v>61</v>
      </c>
    </row>
    <row r="8" spans="1:3" x14ac:dyDescent="0.25">
      <c r="A8">
        <v>11202020</v>
      </c>
      <c r="B8" s="11">
        <v>1</v>
      </c>
      <c r="C8" s="11">
        <v>0.18683717399999999</v>
      </c>
    </row>
    <row r="9" spans="1:3" x14ac:dyDescent="0.25">
      <c r="A9">
        <v>12152020</v>
      </c>
      <c r="B9" s="11">
        <v>1</v>
      </c>
      <c r="C9" s="11">
        <v>0.699488</v>
      </c>
    </row>
    <row r="10" spans="1:3" x14ac:dyDescent="0.25">
      <c r="A10">
        <v>6072021</v>
      </c>
      <c r="B10" s="11">
        <v>1</v>
      </c>
      <c r="C10" s="11">
        <v>8.4694162000000003E-2</v>
      </c>
    </row>
    <row r="11" spans="1:3" x14ac:dyDescent="0.25">
      <c r="A11">
        <v>6212021</v>
      </c>
      <c r="B11" s="11">
        <v>1</v>
      </c>
      <c r="C11" s="11">
        <v>0.56813703500000001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5C675-B297-44F7-8155-A93809338BB2}">
  <dimension ref="A1:C4"/>
  <sheetViews>
    <sheetView workbookViewId="0">
      <selection activeCell="A5" sqref="A5"/>
    </sheetView>
  </sheetViews>
  <sheetFormatPr defaultRowHeight="15" x14ac:dyDescent="0.25"/>
  <cols>
    <col min="1" max="1" width="25.42578125" customWidth="1"/>
  </cols>
  <sheetData>
    <row r="1" spans="1:3" x14ac:dyDescent="0.25">
      <c r="A1" s="10" t="s">
        <v>63</v>
      </c>
      <c r="B1" s="12" t="s">
        <v>1</v>
      </c>
      <c r="C1" s="12" t="s">
        <v>61</v>
      </c>
    </row>
    <row r="2" spans="1:3" x14ac:dyDescent="0.25">
      <c r="A2">
        <v>11202020</v>
      </c>
      <c r="B2" s="11">
        <v>1</v>
      </c>
      <c r="C2" s="11">
        <v>1.04647</v>
      </c>
    </row>
    <row r="3" spans="1:3" x14ac:dyDescent="0.25">
      <c r="A3">
        <v>12152020</v>
      </c>
      <c r="B3" s="11">
        <v>1</v>
      </c>
      <c r="C3" s="11">
        <v>0.76549288000000004</v>
      </c>
    </row>
    <row r="4" spans="1:3" x14ac:dyDescent="0.25">
      <c r="A4">
        <v>6072021</v>
      </c>
      <c r="B4" s="11">
        <v>1</v>
      </c>
      <c r="C4" s="11">
        <v>1.0180199999999999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9001-F13D-4253-8732-99A53BE64857}">
  <dimension ref="A1:C5"/>
  <sheetViews>
    <sheetView tabSelected="1" workbookViewId="0">
      <selection activeCell="L16" sqref="L16"/>
    </sheetView>
  </sheetViews>
  <sheetFormatPr defaultRowHeight="15" x14ac:dyDescent="0.25"/>
  <cols>
    <col min="1" max="1" width="14.42578125" customWidth="1"/>
  </cols>
  <sheetData>
    <row r="1" spans="1:3" x14ac:dyDescent="0.25">
      <c r="A1" s="10" t="s">
        <v>64</v>
      </c>
      <c r="B1" s="12" t="s">
        <v>1</v>
      </c>
      <c r="C1" s="12" t="s">
        <v>61</v>
      </c>
    </row>
    <row r="2" spans="1:3" x14ac:dyDescent="0.25">
      <c r="A2">
        <v>11202020</v>
      </c>
      <c r="B2" s="11">
        <v>1</v>
      </c>
      <c r="C2" s="11">
        <v>1.2048190000000001</v>
      </c>
    </row>
    <row r="3" spans="1:3" x14ac:dyDescent="0.25">
      <c r="A3">
        <v>12152020</v>
      </c>
      <c r="B3" s="11">
        <v>1</v>
      </c>
      <c r="C3" s="11">
        <v>1.5476190000000001</v>
      </c>
    </row>
    <row r="4" spans="1:3" x14ac:dyDescent="0.25">
      <c r="A4">
        <v>6072021</v>
      </c>
      <c r="B4" s="11">
        <v>1</v>
      </c>
      <c r="C4" s="11">
        <v>0.77014899999999997</v>
      </c>
    </row>
    <row r="5" spans="1:3" x14ac:dyDescent="0.25">
      <c r="A5">
        <v>6212021</v>
      </c>
      <c r="B5" s="11">
        <v>1</v>
      </c>
      <c r="C5" s="11">
        <v>1.2525250000000001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7F374-BE32-4536-B9F7-C83A4E6EBC84}">
  <dimension ref="A1"/>
  <sheetViews>
    <sheetView workbookViewId="0"/>
  </sheetViews>
  <sheetFormatPr defaultRowHeight="15" x14ac:dyDescent="0.25"/>
  <sheetData>
    <row r="1" spans="1:1" x14ac:dyDescent="0.25">
      <c r="A1" s="10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C0642-3A93-4B1E-ACFD-B87901E94043}">
  <dimension ref="A1:D20"/>
  <sheetViews>
    <sheetView workbookViewId="0"/>
  </sheetViews>
  <sheetFormatPr defaultRowHeight="15" x14ac:dyDescent="0.25"/>
  <cols>
    <col min="1" max="1" width="16.28515625" customWidth="1"/>
    <col min="2" max="2" width="25.28515625" customWidth="1"/>
  </cols>
  <sheetData>
    <row r="1" spans="1:4" x14ac:dyDescent="0.25">
      <c r="A1" s="10" t="s">
        <v>54</v>
      </c>
    </row>
    <row r="2" spans="1:4" x14ac:dyDescent="0.25">
      <c r="A2" s="15" t="s">
        <v>0</v>
      </c>
      <c r="B2" s="1"/>
      <c r="C2" s="1" t="s">
        <v>1</v>
      </c>
      <c r="D2" s="1" t="s">
        <v>2</v>
      </c>
    </row>
    <row r="3" spans="1:4" x14ac:dyDescent="0.25">
      <c r="A3" s="15"/>
      <c r="B3" s="1" t="s">
        <v>3</v>
      </c>
      <c r="C3" s="1">
        <v>-39.53</v>
      </c>
      <c r="D3" s="1">
        <v>-22.934000000000001</v>
      </c>
    </row>
    <row r="4" spans="1:4" x14ac:dyDescent="0.25">
      <c r="A4" s="15"/>
      <c r="B4" s="1" t="s">
        <v>7</v>
      </c>
      <c r="C4" s="1">
        <f>C3/$C$3</f>
        <v>1</v>
      </c>
      <c r="D4" s="1">
        <f t="shared" ref="D4" si="0">D3/$C$3</f>
        <v>0.58016696180116367</v>
      </c>
    </row>
    <row r="6" spans="1:4" x14ac:dyDescent="0.25">
      <c r="A6" s="15" t="s">
        <v>4</v>
      </c>
      <c r="B6" s="1"/>
      <c r="C6" s="1" t="s">
        <v>1</v>
      </c>
      <c r="D6" s="1" t="s">
        <v>2</v>
      </c>
    </row>
    <row r="7" spans="1:4" x14ac:dyDescent="0.25">
      <c r="A7" s="15"/>
      <c r="B7" s="1" t="s">
        <v>3</v>
      </c>
      <c r="C7" s="1">
        <v>-48.475999999999999</v>
      </c>
      <c r="D7" s="1">
        <v>-28.149000000000001</v>
      </c>
    </row>
    <row r="8" spans="1:4" x14ac:dyDescent="0.25">
      <c r="A8" s="15"/>
      <c r="B8" s="1" t="s">
        <v>7</v>
      </c>
      <c r="C8" s="1">
        <f>C7/$C$7</f>
        <v>1</v>
      </c>
      <c r="D8" s="1">
        <f t="shared" ref="D8" si="1">D7/$C$7</f>
        <v>0.5806790989355558</v>
      </c>
    </row>
    <row r="10" spans="1:4" x14ac:dyDescent="0.25">
      <c r="A10" s="15">
        <v>7242019</v>
      </c>
      <c r="B10" s="1"/>
      <c r="C10" s="1" t="s">
        <v>1</v>
      </c>
      <c r="D10" s="1" t="s">
        <v>2</v>
      </c>
    </row>
    <row r="11" spans="1:4" x14ac:dyDescent="0.25">
      <c r="A11" s="15"/>
      <c r="B11" s="1" t="s">
        <v>3</v>
      </c>
      <c r="C11" s="1">
        <v>-37.386000000000003</v>
      </c>
      <c r="D11" s="1">
        <v>-25.811</v>
      </c>
    </row>
    <row r="12" spans="1:4" x14ac:dyDescent="0.25">
      <c r="A12" s="15"/>
      <c r="B12" s="1" t="s">
        <v>7</v>
      </c>
      <c r="C12" s="1">
        <f>C11/$C$11</f>
        <v>1</v>
      </c>
      <c r="D12" s="1">
        <f t="shared" ref="D12" si="2">D11/$C$11</f>
        <v>0.69039212539453265</v>
      </c>
    </row>
    <row r="14" spans="1:4" x14ac:dyDescent="0.25">
      <c r="A14" s="15" t="s">
        <v>5</v>
      </c>
      <c r="B14" s="1"/>
      <c r="C14" s="1" t="s">
        <v>1</v>
      </c>
      <c r="D14" s="1" t="s">
        <v>2</v>
      </c>
    </row>
    <row r="15" spans="1:4" x14ac:dyDescent="0.25">
      <c r="A15" s="15"/>
      <c r="B15" s="1" t="s">
        <v>3</v>
      </c>
      <c r="C15" s="1">
        <v>-52.048000000000002</v>
      </c>
      <c r="D15" s="1">
        <v>-23.234999999999999</v>
      </c>
    </row>
    <row r="16" spans="1:4" x14ac:dyDescent="0.25">
      <c r="A16" s="15"/>
      <c r="B16" s="1" t="s">
        <v>7</v>
      </c>
      <c r="C16" s="1">
        <f>C15/$C$15</f>
        <v>1</v>
      </c>
      <c r="D16" s="1">
        <f t="shared" ref="D16" si="3">D15/$C$15</f>
        <v>0.44641484783276975</v>
      </c>
    </row>
    <row r="18" spans="1:4" x14ac:dyDescent="0.25">
      <c r="A18" s="15" t="s">
        <v>6</v>
      </c>
      <c r="B18" s="1"/>
      <c r="C18" s="1" t="s">
        <v>1</v>
      </c>
      <c r="D18" s="1" t="s">
        <v>2</v>
      </c>
    </row>
    <row r="19" spans="1:4" x14ac:dyDescent="0.25">
      <c r="A19" s="15"/>
      <c r="B19" s="1" t="s">
        <v>3</v>
      </c>
      <c r="C19" s="1">
        <v>-56.813000000000002</v>
      </c>
      <c r="D19" s="1">
        <v>-40.840000000000003</v>
      </c>
    </row>
    <row r="20" spans="1:4" x14ac:dyDescent="0.25">
      <c r="A20" s="15"/>
      <c r="B20" s="1" t="s">
        <v>7</v>
      </c>
      <c r="C20" s="1">
        <f>C19/$C$19</f>
        <v>1</v>
      </c>
      <c r="D20" s="1">
        <f t="shared" ref="D20" si="4">D19/$C$19</f>
        <v>0.71884955907978809</v>
      </c>
    </row>
  </sheetData>
  <mergeCells count="5">
    <mergeCell ref="A2:A4"/>
    <mergeCell ref="A6:A8"/>
    <mergeCell ref="A10:A12"/>
    <mergeCell ref="A14:A16"/>
    <mergeCell ref="A18:A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2B0C9-E026-461E-A4ED-A2092702A839}">
  <dimension ref="A1:F82"/>
  <sheetViews>
    <sheetView workbookViewId="0"/>
  </sheetViews>
  <sheetFormatPr defaultRowHeight="15" x14ac:dyDescent="0.25"/>
  <cols>
    <col min="1" max="1" width="15.5703125" customWidth="1"/>
    <col min="3" max="3" width="15.42578125" customWidth="1"/>
    <col min="5" max="5" width="9.140625" style="2"/>
  </cols>
  <sheetData>
    <row r="1" spans="1:6" x14ac:dyDescent="0.25">
      <c r="A1" s="10" t="s">
        <v>8</v>
      </c>
    </row>
    <row r="3" spans="1:6" s="3" customFormat="1" x14ac:dyDescent="0.25">
      <c r="A3" s="3" t="s">
        <v>9</v>
      </c>
      <c r="E3" s="2"/>
    </row>
    <row r="4" spans="1:6" s="3" customFormat="1" x14ac:dyDescent="0.25">
      <c r="E4" s="2"/>
    </row>
    <row r="5" spans="1:6" s="3" customFormat="1" x14ac:dyDescent="0.25">
      <c r="A5" s="4" t="s">
        <v>10</v>
      </c>
      <c r="B5" s="4"/>
      <c r="C5" s="4" t="s">
        <v>12</v>
      </c>
      <c r="E5" s="16" t="s">
        <v>13</v>
      </c>
      <c r="F5" s="16"/>
    </row>
    <row r="6" spans="1:6" s="3" customFormat="1" x14ac:dyDescent="0.25">
      <c r="A6" s="3" t="s">
        <v>14</v>
      </c>
      <c r="B6" s="4">
        <v>945</v>
      </c>
      <c r="C6" s="3" t="s">
        <v>14</v>
      </c>
      <c r="D6" s="4">
        <v>945</v>
      </c>
      <c r="E6" s="5"/>
      <c r="F6" s="5"/>
    </row>
    <row r="7" spans="1:6" s="3" customFormat="1" x14ac:dyDescent="0.25">
      <c r="A7" s="3" t="s">
        <v>15</v>
      </c>
      <c r="B7" s="3">
        <v>10956</v>
      </c>
      <c r="C7" s="3" t="s">
        <v>15</v>
      </c>
      <c r="D7" s="3">
        <v>9667</v>
      </c>
      <c r="E7" s="2"/>
    </row>
    <row r="8" spans="1:6" s="3" customFormat="1" x14ac:dyDescent="0.25">
      <c r="A8" s="3" t="s">
        <v>16</v>
      </c>
      <c r="B8" s="3">
        <v>10951</v>
      </c>
      <c r="C8" s="3" t="s">
        <v>16</v>
      </c>
      <c r="D8" s="3">
        <v>9694</v>
      </c>
      <c r="E8" s="2"/>
    </row>
    <row r="9" spans="1:6" s="3" customFormat="1" x14ac:dyDescent="0.25">
      <c r="A9" s="3" t="s">
        <v>17</v>
      </c>
      <c r="B9" s="3">
        <v>10583</v>
      </c>
      <c r="C9" s="3" t="s">
        <v>17</v>
      </c>
      <c r="D9" s="3">
        <v>9595</v>
      </c>
      <c r="E9" s="2"/>
    </row>
    <row r="10" spans="1:6" s="3" customFormat="1" x14ac:dyDescent="0.25">
      <c r="A10" s="3" t="s">
        <v>18</v>
      </c>
      <c r="B10" s="3">
        <f>AVERAGE(B7:B9)</f>
        <v>10830</v>
      </c>
      <c r="C10" s="3" t="s">
        <v>18</v>
      </c>
      <c r="D10" s="3">
        <f>AVERAGE(D7:D9)</f>
        <v>9652</v>
      </c>
      <c r="E10" s="6">
        <f>D11/B11</f>
        <v>0.88082953970662625</v>
      </c>
    </row>
    <row r="11" spans="1:6" s="3" customFormat="1" x14ac:dyDescent="0.25">
      <c r="A11" s="3" t="s">
        <v>19</v>
      </c>
      <c r="B11" s="3">
        <f>B10-B6</f>
        <v>9885</v>
      </c>
      <c r="C11" s="3" t="s">
        <v>19</v>
      </c>
      <c r="D11" s="3">
        <f>D10-D6</f>
        <v>8707</v>
      </c>
      <c r="E11" s="2"/>
    </row>
    <row r="12" spans="1:6" s="3" customFormat="1" x14ac:dyDescent="0.25">
      <c r="E12" s="2"/>
    </row>
    <row r="13" spans="1:6" s="3" customFormat="1" x14ac:dyDescent="0.25">
      <c r="A13" s="3" t="s">
        <v>20</v>
      </c>
      <c r="E13" s="2"/>
    </row>
    <row r="14" spans="1:6" s="3" customFormat="1" x14ac:dyDescent="0.25">
      <c r="E14" s="2"/>
    </row>
    <row r="15" spans="1:6" s="3" customFormat="1" x14ac:dyDescent="0.25">
      <c r="A15" s="4" t="s">
        <v>10</v>
      </c>
      <c r="B15" s="4"/>
      <c r="C15" s="4" t="s">
        <v>12</v>
      </c>
      <c r="E15" s="2"/>
    </row>
    <row r="16" spans="1:6" s="3" customFormat="1" x14ac:dyDescent="0.25">
      <c r="A16" s="3" t="s">
        <v>14</v>
      </c>
      <c r="B16" s="4">
        <v>933</v>
      </c>
      <c r="C16" s="3" t="s">
        <v>14</v>
      </c>
      <c r="D16" s="4">
        <v>933</v>
      </c>
      <c r="E16" s="2"/>
    </row>
    <row r="17" spans="1:5" s="3" customFormat="1" x14ac:dyDescent="0.25">
      <c r="A17" s="3" t="s">
        <v>15</v>
      </c>
      <c r="B17" s="3">
        <v>11109</v>
      </c>
      <c r="C17" s="3" t="s">
        <v>15</v>
      </c>
      <c r="D17" s="3">
        <v>9941</v>
      </c>
      <c r="E17" s="2"/>
    </row>
    <row r="18" spans="1:5" s="3" customFormat="1" x14ac:dyDescent="0.25">
      <c r="A18" s="3" t="s">
        <v>16</v>
      </c>
      <c r="B18" s="3">
        <v>10713</v>
      </c>
      <c r="C18" s="3" t="s">
        <v>16</v>
      </c>
      <c r="D18" s="3">
        <v>9825</v>
      </c>
      <c r="E18" s="2"/>
    </row>
    <row r="19" spans="1:5" s="3" customFormat="1" x14ac:dyDescent="0.25">
      <c r="A19" s="3" t="s">
        <v>17</v>
      </c>
      <c r="B19" s="3">
        <v>10540</v>
      </c>
      <c r="C19" s="3" t="s">
        <v>17</v>
      </c>
      <c r="D19" s="3">
        <v>10123</v>
      </c>
      <c r="E19" s="2"/>
    </row>
    <row r="20" spans="1:5" s="3" customFormat="1" x14ac:dyDescent="0.25">
      <c r="A20" s="3" t="s">
        <v>18</v>
      </c>
      <c r="B20" s="3">
        <f>AVERAGE(B17:B19)</f>
        <v>10787.333333333334</v>
      </c>
      <c r="C20" s="3" t="s">
        <v>18</v>
      </c>
      <c r="D20" s="3">
        <f>AVERAGE(D17:D19)</f>
        <v>9963</v>
      </c>
      <c r="E20" s="6">
        <f>D21/B21</f>
        <v>0.91634813787504643</v>
      </c>
    </row>
    <row r="21" spans="1:5" s="3" customFormat="1" x14ac:dyDescent="0.25">
      <c r="A21" s="3" t="s">
        <v>19</v>
      </c>
      <c r="B21" s="3">
        <f>B20-B16</f>
        <v>9854.3333333333339</v>
      </c>
      <c r="C21" s="3" t="s">
        <v>19</v>
      </c>
      <c r="D21" s="3">
        <f>D20-D16</f>
        <v>9030</v>
      </c>
      <c r="E21" s="2"/>
    </row>
    <row r="22" spans="1:5" s="3" customFormat="1" x14ac:dyDescent="0.25">
      <c r="E22" s="2"/>
    </row>
    <row r="23" spans="1:5" s="3" customFormat="1" x14ac:dyDescent="0.25">
      <c r="A23" s="3" t="s">
        <v>21</v>
      </c>
      <c r="E23" s="2"/>
    </row>
    <row r="24" spans="1:5" s="3" customFormat="1" x14ac:dyDescent="0.25">
      <c r="E24" s="2"/>
    </row>
    <row r="25" spans="1:5" s="3" customFormat="1" x14ac:dyDescent="0.25">
      <c r="A25" s="4" t="s">
        <v>10</v>
      </c>
      <c r="B25" s="4"/>
      <c r="C25" s="4" t="s">
        <v>12</v>
      </c>
      <c r="E25" s="2"/>
    </row>
    <row r="26" spans="1:5" s="3" customFormat="1" x14ac:dyDescent="0.25">
      <c r="A26" s="3" t="s">
        <v>14</v>
      </c>
      <c r="B26" s="4">
        <v>927</v>
      </c>
      <c r="C26" s="3" t="s">
        <v>14</v>
      </c>
      <c r="D26" s="4">
        <v>927</v>
      </c>
      <c r="E26" s="2"/>
    </row>
    <row r="27" spans="1:5" s="3" customFormat="1" x14ac:dyDescent="0.25">
      <c r="A27" s="3" t="s">
        <v>15</v>
      </c>
      <c r="B27" s="3">
        <v>9653</v>
      </c>
      <c r="C27" s="3" t="s">
        <v>15</v>
      </c>
      <c r="D27" s="3">
        <v>7904</v>
      </c>
      <c r="E27" s="2"/>
    </row>
    <row r="28" spans="1:5" s="3" customFormat="1" x14ac:dyDescent="0.25">
      <c r="A28" s="3" t="s">
        <v>16</v>
      </c>
      <c r="B28" s="3">
        <v>10043</v>
      </c>
      <c r="C28" s="3" t="s">
        <v>16</v>
      </c>
      <c r="D28" s="3">
        <v>7952</v>
      </c>
      <c r="E28" s="2"/>
    </row>
    <row r="29" spans="1:5" s="3" customFormat="1" x14ac:dyDescent="0.25">
      <c r="A29" s="3" t="s">
        <v>17</v>
      </c>
      <c r="B29" s="3">
        <v>9135</v>
      </c>
      <c r="C29" s="3" t="s">
        <v>17</v>
      </c>
      <c r="D29" s="3">
        <v>8556</v>
      </c>
      <c r="E29" s="2"/>
    </row>
    <row r="30" spans="1:5" s="3" customFormat="1" x14ac:dyDescent="0.25">
      <c r="A30" s="3" t="s">
        <v>18</v>
      </c>
      <c r="B30" s="3">
        <f>AVERAGE(B27:B29)</f>
        <v>9610.3333333333339</v>
      </c>
      <c r="C30" s="3" t="s">
        <v>18</v>
      </c>
      <c r="D30" s="3">
        <f>AVERAGE(D27:D29)</f>
        <v>8137.333333333333</v>
      </c>
      <c r="E30" s="6">
        <f>D31/B31</f>
        <v>0.8303646833013435</v>
      </c>
    </row>
    <row r="31" spans="1:5" s="3" customFormat="1" x14ac:dyDescent="0.25">
      <c r="A31" s="3" t="s">
        <v>19</v>
      </c>
      <c r="B31" s="3">
        <f>B30-B26</f>
        <v>8683.3333333333339</v>
      </c>
      <c r="C31" s="3" t="s">
        <v>19</v>
      </c>
      <c r="D31" s="3">
        <f>D30-D26</f>
        <v>7210.333333333333</v>
      </c>
      <c r="E31" s="2"/>
    </row>
    <row r="32" spans="1:5" s="3" customFormat="1" x14ac:dyDescent="0.25">
      <c r="E32" s="2"/>
    </row>
    <row r="33" spans="1:5" s="3" customFormat="1" x14ac:dyDescent="0.25">
      <c r="A33" s="3" t="s">
        <v>22</v>
      </c>
      <c r="E33" s="2"/>
    </row>
    <row r="34" spans="1:5" s="3" customFormat="1" x14ac:dyDescent="0.25">
      <c r="E34" s="2"/>
    </row>
    <row r="35" spans="1:5" s="3" customFormat="1" x14ac:dyDescent="0.25">
      <c r="A35" s="4" t="s">
        <v>10</v>
      </c>
      <c r="B35" s="4"/>
      <c r="C35" s="4" t="s">
        <v>12</v>
      </c>
      <c r="E35" s="2"/>
    </row>
    <row r="36" spans="1:5" s="3" customFormat="1" x14ac:dyDescent="0.25">
      <c r="A36" s="3" t="s">
        <v>14</v>
      </c>
      <c r="B36" s="4">
        <v>864</v>
      </c>
      <c r="C36" s="3" t="s">
        <v>14</v>
      </c>
      <c r="D36" s="4">
        <v>864</v>
      </c>
      <c r="E36" s="2"/>
    </row>
    <row r="37" spans="1:5" s="3" customFormat="1" x14ac:dyDescent="0.25">
      <c r="A37" s="3" t="s">
        <v>15</v>
      </c>
      <c r="B37" s="3">
        <v>10841</v>
      </c>
      <c r="C37" s="3" t="s">
        <v>15</v>
      </c>
      <c r="D37" s="3">
        <v>10474</v>
      </c>
      <c r="E37" s="2"/>
    </row>
    <row r="38" spans="1:5" s="3" customFormat="1" x14ac:dyDescent="0.25">
      <c r="A38" s="3" t="s">
        <v>16</v>
      </c>
      <c r="B38" s="3">
        <v>10815</v>
      </c>
      <c r="C38" s="3" t="s">
        <v>16</v>
      </c>
      <c r="D38" s="3">
        <v>9894</v>
      </c>
      <c r="E38" s="2"/>
    </row>
    <row r="39" spans="1:5" s="3" customFormat="1" x14ac:dyDescent="0.25">
      <c r="A39" s="3" t="s">
        <v>17</v>
      </c>
      <c r="B39" s="3">
        <v>10219</v>
      </c>
      <c r="C39" s="3" t="s">
        <v>17</v>
      </c>
      <c r="D39" s="3">
        <v>10507</v>
      </c>
      <c r="E39" s="2"/>
    </row>
    <row r="40" spans="1:5" s="3" customFormat="1" x14ac:dyDescent="0.25">
      <c r="A40" s="3" t="s">
        <v>18</v>
      </c>
      <c r="B40" s="3">
        <f>AVERAGE(B37:B39)</f>
        <v>10625</v>
      </c>
      <c r="C40" s="3" t="s">
        <v>18</v>
      </c>
      <c r="D40" s="3">
        <f>AVERAGE(D37:D39)</f>
        <v>10291.666666666666</v>
      </c>
      <c r="E40" s="6">
        <f>D41/B41</f>
        <v>0.96585049346036944</v>
      </c>
    </row>
    <row r="41" spans="1:5" s="3" customFormat="1" x14ac:dyDescent="0.25">
      <c r="A41" s="3" t="s">
        <v>19</v>
      </c>
      <c r="B41" s="3">
        <f>B40-B36</f>
        <v>9761</v>
      </c>
      <c r="C41" s="3" t="s">
        <v>19</v>
      </c>
      <c r="D41" s="3">
        <f>D40-D36</f>
        <v>9427.6666666666661</v>
      </c>
      <c r="E41" s="2"/>
    </row>
    <row r="42" spans="1:5" s="3" customFormat="1" x14ac:dyDescent="0.25">
      <c r="E42" s="2"/>
    </row>
    <row r="43" spans="1:5" s="3" customFormat="1" x14ac:dyDescent="0.25">
      <c r="A43" s="3" t="s">
        <v>23</v>
      </c>
      <c r="E43" s="2"/>
    </row>
    <row r="44" spans="1:5" s="3" customFormat="1" x14ac:dyDescent="0.25">
      <c r="E44" s="2"/>
    </row>
    <row r="45" spans="1:5" s="3" customFormat="1" x14ac:dyDescent="0.25">
      <c r="A45" s="4" t="s">
        <v>10</v>
      </c>
      <c r="B45" s="4"/>
      <c r="C45" s="4" t="s">
        <v>12</v>
      </c>
      <c r="E45" s="2"/>
    </row>
    <row r="46" spans="1:5" s="3" customFormat="1" x14ac:dyDescent="0.25">
      <c r="A46" s="3" t="s">
        <v>14</v>
      </c>
      <c r="B46" s="4">
        <v>806</v>
      </c>
      <c r="C46" s="3" t="s">
        <v>14</v>
      </c>
      <c r="D46" s="4">
        <v>806</v>
      </c>
      <c r="E46" s="2"/>
    </row>
    <row r="47" spans="1:5" s="3" customFormat="1" x14ac:dyDescent="0.25">
      <c r="A47" s="3" t="s">
        <v>15</v>
      </c>
      <c r="B47" s="3">
        <v>9752</v>
      </c>
      <c r="C47" s="3" t="s">
        <v>15</v>
      </c>
      <c r="D47" s="3">
        <v>9204</v>
      </c>
      <c r="E47" s="2"/>
    </row>
    <row r="48" spans="1:5" s="3" customFormat="1" x14ac:dyDescent="0.25">
      <c r="A48" s="3" t="s">
        <v>16</v>
      </c>
      <c r="B48" s="3">
        <v>9393</v>
      </c>
      <c r="C48" s="3" t="s">
        <v>16</v>
      </c>
      <c r="D48" s="3">
        <v>9516</v>
      </c>
      <c r="E48" s="2"/>
    </row>
    <row r="49" spans="1:6" s="3" customFormat="1" x14ac:dyDescent="0.25">
      <c r="A49" s="3" t="s">
        <v>17</v>
      </c>
      <c r="B49" s="3">
        <v>9368</v>
      </c>
      <c r="C49" s="3" t="s">
        <v>17</v>
      </c>
      <c r="D49" s="3">
        <v>9078</v>
      </c>
      <c r="E49" s="2"/>
    </row>
    <row r="50" spans="1:6" s="3" customFormat="1" x14ac:dyDescent="0.25">
      <c r="A50" s="3" t="s">
        <v>18</v>
      </c>
      <c r="B50" s="3">
        <f>AVERAGE(B47:B49)</f>
        <v>9504.3333333333339</v>
      </c>
      <c r="C50" s="3" t="s">
        <v>18</v>
      </c>
      <c r="D50" s="3">
        <f>AVERAGE(D47:D49)</f>
        <v>9266</v>
      </c>
      <c r="E50" s="6">
        <f>D51/B51</f>
        <v>0.97260011496455256</v>
      </c>
    </row>
    <row r="51" spans="1:6" s="3" customFormat="1" x14ac:dyDescent="0.25">
      <c r="A51" s="3" t="s">
        <v>19</v>
      </c>
      <c r="B51" s="3">
        <f>B50-B46</f>
        <v>8698.3333333333339</v>
      </c>
      <c r="C51" s="3" t="s">
        <v>19</v>
      </c>
      <c r="D51" s="3">
        <f>D50-D46</f>
        <v>8460</v>
      </c>
      <c r="E51" s="2"/>
    </row>
    <row r="52" spans="1:6" s="3" customFormat="1" x14ac:dyDescent="0.25">
      <c r="E52" s="2"/>
    </row>
    <row r="53" spans="1:6" s="3" customFormat="1" x14ac:dyDescent="0.25">
      <c r="A53" s="3" t="s">
        <v>24</v>
      </c>
      <c r="E53" s="2"/>
    </row>
    <row r="54" spans="1:6" s="3" customFormat="1" x14ac:dyDescent="0.25">
      <c r="E54" s="2"/>
    </row>
    <row r="55" spans="1:6" s="3" customFormat="1" x14ac:dyDescent="0.25">
      <c r="A55" s="4" t="s">
        <v>10</v>
      </c>
      <c r="B55" s="4"/>
      <c r="C55" s="4" t="s">
        <v>12</v>
      </c>
      <c r="E55" s="16"/>
      <c r="F55" s="16"/>
    </row>
    <row r="56" spans="1:6" s="3" customFormat="1" x14ac:dyDescent="0.25">
      <c r="A56" s="3" t="s">
        <v>14</v>
      </c>
      <c r="B56" s="4">
        <v>755</v>
      </c>
      <c r="C56" s="3" t="s">
        <v>14</v>
      </c>
      <c r="D56" s="4">
        <v>755</v>
      </c>
      <c r="E56" s="5"/>
      <c r="F56" s="5"/>
    </row>
    <row r="57" spans="1:6" s="3" customFormat="1" x14ac:dyDescent="0.25">
      <c r="A57" s="3" t="s">
        <v>15</v>
      </c>
      <c r="B57" s="3">
        <v>8999</v>
      </c>
      <c r="C57" s="3" t="s">
        <v>15</v>
      </c>
      <c r="D57" s="3">
        <v>9149</v>
      </c>
      <c r="E57" s="2"/>
    </row>
    <row r="58" spans="1:6" s="3" customFormat="1" x14ac:dyDescent="0.25">
      <c r="A58" s="3" t="s">
        <v>16</v>
      </c>
      <c r="B58" s="3">
        <v>8803</v>
      </c>
      <c r="C58" s="3" t="s">
        <v>16</v>
      </c>
      <c r="D58" s="3">
        <v>8670</v>
      </c>
      <c r="E58" s="2"/>
    </row>
    <row r="59" spans="1:6" s="3" customFormat="1" x14ac:dyDescent="0.25">
      <c r="A59" s="3" t="s">
        <v>17</v>
      </c>
      <c r="B59" s="3">
        <v>9167</v>
      </c>
      <c r="C59" s="3" t="s">
        <v>17</v>
      </c>
      <c r="D59" s="3">
        <v>8810</v>
      </c>
      <c r="E59" s="2"/>
    </row>
    <row r="60" spans="1:6" s="3" customFormat="1" x14ac:dyDescent="0.25">
      <c r="A60" s="3" t="s">
        <v>18</v>
      </c>
      <c r="B60" s="3">
        <f>AVERAGE(B57:B59)</f>
        <v>8989.6666666666661</v>
      </c>
      <c r="C60" s="3" t="s">
        <v>18</v>
      </c>
      <c r="D60" s="3">
        <f>AVERAGE(D57:D59)</f>
        <v>8876.3333333333339</v>
      </c>
      <c r="E60" s="6">
        <f>D61/B61</f>
        <v>0.98623704663212453</v>
      </c>
    </row>
    <row r="61" spans="1:6" s="3" customFormat="1" x14ac:dyDescent="0.25">
      <c r="A61" s="3" t="s">
        <v>19</v>
      </c>
      <c r="B61" s="3">
        <f>B60-B56</f>
        <v>8234.6666666666661</v>
      </c>
      <c r="C61" s="3" t="s">
        <v>19</v>
      </c>
      <c r="D61" s="3">
        <f>D60-D56</f>
        <v>8121.3333333333339</v>
      </c>
      <c r="E61" s="2"/>
    </row>
    <row r="62" spans="1:6" s="3" customFormat="1" x14ac:dyDescent="0.25">
      <c r="E62" s="2"/>
    </row>
    <row r="63" spans="1:6" s="3" customFormat="1" x14ac:dyDescent="0.25">
      <c r="A63" s="3" t="s">
        <v>25</v>
      </c>
      <c r="E63" s="2"/>
    </row>
    <row r="64" spans="1:6" s="3" customFormat="1" x14ac:dyDescent="0.25">
      <c r="E64" s="2"/>
    </row>
    <row r="65" spans="1:6" s="3" customFormat="1" x14ac:dyDescent="0.25">
      <c r="A65" s="4" t="s">
        <v>10</v>
      </c>
      <c r="B65" s="4"/>
      <c r="C65" s="4" t="s">
        <v>12</v>
      </c>
      <c r="E65" s="16"/>
      <c r="F65" s="16"/>
    </row>
    <row r="66" spans="1:6" s="3" customFormat="1" x14ac:dyDescent="0.25">
      <c r="A66" s="3" t="s">
        <v>14</v>
      </c>
      <c r="B66" s="4">
        <v>827</v>
      </c>
      <c r="C66" s="3" t="s">
        <v>14</v>
      </c>
      <c r="D66" s="4">
        <v>827</v>
      </c>
      <c r="E66" s="5"/>
      <c r="F66" s="5"/>
    </row>
    <row r="67" spans="1:6" s="3" customFormat="1" x14ac:dyDescent="0.25">
      <c r="A67" s="3" t="s">
        <v>15</v>
      </c>
      <c r="B67" s="3">
        <v>11122</v>
      </c>
      <c r="C67" s="3" t="s">
        <v>15</v>
      </c>
      <c r="D67" s="3">
        <v>9543</v>
      </c>
      <c r="E67" s="2"/>
    </row>
    <row r="68" spans="1:6" s="3" customFormat="1" x14ac:dyDescent="0.25">
      <c r="A68" s="3" t="s">
        <v>16</v>
      </c>
      <c r="B68" s="3">
        <v>10521</v>
      </c>
      <c r="C68" s="3" t="s">
        <v>16</v>
      </c>
      <c r="D68" s="3">
        <v>9142</v>
      </c>
      <c r="E68" s="2"/>
    </row>
    <row r="69" spans="1:6" s="3" customFormat="1" x14ac:dyDescent="0.25">
      <c r="A69" s="3" t="s">
        <v>17</v>
      </c>
      <c r="B69" s="3">
        <v>9693</v>
      </c>
      <c r="C69" s="3" t="s">
        <v>17</v>
      </c>
      <c r="D69" s="3">
        <v>9151</v>
      </c>
      <c r="E69" s="2"/>
    </row>
    <row r="70" spans="1:6" s="3" customFormat="1" x14ac:dyDescent="0.25">
      <c r="A70" s="3" t="s">
        <v>18</v>
      </c>
      <c r="B70" s="3">
        <f>AVERAGE(B67:B69)</f>
        <v>10445.333333333334</v>
      </c>
      <c r="C70" s="3" t="s">
        <v>18</v>
      </c>
      <c r="D70" s="3">
        <f>AVERAGE(D67:D69)</f>
        <v>9278.6666666666661</v>
      </c>
      <c r="E70" s="6">
        <f>D71/B71</f>
        <v>0.87870386414832768</v>
      </c>
    </row>
    <row r="71" spans="1:6" s="3" customFormat="1" x14ac:dyDescent="0.25">
      <c r="A71" s="3" t="s">
        <v>19</v>
      </c>
      <c r="B71" s="3">
        <f>B70-B66</f>
        <v>9618.3333333333339</v>
      </c>
      <c r="C71" s="3" t="s">
        <v>19</v>
      </c>
      <c r="D71" s="3">
        <f>D70-D66</f>
        <v>8451.6666666666661</v>
      </c>
      <c r="E71" s="2"/>
    </row>
    <row r="72" spans="1:6" s="3" customFormat="1" x14ac:dyDescent="0.25">
      <c r="E72" s="2"/>
    </row>
    <row r="73" spans="1:6" s="3" customFormat="1" x14ac:dyDescent="0.25">
      <c r="A73" s="3" t="s">
        <v>26</v>
      </c>
      <c r="E73" s="2"/>
    </row>
    <row r="74" spans="1:6" s="3" customFormat="1" x14ac:dyDescent="0.25">
      <c r="E74" s="2"/>
    </row>
    <row r="75" spans="1:6" s="3" customFormat="1" x14ac:dyDescent="0.25">
      <c r="A75" s="4" t="s">
        <v>10</v>
      </c>
      <c r="B75" s="4"/>
      <c r="C75" s="4" t="s">
        <v>12</v>
      </c>
      <c r="E75" s="16"/>
      <c r="F75" s="16"/>
    </row>
    <row r="76" spans="1:6" s="3" customFormat="1" x14ac:dyDescent="0.25">
      <c r="A76" s="3" t="s">
        <v>14</v>
      </c>
      <c r="B76" s="4">
        <v>776</v>
      </c>
      <c r="C76" s="3" t="s">
        <v>14</v>
      </c>
      <c r="D76" s="4">
        <v>776</v>
      </c>
      <c r="E76" s="5"/>
      <c r="F76" s="5"/>
    </row>
    <row r="77" spans="1:6" s="3" customFormat="1" x14ac:dyDescent="0.25">
      <c r="A77" s="3" t="s">
        <v>15</v>
      </c>
      <c r="B77" s="3">
        <v>9372</v>
      </c>
      <c r="C77" s="3" t="s">
        <v>15</v>
      </c>
      <c r="D77" s="3">
        <v>8241</v>
      </c>
      <c r="E77" s="2"/>
    </row>
    <row r="78" spans="1:6" s="3" customFormat="1" x14ac:dyDescent="0.25">
      <c r="A78" s="3" t="s">
        <v>16</v>
      </c>
      <c r="B78" s="3">
        <v>8866</v>
      </c>
      <c r="C78" s="3" t="s">
        <v>16</v>
      </c>
      <c r="D78" s="3">
        <v>8656</v>
      </c>
      <c r="E78" s="2"/>
    </row>
    <row r="79" spans="1:6" s="3" customFormat="1" x14ac:dyDescent="0.25">
      <c r="A79" s="3" t="s">
        <v>17</v>
      </c>
      <c r="B79" s="3">
        <v>8755</v>
      </c>
      <c r="C79" s="3" t="s">
        <v>17</v>
      </c>
      <c r="D79" s="3">
        <v>7931</v>
      </c>
      <c r="E79" s="2"/>
    </row>
    <row r="80" spans="1:6" s="3" customFormat="1" x14ac:dyDescent="0.25">
      <c r="A80" s="3" t="s">
        <v>18</v>
      </c>
      <c r="B80" s="3">
        <f>AVERAGE(B77:B79)</f>
        <v>8997.6666666666661</v>
      </c>
      <c r="C80" s="3" t="s">
        <v>18</v>
      </c>
      <c r="D80" s="3">
        <f>AVERAGE(D77:D79)</f>
        <v>8276</v>
      </c>
      <c r="E80" s="6">
        <f>D81/B81</f>
        <v>0.91222379890533156</v>
      </c>
    </row>
    <row r="81" spans="1:5" s="3" customFormat="1" x14ac:dyDescent="0.25">
      <c r="A81" s="3" t="s">
        <v>19</v>
      </c>
      <c r="B81" s="3">
        <f>B80-B76</f>
        <v>8221.6666666666661</v>
      </c>
      <c r="C81" s="3" t="s">
        <v>19</v>
      </c>
      <c r="D81" s="3">
        <f>D80-D76</f>
        <v>7500</v>
      </c>
      <c r="E81" s="2"/>
    </row>
    <row r="82" spans="1:5" s="3" customFormat="1" x14ac:dyDescent="0.25">
      <c r="E82" s="2"/>
    </row>
  </sheetData>
  <mergeCells count="4">
    <mergeCell ref="E75:F75"/>
    <mergeCell ref="E5:F5"/>
    <mergeCell ref="E55:F55"/>
    <mergeCell ref="E65:F6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0FFB-2480-4F17-9849-3CC282247957}">
  <dimension ref="A1:G9"/>
  <sheetViews>
    <sheetView workbookViewId="0"/>
  </sheetViews>
  <sheetFormatPr defaultRowHeight="15" x14ac:dyDescent="0.25"/>
  <cols>
    <col min="1" max="1" width="12.28515625" customWidth="1"/>
  </cols>
  <sheetData>
    <row r="1" spans="1:7" x14ac:dyDescent="0.25">
      <c r="A1" s="10" t="s">
        <v>38</v>
      </c>
      <c r="B1" t="s">
        <v>1</v>
      </c>
      <c r="C1" t="s">
        <v>12</v>
      </c>
      <c r="E1" s="7"/>
      <c r="F1" s="7"/>
      <c r="G1" s="7"/>
    </row>
    <row r="2" spans="1:7" x14ac:dyDescent="0.25">
      <c r="A2" t="s">
        <v>27</v>
      </c>
      <c r="B2">
        <v>1</v>
      </c>
      <c r="C2">
        <v>0.97489539999999997</v>
      </c>
      <c r="E2" s="7"/>
      <c r="F2" s="7"/>
      <c r="G2" s="7"/>
    </row>
    <row r="3" spans="1:7" x14ac:dyDescent="0.25">
      <c r="A3" t="s">
        <v>28</v>
      </c>
      <c r="B3">
        <v>1</v>
      </c>
      <c r="C3">
        <v>1</v>
      </c>
      <c r="E3" s="7"/>
      <c r="F3" s="7"/>
      <c r="G3" s="7"/>
    </row>
    <row r="4" spans="1:7" x14ac:dyDescent="0.25">
      <c r="A4" t="s">
        <v>29</v>
      </c>
      <c r="B4">
        <v>1</v>
      </c>
      <c r="C4">
        <v>1.0177514999999999</v>
      </c>
      <c r="E4" s="7"/>
      <c r="F4" s="7"/>
      <c r="G4" s="7"/>
    </row>
    <row r="5" spans="1:7" x14ac:dyDescent="0.25">
      <c r="A5" t="s">
        <v>30</v>
      </c>
      <c r="B5">
        <v>1</v>
      </c>
      <c r="C5">
        <v>1.0022857000000001</v>
      </c>
      <c r="E5" s="7"/>
      <c r="F5" s="7"/>
      <c r="G5" s="7"/>
    </row>
    <row r="6" spans="1:7" x14ac:dyDescent="0.25">
      <c r="A6" t="s">
        <v>31</v>
      </c>
      <c r="B6">
        <v>1</v>
      </c>
      <c r="C6">
        <v>1.0929264999999999</v>
      </c>
      <c r="E6" s="7"/>
      <c r="F6" s="7"/>
      <c r="G6" s="7"/>
    </row>
    <row r="7" spans="1:7" x14ac:dyDescent="0.25">
      <c r="A7" t="s">
        <v>32</v>
      </c>
      <c r="B7">
        <v>1</v>
      </c>
      <c r="C7">
        <v>1.0522598999999999</v>
      </c>
      <c r="E7" s="7"/>
      <c r="F7" s="7"/>
      <c r="G7" s="7"/>
    </row>
    <row r="8" spans="1:7" x14ac:dyDescent="0.25">
      <c r="A8" t="s">
        <v>33</v>
      </c>
      <c r="B8">
        <v>1</v>
      </c>
      <c r="C8">
        <v>0.9626055</v>
      </c>
    </row>
    <row r="9" spans="1:7" x14ac:dyDescent="0.25">
      <c r="A9" t="s">
        <v>34</v>
      </c>
      <c r="B9">
        <v>1</v>
      </c>
      <c r="C9">
        <v>1.0026041999999999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BE7EE-8374-4F3F-AC2B-04DE33564A19}">
  <dimension ref="A1:D17"/>
  <sheetViews>
    <sheetView workbookViewId="0"/>
  </sheetViews>
  <sheetFormatPr defaultRowHeight="15" x14ac:dyDescent="0.25"/>
  <cols>
    <col min="1" max="1" width="20.140625" customWidth="1"/>
  </cols>
  <sheetData>
    <row r="1" spans="1:4" x14ac:dyDescent="0.25">
      <c r="A1" s="10" t="s">
        <v>39</v>
      </c>
      <c r="B1" t="s">
        <v>1</v>
      </c>
      <c r="C1" t="s">
        <v>12</v>
      </c>
      <c r="D1" t="s">
        <v>35</v>
      </c>
    </row>
    <row r="2" spans="1:4" x14ac:dyDescent="0.25">
      <c r="A2" t="s">
        <v>36</v>
      </c>
      <c r="B2" s="8">
        <v>-92.453000000000003</v>
      </c>
      <c r="C2" s="8">
        <v>-69.34</v>
      </c>
      <c r="D2" s="8">
        <v>-94.35</v>
      </c>
    </row>
    <row r="3" spans="1:4" x14ac:dyDescent="0.25">
      <c r="B3" s="8">
        <v>-53.125</v>
      </c>
      <c r="C3" s="8">
        <v>17.391300000000001</v>
      </c>
      <c r="D3" s="8">
        <v>-92.981999999999999</v>
      </c>
    </row>
    <row r="4" spans="1:4" x14ac:dyDescent="0.25">
      <c r="B4" s="8">
        <v>-63.146999999999998</v>
      </c>
      <c r="C4" s="8">
        <v>-41.441000000000003</v>
      </c>
      <c r="D4" s="8">
        <v>-56.338000000000001</v>
      </c>
    </row>
    <row r="5" spans="1:4" x14ac:dyDescent="0.25">
      <c r="B5" s="8">
        <v>-89.028000000000006</v>
      </c>
      <c r="C5" s="8">
        <v>-85.436000000000007</v>
      </c>
      <c r="D5" s="8">
        <v>-92.724999999999994</v>
      </c>
    </row>
    <row r="6" spans="1:4" x14ac:dyDescent="0.25">
      <c r="B6" s="8">
        <v>-46.661999999999999</v>
      </c>
      <c r="C6" s="8">
        <v>-38.183999999999997</v>
      </c>
      <c r="D6" s="8">
        <v>-52.609000000000002</v>
      </c>
    </row>
    <row r="7" spans="1:4" x14ac:dyDescent="0.25">
      <c r="B7" s="8">
        <v>-59.817</v>
      </c>
      <c r="C7" s="8">
        <v>-20.039000000000001</v>
      </c>
      <c r="D7" s="8">
        <v>-70.912999999999997</v>
      </c>
    </row>
    <row r="8" spans="1:4" x14ac:dyDescent="0.25">
      <c r="B8" s="8">
        <v>-35.124000000000002</v>
      </c>
      <c r="C8" s="8">
        <v>-20.015000000000001</v>
      </c>
      <c r="D8" s="8">
        <v>-22.834</v>
      </c>
    </row>
    <row r="10" spans="1:4" x14ac:dyDescent="0.25">
      <c r="B10" t="s">
        <v>1</v>
      </c>
      <c r="C10" t="s">
        <v>12</v>
      </c>
      <c r="D10" t="s">
        <v>35</v>
      </c>
    </row>
    <row r="11" spans="1:4" x14ac:dyDescent="0.25">
      <c r="A11" t="s">
        <v>37</v>
      </c>
      <c r="B11" s="8">
        <v>1</v>
      </c>
      <c r="C11" s="8">
        <v>0.75000027039999995</v>
      </c>
      <c r="D11" s="8">
        <v>1.020518534</v>
      </c>
    </row>
    <row r="12" spans="1:4" x14ac:dyDescent="0.25">
      <c r="B12" s="8">
        <v>1</v>
      </c>
      <c r="C12" s="8">
        <v>-0.32736564699999998</v>
      </c>
      <c r="D12" s="8">
        <v>1.7502494120000001</v>
      </c>
    </row>
    <row r="13" spans="1:4" x14ac:dyDescent="0.25">
      <c r="B13" s="8">
        <v>1</v>
      </c>
      <c r="C13" s="8">
        <v>0.65626237200000004</v>
      </c>
      <c r="D13" s="8">
        <v>0.89217223300000004</v>
      </c>
    </row>
    <row r="14" spans="1:4" x14ac:dyDescent="0.25">
      <c r="B14" s="8">
        <v>1</v>
      </c>
      <c r="C14" s="8">
        <v>0.95965314300000004</v>
      </c>
      <c r="D14" s="8">
        <v>1.04526261</v>
      </c>
    </row>
    <row r="15" spans="1:4" x14ac:dyDescent="0.25">
      <c r="B15" s="8">
        <v>1</v>
      </c>
      <c r="C15" s="8">
        <v>0.81831040200000005</v>
      </c>
      <c r="D15" s="8">
        <v>1.127448459</v>
      </c>
    </row>
    <row r="16" spans="1:4" x14ac:dyDescent="0.25">
      <c r="B16" s="8">
        <v>1</v>
      </c>
      <c r="C16" s="8">
        <v>0.33500509899999997</v>
      </c>
      <c r="D16" s="8">
        <v>1.185499106</v>
      </c>
    </row>
    <row r="17" spans="2:4" x14ac:dyDescent="0.25">
      <c r="B17" s="8">
        <v>1</v>
      </c>
      <c r="C17" s="8">
        <v>0.56983828700000005</v>
      </c>
      <c r="D17" s="8">
        <v>0.65009680000000003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B114-DA3B-4B46-9C21-BF5CB5AD0A1C}">
  <dimension ref="A1:D9"/>
  <sheetViews>
    <sheetView workbookViewId="0"/>
  </sheetViews>
  <sheetFormatPr defaultRowHeight="15" x14ac:dyDescent="0.25"/>
  <cols>
    <col min="1" max="1" width="18" customWidth="1"/>
  </cols>
  <sheetData>
    <row r="1" spans="1:4" x14ac:dyDescent="0.25">
      <c r="A1" s="10" t="s">
        <v>55</v>
      </c>
      <c r="B1" t="s">
        <v>1</v>
      </c>
      <c r="C1" t="s">
        <v>12</v>
      </c>
      <c r="D1" t="s">
        <v>35</v>
      </c>
    </row>
    <row r="2" spans="1:4" x14ac:dyDescent="0.25">
      <c r="B2">
        <v>1</v>
      </c>
      <c r="C2" s="8">
        <v>0.95369300000000001</v>
      </c>
      <c r="D2" s="8">
        <v>0.98492500000000005</v>
      </c>
    </row>
    <row r="3" spans="1:4" x14ac:dyDescent="0.25">
      <c r="B3">
        <v>1</v>
      </c>
      <c r="C3" s="8">
        <v>0.93537800000000004</v>
      </c>
      <c r="D3" s="8">
        <v>0.94764599999999999</v>
      </c>
    </row>
    <row r="4" spans="1:4" x14ac:dyDescent="0.25">
      <c r="B4">
        <v>1</v>
      </c>
      <c r="C4" s="8">
        <v>0.98811800000000005</v>
      </c>
      <c r="D4" s="8">
        <v>0.95186400000000004</v>
      </c>
    </row>
    <row r="5" spans="1:4" x14ac:dyDescent="0.25">
      <c r="B5">
        <v>1</v>
      </c>
      <c r="C5" s="8">
        <v>0.99341999999999997</v>
      </c>
      <c r="D5" s="8">
        <v>0.96820399999999995</v>
      </c>
    </row>
    <row r="6" spans="1:4" x14ac:dyDescent="0.25">
      <c r="B6">
        <v>1</v>
      </c>
      <c r="C6" s="8">
        <v>0.98328700000000002</v>
      </c>
      <c r="D6" s="8">
        <v>0.93799200000000005</v>
      </c>
    </row>
    <row r="7" spans="1:4" x14ac:dyDescent="0.25">
      <c r="B7">
        <v>1</v>
      </c>
      <c r="C7" s="8">
        <v>0.85163199999999994</v>
      </c>
      <c r="D7" s="8">
        <v>0.90009899999999998</v>
      </c>
    </row>
    <row r="8" spans="1:4" x14ac:dyDescent="0.25">
      <c r="B8">
        <v>1</v>
      </c>
      <c r="C8" s="8">
        <v>0.90641499999999997</v>
      </c>
      <c r="D8" s="8">
        <v>0.87993600000000005</v>
      </c>
    </row>
    <row r="9" spans="1:4" x14ac:dyDescent="0.25">
      <c r="B9">
        <v>1</v>
      </c>
      <c r="C9" s="8">
        <v>0.97989700000000002</v>
      </c>
      <c r="D9" s="8">
        <v>0.91286900000000004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1173F-0CA0-4242-B1F6-8A0EE732EC85}">
  <dimension ref="A1:D11"/>
  <sheetViews>
    <sheetView workbookViewId="0">
      <selection activeCell="A2" sqref="A2"/>
    </sheetView>
  </sheetViews>
  <sheetFormatPr defaultRowHeight="15" x14ac:dyDescent="0.25"/>
  <cols>
    <col min="1" max="1" width="12.42578125" customWidth="1"/>
  </cols>
  <sheetData>
    <row r="1" spans="1:4" x14ac:dyDescent="0.25">
      <c r="A1" s="10" t="s">
        <v>56</v>
      </c>
      <c r="B1" t="s">
        <v>1</v>
      </c>
      <c r="C1" t="s">
        <v>12</v>
      </c>
      <c r="D1" t="s">
        <v>35</v>
      </c>
    </row>
    <row r="2" spans="1:4" x14ac:dyDescent="0.25">
      <c r="B2" s="8">
        <v>1</v>
      </c>
      <c r="C2" s="8">
        <v>1.013177</v>
      </c>
      <c r="D2" s="8">
        <v>1.0073205999999999</v>
      </c>
    </row>
    <row r="3" spans="1:4" x14ac:dyDescent="0.25">
      <c r="B3" s="8">
        <v>1</v>
      </c>
      <c r="C3" s="8">
        <v>0.92414499999999999</v>
      </c>
      <c r="D3" s="8">
        <v>0.98182999999999998</v>
      </c>
    </row>
    <row r="4" spans="1:4" x14ac:dyDescent="0.25">
      <c r="B4" s="8">
        <v>1</v>
      </c>
      <c r="C4" s="8">
        <v>0.86897400000000002</v>
      </c>
      <c r="D4" s="8">
        <v>0.76637820000000001</v>
      </c>
    </row>
    <row r="5" spans="1:4" x14ac:dyDescent="0.25">
      <c r="B5" s="8">
        <v>1</v>
      </c>
      <c r="C5" s="8">
        <v>1.112676</v>
      </c>
      <c r="D5" s="8">
        <v>1.267606</v>
      </c>
    </row>
    <row r="6" spans="1:4" x14ac:dyDescent="0.25">
      <c r="B6" s="8">
        <v>1</v>
      </c>
      <c r="C6" s="8">
        <v>0.91929799999999995</v>
      </c>
      <c r="D6" s="8">
        <v>0.85614040000000002</v>
      </c>
    </row>
    <row r="7" spans="1:4" x14ac:dyDescent="0.25">
      <c r="B7" s="8">
        <v>1</v>
      </c>
      <c r="C7" s="8">
        <v>1.0618179999999999</v>
      </c>
      <c r="D7" s="8">
        <v>1.1109091</v>
      </c>
    </row>
    <row r="8" spans="1:4" x14ac:dyDescent="0.25">
      <c r="B8" s="8">
        <v>1</v>
      </c>
      <c r="C8" s="8">
        <v>1.0775859999999999</v>
      </c>
      <c r="D8" s="8">
        <v>1.0323275999999999</v>
      </c>
    </row>
    <row r="9" spans="1:4" x14ac:dyDescent="0.25">
      <c r="B9" s="8">
        <v>1</v>
      </c>
      <c r="C9" s="8">
        <v>1.0920000000000001</v>
      </c>
      <c r="D9" s="8">
        <v>0.97733300000000001</v>
      </c>
    </row>
    <row r="10" spans="1:4" x14ac:dyDescent="0.25">
      <c r="B10" s="8">
        <v>1</v>
      </c>
      <c r="C10" s="8">
        <v>0.93942999999999999</v>
      </c>
      <c r="D10" s="8">
        <v>0.90261279999999999</v>
      </c>
    </row>
    <row r="11" spans="1:4" x14ac:dyDescent="0.25">
      <c r="B11" s="8">
        <v>1</v>
      </c>
      <c r="C11" s="8">
        <v>1.0013719999999999</v>
      </c>
      <c r="D11" s="8">
        <v>0.89849109999999999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19C58-22C2-4833-85BE-6A9E160CA6C9}">
  <dimension ref="A1:C15"/>
  <sheetViews>
    <sheetView workbookViewId="0"/>
  </sheetViews>
  <sheetFormatPr defaultRowHeight="15" x14ac:dyDescent="0.25"/>
  <cols>
    <col min="1" max="1" width="19.140625" customWidth="1"/>
  </cols>
  <sheetData>
    <row r="1" spans="1:3" x14ac:dyDescent="0.25">
      <c r="A1" s="10" t="s">
        <v>40</v>
      </c>
      <c r="B1" t="s">
        <v>1</v>
      </c>
      <c r="C1" t="s">
        <v>11</v>
      </c>
    </row>
    <row r="2" spans="1:3" x14ac:dyDescent="0.25">
      <c r="A2" s="9">
        <v>45255</v>
      </c>
      <c r="B2" s="8">
        <v>-8.6929649999999992</v>
      </c>
      <c r="C2" s="8">
        <v>-2.427184</v>
      </c>
    </row>
    <row r="3" spans="1:3" x14ac:dyDescent="0.25">
      <c r="A3" s="9">
        <v>45255</v>
      </c>
      <c r="B3" s="8">
        <v>-24.80536</v>
      </c>
      <c r="C3" s="8">
        <v>-12.34127</v>
      </c>
    </row>
    <row r="4" spans="1:3" x14ac:dyDescent="0.25">
      <c r="A4" s="9">
        <v>45261</v>
      </c>
      <c r="B4" s="8">
        <v>-35.995989999999999</v>
      </c>
      <c r="C4" s="8">
        <v>-11.69576</v>
      </c>
    </row>
    <row r="5" spans="1:3" x14ac:dyDescent="0.25">
      <c r="A5" s="9">
        <v>45261</v>
      </c>
      <c r="B5" s="8">
        <v>-24.968299999999999</v>
      </c>
      <c r="C5" s="8">
        <v>-21.03753</v>
      </c>
    </row>
    <row r="6" spans="1:3" x14ac:dyDescent="0.25">
      <c r="A6" s="9">
        <v>45262</v>
      </c>
      <c r="B6" s="8">
        <v>-25.339369999999999</v>
      </c>
      <c r="C6" s="8">
        <v>-4.3836659999999998</v>
      </c>
    </row>
    <row r="7" spans="1:3" x14ac:dyDescent="0.25">
      <c r="A7" s="9">
        <v>45262</v>
      </c>
      <c r="B7" s="8">
        <v>-8.6787559999999999</v>
      </c>
      <c r="C7" s="8">
        <v>-2.5309529999999998</v>
      </c>
    </row>
    <row r="9" spans="1:3" x14ac:dyDescent="0.25">
      <c r="B9" t="s">
        <v>1</v>
      </c>
      <c r="C9" t="s">
        <v>11</v>
      </c>
    </row>
    <row r="10" spans="1:3" x14ac:dyDescent="0.25">
      <c r="A10" s="9">
        <v>45255</v>
      </c>
      <c r="B10" s="8">
        <v>1</v>
      </c>
      <c r="C10" s="8">
        <v>0.27921200000000002</v>
      </c>
    </row>
    <row r="11" spans="1:3" x14ac:dyDescent="0.25">
      <c r="A11" s="9">
        <v>45255</v>
      </c>
      <c r="B11" s="8">
        <v>1</v>
      </c>
      <c r="C11" s="8">
        <v>0.49752400000000002</v>
      </c>
    </row>
    <row r="12" spans="1:3" x14ac:dyDescent="0.25">
      <c r="A12" s="9">
        <v>45261</v>
      </c>
      <c r="B12" s="8">
        <v>1</v>
      </c>
      <c r="C12" s="8">
        <v>0.32491799999999998</v>
      </c>
    </row>
    <row r="13" spans="1:3" x14ac:dyDescent="0.25">
      <c r="A13" s="9">
        <v>45261</v>
      </c>
      <c r="B13" s="8">
        <v>1</v>
      </c>
      <c r="C13" s="8">
        <v>0.84257000000000004</v>
      </c>
    </row>
    <row r="14" spans="1:3" x14ac:dyDescent="0.25">
      <c r="A14" s="9">
        <v>45262</v>
      </c>
      <c r="B14" s="8">
        <v>1</v>
      </c>
      <c r="C14" s="8">
        <v>0.17299800000000001</v>
      </c>
    </row>
    <row r="15" spans="1:3" x14ac:dyDescent="0.25">
      <c r="A15" s="9">
        <v>45262</v>
      </c>
      <c r="B15" s="8">
        <v>1</v>
      </c>
      <c r="C15" s="8">
        <v>0.291626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5A</vt:lpstr>
      <vt:lpstr>5B </vt:lpstr>
      <vt:lpstr>5C</vt:lpstr>
      <vt:lpstr>5D</vt:lpstr>
      <vt:lpstr>5E</vt:lpstr>
      <vt:lpstr>5F</vt:lpstr>
      <vt:lpstr>5G</vt:lpstr>
      <vt:lpstr>5H</vt:lpstr>
      <vt:lpstr>5I</vt:lpstr>
      <vt:lpstr>5J</vt:lpstr>
      <vt:lpstr>5K</vt:lpstr>
      <vt:lpstr>5L</vt:lpstr>
      <vt:lpstr>5M</vt:lpstr>
      <vt:lpstr>5N</vt:lpstr>
      <vt:lpstr>5O</vt:lpstr>
      <vt:lpstr>5P</vt:lpstr>
    </vt:vector>
  </TitlesOfParts>
  <Company>Hospital for Special Surgery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Li</dc:creator>
  <cp:lastModifiedBy>Lu, Theresa MD, PhD</cp:lastModifiedBy>
  <dcterms:created xsi:type="dcterms:W3CDTF">2023-12-28T16:14:59Z</dcterms:created>
  <dcterms:modified xsi:type="dcterms:W3CDTF">2024-03-07T02:26:42Z</dcterms:modified>
</cp:coreProperties>
</file>