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binashrestha/Downloads/Source data_revisions/"/>
    </mc:Choice>
  </mc:AlternateContent>
  <xr:revisionPtr revIDLastSave="0" documentId="13_ncr:1_{E9350684-6F7C-F44E-9DC7-EACE0B1D5E29}" xr6:coauthVersionLast="47" xr6:coauthVersionMax="47" xr10:uidLastSave="{00000000-0000-0000-0000-000000000000}"/>
  <bookViews>
    <workbookView xWindow="1040" yWindow="1120" windowWidth="27640" windowHeight="15800" firstSheet="2" activeTab="7" xr2:uid="{F26984BC-8252-7145-AB7C-BCC4BCA3E4B6}"/>
  </bookViews>
  <sheets>
    <sheet name="Fig 1- Fig Suppl. 1A-1P_average" sheetId="1" r:id="rId1"/>
    <sheet name="Fig 1- Fig Suppl. 1A-1P_raw" sheetId="2" r:id="rId2"/>
    <sheet name="Fig 1- Fig Suppl. 1Q_average" sheetId="3" r:id="rId3"/>
    <sheet name="Fig 1- Fig Suppl. 1Q_raw" sheetId="4" r:id="rId4"/>
    <sheet name="Fig 1- Fig Suppl. 1R_average" sheetId="5" r:id="rId5"/>
    <sheet name="Fig 1- Fig Suppl. 1R_raw" sheetId="6" r:id="rId6"/>
    <sheet name="Fig 1- Fig Suppl. 1S_average" sheetId="7" r:id="rId7"/>
    <sheet name="Fig 1- Fig Suppl. 1S_raw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2" l="1"/>
  <c r="C21" i="1"/>
  <c r="C20" i="1"/>
  <c r="C19" i="1"/>
  <c r="C18" i="1"/>
  <c r="C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29" authorId="0" shapeId="0" xr:uid="{59BBA475-9439-244F-94FE-BCAC255EEC7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<sst xmlns="http://schemas.openxmlformats.org/spreadsheetml/2006/main" count="185" uniqueCount="68">
  <si>
    <t>Inhibitor</t>
  </si>
  <si>
    <t>Dose</t>
  </si>
  <si>
    <t>Total number of embryos</t>
  </si>
  <si>
    <t>Average cardiac ring %</t>
  </si>
  <si>
    <t>Cardiac ring SEM</t>
  </si>
  <si>
    <t>Average posterior fusion %</t>
  </si>
  <si>
    <t>Posterior fusion SEM</t>
  </si>
  <si>
    <t>Average cardia bifida %</t>
  </si>
  <si>
    <t>Cardia bifida SEM</t>
  </si>
  <si>
    <t>p-values: ONE-WAY ANOVA</t>
  </si>
  <si>
    <t>LY294002</t>
  </si>
  <si>
    <t>DMSO</t>
  </si>
  <si>
    <t>DMSO-10uM</t>
  </si>
  <si>
    <t>10uM</t>
  </si>
  <si>
    <t>DMSO-15uM</t>
  </si>
  <si>
    <t>15uM</t>
  </si>
  <si>
    <t>DMSO-20uM</t>
  </si>
  <si>
    <t>20uM</t>
  </si>
  <si>
    <t>DMSO-25uM</t>
  </si>
  <si>
    <t>25uM</t>
  </si>
  <si>
    <t>Dactolisib</t>
  </si>
  <si>
    <t>DMSO-40uM</t>
  </si>
  <si>
    <t>40uM</t>
  </si>
  <si>
    <t>Pictilisib</t>
  </si>
  <si>
    <t>DMSO-50uM</t>
  </si>
  <si>
    <t>50uM</t>
  </si>
  <si>
    <t>dnPI3K</t>
  </si>
  <si>
    <t>Uninjected</t>
  </si>
  <si>
    <t>Uninjected - 300pg</t>
  </si>
  <si>
    <t>300pg</t>
  </si>
  <si>
    <t>Uninejcted - 450pg</t>
  </si>
  <si>
    <t>450pg</t>
  </si>
  <si>
    <t>Uninjected - 600pg</t>
  </si>
  <si>
    <t>600pg</t>
  </si>
  <si>
    <t>Uninjected - 750pg</t>
  </si>
  <si>
    <t>750pg</t>
  </si>
  <si>
    <t>Replicate #</t>
  </si>
  <si>
    <t>No. of embryos</t>
  </si>
  <si>
    <t>Cardiac ring %</t>
  </si>
  <si>
    <t>Posterior fusion %</t>
  </si>
  <si>
    <t>Cardia bifida %</t>
  </si>
  <si>
    <t>Treatment</t>
  </si>
  <si>
    <t>Total number of replicates</t>
  </si>
  <si>
    <t>Average pAkt/Akt</t>
  </si>
  <si>
    <t>SEM</t>
  </si>
  <si>
    <t>DMSO-20uM Dactolisib</t>
  </si>
  <si>
    <t>20uM Dactolisib</t>
  </si>
  <si>
    <t>DMSO-40uM Dactolisib</t>
  </si>
  <si>
    <t>40uM Dactolisib</t>
  </si>
  <si>
    <t>pAkt/Akt</t>
  </si>
  <si>
    <t>DMSO-20uM Pictilisib</t>
  </si>
  <si>
    <t>20uM Pictilisib</t>
  </si>
  <si>
    <t>DMSO-50uM Pictilisib</t>
  </si>
  <si>
    <t>50uM Pictilisib</t>
  </si>
  <si>
    <t>40uM Pictilisib</t>
  </si>
  <si>
    <t>Uninjected- 300pg dnPI3K</t>
  </si>
  <si>
    <t>300pg dnPI3K</t>
  </si>
  <si>
    <t>Uninjected- 450pg dnPI3K</t>
  </si>
  <si>
    <t>450pg dnPI3K</t>
  </si>
  <si>
    <t>Uninjected- 600pg dnPI3K</t>
  </si>
  <si>
    <t>600pg dnPI3K</t>
  </si>
  <si>
    <t>Uninjected- 750pg dnPI3K</t>
  </si>
  <si>
    <t>750pg dnPI3K</t>
  </si>
  <si>
    <t xml:space="preserve">Figure 1 - Figure Supplement 1A-1P </t>
  </si>
  <si>
    <t>Figure 1 - Figure Supplement 1A-1P</t>
  </si>
  <si>
    <t>Figure 1 - Figure Supplement 1Q</t>
  </si>
  <si>
    <t>Figure 1 - Figure Supplement 1R</t>
  </si>
  <si>
    <t>Figure 1 - Figure Supplement 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</si>
</sst>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659F8-5FCE-4E44-ABC7-4860A2BBCCC7}">
  <dimension ref="A1:L27"/>
  <sheetViews>
    <sheetView workbookViewId="0"/>
  </sheetViews>
  <sheetFormatPr baseColWidth="10" defaultRowHeight="16" x14ac:dyDescent="0.2"/>
  <cols>
    <col min="1" max="1" width="33.33203125" bestFit="1" customWidth="1"/>
    <col min="2" max="2" width="10" bestFit="1" customWidth="1"/>
    <col min="3" max="3" width="22.33203125" bestFit="1" customWidth="1"/>
    <col min="4" max="4" width="20.1640625" bestFit="1" customWidth="1"/>
    <col min="5" max="5" width="15" bestFit="1" customWidth="1"/>
    <col min="6" max="6" width="23.6640625" bestFit="1" customWidth="1"/>
    <col min="7" max="7" width="18.33203125" bestFit="1" customWidth="1"/>
    <col min="8" max="8" width="20.83203125" bestFit="1" customWidth="1"/>
    <col min="9" max="9" width="15.6640625" bestFit="1" customWidth="1"/>
    <col min="11" max="11" width="24.5" bestFit="1" customWidth="1"/>
  </cols>
  <sheetData>
    <row r="1" spans="1:12" x14ac:dyDescent="0.2">
      <c r="A1" s="7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/>
      <c r="K2" s="3" t="s">
        <v>9</v>
      </c>
      <c r="L2" s="3"/>
    </row>
    <row r="3" spans="1:12" x14ac:dyDescent="0.2">
      <c r="A3" s="2" t="s">
        <v>10</v>
      </c>
      <c r="B3" s="1" t="s">
        <v>11</v>
      </c>
      <c r="C3" s="1">
        <v>40</v>
      </c>
      <c r="D3" s="1">
        <v>100</v>
      </c>
      <c r="E3">
        <v>0</v>
      </c>
      <c r="F3" s="1">
        <v>0</v>
      </c>
      <c r="G3">
        <v>0</v>
      </c>
      <c r="H3" s="1">
        <v>0</v>
      </c>
      <c r="I3">
        <v>0</v>
      </c>
      <c r="J3" s="1"/>
      <c r="K3" s="1" t="s">
        <v>12</v>
      </c>
      <c r="L3" s="1">
        <v>1</v>
      </c>
    </row>
    <row r="4" spans="1:12" x14ac:dyDescent="0.2">
      <c r="A4" s="4"/>
      <c r="B4" s="1" t="s">
        <v>13</v>
      </c>
      <c r="C4" s="1">
        <v>40</v>
      </c>
      <c r="D4" s="1">
        <v>100</v>
      </c>
      <c r="E4">
        <v>0</v>
      </c>
      <c r="F4" s="1">
        <v>0</v>
      </c>
      <c r="G4">
        <v>0</v>
      </c>
      <c r="H4" s="1">
        <v>0</v>
      </c>
      <c r="I4">
        <v>0</v>
      </c>
      <c r="J4" s="1"/>
      <c r="K4" s="1" t="s">
        <v>14</v>
      </c>
      <c r="L4" s="1">
        <v>5.4000000000000001E-4</v>
      </c>
    </row>
    <row r="5" spans="1:12" x14ac:dyDescent="0.2">
      <c r="A5" s="4"/>
      <c r="B5" s="1" t="s">
        <v>15</v>
      </c>
      <c r="C5" s="1">
        <v>30</v>
      </c>
      <c r="D5" s="1">
        <v>43.33</v>
      </c>
      <c r="E5">
        <v>17</v>
      </c>
      <c r="F5" s="1">
        <v>56.67</v>
      </c>
      <c r="G5">
        <v>16.5</v>
      </c>
      <c r="H5" s="1">
        <v>0</v>
      </c>
      <c r="I5">
        <v>0</v>
      </c>
      <c r="J5" s="1"/>
      <c r="K5" s="1" t="s">
        <v>16</v>
      </c>
      <c r="L5" s="1">
        <v>2.7999999999999998E-4</v>
      </c>
    </row>
    <row r="6" spans="1:12" x14ac:dyDescent="0.2">
      <c r="A6" s="4"/>
      <c r="B6" s="1" t="s">
        <v>17</v>
      </c>
      <c r="C6" s="1">
        <v>31</v>
      </c>
      <c r="D6" s="1">
        <v>25.8</v>
      </c>
      <c r="E6">
        <v>13.33</v>
      </c>
      <c r="F6" s="1">
        <v>35.5</v>
      </c>
      <c r="G6">
        <v>4.54</v>
      </c>
      <c r="H6" s="1">
        <v>38.700000000000003</v>
      </c>
      <c r="I6">
        <v>8.9</v>
      </c>
      <c r="J6" s="1"/>
      <c r="K6" s="1" t="s">
        <v>18</v>
      </c>
      <c r="L6" s="1">
        <v>9.0000000000000006E-5</v>
      </c>
    </row>
    <row r="7" spans="1:12" x14ac:dyDescent="0.2">
      <c r="A7" s="4"/>
      <c r="B7" s="1" t="s">
        <v>19</v>
      </c>
      <c r="C7" s="1">
        <v>31</v>
      </c>
      <c r="D7" s="1">
        <v>12.9</v>
      </c>
      <c r="E7">
        <v>6.66</v>
      </c>
      <c r="F7" s="1">
        <v>25.8</v>
      </c>
      <c r="G7">
        <v>4.1500000000000004</v>
      </c>
      <c r="H7" s="1">
        <v>61.3</v>
      </c>
      <c r="I7">
        <v>9.07</v>
      </c>
      <c r="J7" s="1"/>
      <c r="K7" s="1"/>
      <c r="L7" s="1"/>
    </row>
    <row r="8" spans="1:12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">
      <c r="A9" s="2" t="s">
        <v>20</v>
      </c>
      <c r="B9" s="1" t="s">
        <v>11</v>
      </c>
      <c r="C9" s="1">
        <v>38</v>
      </c>
      <c r="D9" s="1">
        <v>100</v>
      </c>
      <c r="E9">
        <v>0</v>
      </c>
      <c r="F9" s="1">
        <v>0</v>
      </c>
      <c r="G9">
        <v>0</v>
      </c>
      <c r="H9" s="1">
        <v>0</v>
      </c>
      <c r="I9" s="5">
        <v>0</v>
      </c>
      <c r="J9" s="1"/>
      <c r="K9" s="1" t="s">
        <v>16</v>
      </c>
      <c r="L9" s="1">
        <v>8.9999999999999998E-4</v>
      </c>
    </row>
    <row r="10" spans="1:12" x14ac:dyDescent="0.2">
      <c r="A10" s="4"/>
      <c r="B10" s="1" t="s">
        <v>17</v>
      </c>
      <c r="C10" s="1">
        <v>34</v>
      </c>
      <c r="D10" s="1">
        <v>58.823529409999999</v>
      </c>
      <c r="E10">
        <v>8.33</v>
      </c>
      <c r="F10" s="1">
        <v>23.529411759999999</v>
      </c>
      <c r="G10">
        <v>11.82</v>
      </c>
      <c r="H10" s="1">
        <v>17.647058820000002</v>
      </c>
      <c r="I10" s="5">
        <v>20.09</v>
      </c>
      <c r="J10" s="1"/>
      <c r="K10" s="1" t="s">
        <v>21</v>
      </c>
      <c r="L10" s="1">
        <v>4.8999999999999998E-4</v>
      </c>
    </row>
    <row r="11" spans="1:12" x14ac:dyDescent="0.2">
      <c r="A11" s="4"/>
      <c r="B11" s="1" t="s">
        <v>22</v>
      </c>
      <c r="C11" s="1">
        <v>39</v>
      </c>
      <c r="D11" s="1">
        <v>41.025641030000003</v>
      </c>
      <c r="E11">
        <v>8.33</v>
      </c>
      <c r="F11" s="1">
        <v>15.38461538</v>
      </c>
      <c r="G11">
        <v>16.670000000000002</v>
      </c>
      <c r="H11" s="1">
        <v>43.589743589999998</v>
      </c>
      <c r="I11" s="5">
        <v>22.04</v>
      </c>
      <c r="J11" s="1"/>
      <c r="K11" s="1"/>
      <c r="L11" s="1"/>
    </row>
    <row r="12" spans="1:12" x14ac:dyDescent="0.2">
      <c r="A12" s="4"/>
      <c r="B12" s="1"/>
      <c r="C12" s="1"/>
      <c r="D12" s="1"/>
      <c r="E12" s="1"/>
      <c r="F12" s="1"/>
      <c r="G12" s="1"/>
      <c r="H12" s="1"/>
      <c r="I12" s="1"/>
      <c r="J12" s="1"/>
      <c r="K12" s="1" t="s">
        <v>16</v>
      </c>
      <c r="L12" s="1">
        <v>1.9E-3</v>
      </c>
    </row>
    <row r="13" spans="1:12" x14ac:dyDescent="0.2">
      <c r="A13" s="2" t="s">
        <v>23</v>
      </c>
      <c r="B13" s="1" t="s">
        <v>11</v>
      </c>
      <c r="C13" s="1">
        <v>37</v>
      </c>
      <c r="D13" s="1">
        <v>100</v>
      </c>
      <c r="E13">
        <v>0</v>
      </c>
      <c r="F13" s="1">
        <v>0</v>
      </c>
      <c r="G13">
        <v>0</v>
      </c>
      <c r="H13" s="1">
        <v>0</v>
      </c>
      <c r="I13">
        <v>0</v>
      </c>
      <c r="J13" s="1"/>
      <c r="K13" s="1" t="s">
        <v>24</v>
      </c>
      <c r="L13" s="1">
        <v>3.6000000000000002E-4</v>
      </c>
    </row>
    <row r="14" spans="1:12" x14ac:dyDescent="0.2">
      <c r="A14" s="4"/>
      <c r="B14" s="1" t="s">
        <v>17</v>
      </c>
      <c r="C14" s="1">
        <v>39</v>
      </c>
      <c r="D14" s="1">
        <v>71.794871790000002</v>
      </c>
      <c r="E14">
        <v>4.8099999999999996</v>
      </c>
      <c r="F14" s="1">
        <v>28.205128210000002</v>
      </c>
      <c r="G14">
        <v>4.8099999999999996</v>
      </c>
      <c r="H14" s="1">
        <v>0</v>
      </c>
      <c r="I14">
        <v>0</v>
      </c>
      <c r="J14" s="1"/>
      <c r="K14" s="1"/>
      <c r="L14" s="1"/>
    </row>
    <row r="15" spans="1:12" x14ac:dyDescent="0.2">
      <c r="A15" s="4"/>
      <c r="B15" s="1" t="s">
        <v>25</v>
      </c>
      <c r="C15" s="1">
        <v>38</v>
      </c>
      <c r="D15" s="1">
        <v>50</v>
      </c>
      <c r="E15">
        <v>7.74</v>
      </c>
      <c r="F15" s="1">
        <v>42.10526316</v>
      </c>
      <c r="G15">
        <v>8.33</v>
      </c>
      <c r="H15" s="1">
        <v>7.8947368420000004</v>
      </c>
      <c r="I15">
        <v>0.68</v>
      </c>
      <c r="J15" s="1"/>
      <c r="K15" s="1"/>
      <c r="L15" s="1"/>
    </row>
    <row r="16" spans="1:12" x14ac:dyDescent="0.2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">
      <c r="A17" s="2" t="s">
        <v>26</v>
      </c>
      <c r="B17" s="1" t="s">
        <v>27</v>
      </c>
      <c r="C17" s="1">
        <f>57+16</f>
        <v>73</v>
      </c>
      <c r="D17" s="1">
        <v>100</v>
      </c>
      <c r="E17">
        <v>0</v>
      </c>
      <c r="F17" s="1">
        <v>0</v>
      </c>
      <c r="G17">
        <v>0</v>
      </c>
      <c r="H17" s="1">
        <v>0</v>
      </c>
      <c r="I17">
        <v>0</v>
      </c>
      <c r="J17" s="1"/>
      <c r="K17" s="1" t="s">
        <v>28</v>
      </c>
      <c r="L17" s="1">
        <v>0.99419999999999997</v>
      </c>
    </row>
    <row r="18" spans="1:12" x14ac:dyDescent="0.2">
      <c r="A18" s="4"/>
      <c r="B18" s="1" t="s">
        <v>29</v>
      </c>
      <c r="C18" s="1">
        <f>39+16</f>
        <v>55</v>
      </c>
      <c r="D18" s="1">
        <v>98</v>
      </c>
      <c r="E18">
        <v>3.2</v>
      </c>
      <c r="F18" s="1">
        <v>2</v>
      </c>
      <c r="G18">
        <v>2.7</v>
      </c>
      <c r="H18" s="1">
        <v>0</v>
      </c>
      <c r="I18">
        <v>0</v>
      </c>
      <c r="J18" s="1"/>
      <c r="K18" s="1" t="s">
        <v>30</v>
      </c>
      <c r="L18" s="1">
        <v>2.8999999999999998E-3</v>
      </c>
    </row>
    <row r="19" spans="1:12" x14ac:dyDescent="0.2">
      <c r="A19" s="4"/>
      <c r="B19" s="1" t="s">
        <v>31</v>
      </c>
      <c r="C19" s="1">
        <f>43+18</f>
        <v>61</v>
      </c>
      <c r="D19" s="1">
        <v>83</v>
      </c>
      <c r="E19">
        <v>6.8</v>
      </c>
      <c r="F19" s="1">
        <v>17</v>
      </c>
      <c r="G19">
        <v>4.3</v>
      </c>
      <c r="H19" s="1">
        <v>0</v>
      </c>
      <c r="I19">
        <v>0</v>
      </c>
      <c r="J19" s="1"/>
      <c r="K19" s="1" t="s">
        <v>32</v>
      </c>
      <c r="L19" s="1">
        <v>2.3000000000000001E-4</v>
      </c>
    </row>
    <row r="20" spans="1:12" x14ac:dyDescent="0.2">
      <c r="A20" s="4"/>
      <c r="B20" s="1" t="s">
        <v>33</v>
      </c>
      <c r="C20" s="1">
        <f>40+17</f>
        <v>57</v>
      </c>
      <c r="D20" s="1">
        <v>75</v>
      </c>
      <c r="E20">
        <v>5.9</v>
      </c>
      <c r="F20" s="1">
        <v>21.5</v>
      </c>
      <c r="G20">
        <v>4.9000000000000004</v>
      </c>
      <c r="H20" s="1">
        <v>3.5</v>
      </c>
      <c r="I20">
        <v>7.6</v>
      </c>
      <c r="J20" s="1"/>
      <c r="K20" s="1" t="s">
        <v>34</v>
      </c>
      <c r="L20" s="1">
        <v>2.87E-5</v>
      </c>
    </row>
    <row r="21" spans="1:12" x14ac:dyDescent="0.2">
      <c r="A21" s="4"/>
      <c r="B21" s="1" t="s">
        <v>35</v>
      </c>
      <c r="C21" s="1">
        <f>37+15</f>
        <v>52</v>
      </c>
      <c r="D21" s="1">
        <v>69</v>
      </c>
      <c r="E21">
        <v>3.8</v>
      </c>
      <c r="F21" s="1">
        <v>25</v>
      </c>
      <c r="G21">
        <v>9.5</v>
      </c>
      <c r="H21" s="1">
        <v>6</v>
      </c>
      <c r="I21">
        <v>5.8</v>
      </c>
      <c r="J21" s="1"/>
      <c r="K21" s="1"/>
      <c r="L21" s="1"/>
    </row>
    <row r="22" spans="1:12" x14ac:dyDescent="0.2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3C71-986C-2E4F-B27D-D99EC00208BB}">
  <dimension ref="A1:G53"/>
  <sheetViews>
    <sheetView workbookViewId="0">
      <selection activeCell="A2" sqref="A2"/>
    </sheetView>
  </sheetViews>
  <sheetFormatPr baseColWidth="10" defaultRowHeight="16" x14ac:dyDescent="0.2"/>
  <cols>
    <col min="1" max="1" width="33.33203125" bestFit="1" customWidth="1"/>
    <col min="3" max="3" width="10.33203125" bestFit="1" customWidth="1"/>
    <col min="4" max="4" width="13.83203125" bestFit="1" customWidth="1"/>
    <col min="5" max="5" width="12.83203125" bestFit="1" customWidth="1"/>
    <col min="6" max="6" width="16" bestFit="1" customWidth="1"/>
    <col min="7" max="7" width="13.5" bestFit="1" customWidth="1"/>
  </cols>
  <sheetData>
    <row r="1" spans="1:7" x14ac:dyDescent="0.2">
      <c r="A1" s="7" t="s">
        <v>64</v>
      </c>
    </row>
    <row r="2" spans="1:7" x14ac:dyDescent="0.2">
      <c r="A2" s="2" t="s">
        <v>0</v>
      </c>
      <c r="B2" s="3" t="s">
        <v>1</v>
      </c>
      <c r="C2" s="3" t="s">
        <v>36</v>
      </c>
      <c r="D2" s="3" t="s">
        <v>37</v>
      </c>
      <c r="E2" s="3" t="s">
        <v>38</v>
      </c>
      <c r="F2" s="3" t="s">
        <v>39</v>
      </c>
      <c r="G2" s="3" t="s">
        <v>40</v>
      </c>
    </row>
    <row r="3" spans="1:7" x14ac:dyDescent="0.2">
      <c r="A3" s="2" t="s">
        <v>10</v>
      </c>
      <c r="B3" s="1" t="s">
        <v>11</v>
      </c>
      <c r="C3" s="6">
        <v>1</v>
      </c>
      <c r="D3">
        <v>10</v>
      </c>
      <c r="E3">
        <v>100</v>
      </c>
      <c r="F3">
        <v>0</v>
      </c>
      <c r="G3">
        <v>0</v>
      </c>
    </row>
    <row r="4" spans="1:7" x14ac:dyDescent="0.2">
      <c r="A4" s="4"/>
      <c r="B4" s="1" t="s">
        <v>11</v>
      </c>
      <c r="C4" s="6">
        <v>2</v>
      </c>
      <c r="D4">
        <v>15</v>
      </c>
      <c r="E4">
        <v>100</v>
      </c>
      <c r="F4">
        <v>0</v>
      </c>
      <c r="G4">
        <v>0</v>
      </c>
    </row>
    <row r="5" spans="1:7" x14ac:dyDescent="0.2">
      <c r="A5" s="4"/>
      <c r="B5" s="1" t="s">
        <v>11</v>
      </c>
      <c r="C5" s="6">
        <v>3</v>
      </c>
      <c r="D5">
        <v>12</v>
      </c>
      <c r="E5">
        <v>100</v>
      </c>
      <c r="F5">
        <v>0</v>
      </c>
      <c r="G5">
        <v>0</v>
      </c>
    </row>
    <row r="6" spans="1:7" x14ac:dyDescent="0.2">
      <c r="A6" s="4"/>
      <c r="B6" s="1" t="s">
        <v>13</v>
      </c>
      <c r="C6" s="6">
        <v>1</v>
      </c>
      <c r="D6" s="1">
        <v>10</v>
      </c>
      <c r="E6">
        <v>100</v>
      </c>
      <c r="F6">
        <v>0</v>
      </c>
      <c r="G6">
        <v>0</v>
      </c>
    </row>
    <row r="7" spans="1:7" x14ac:dyDescent="0.2">
      <c r="A7" s="4"/>
      <c r="B7" s="1" t="s">
        <v>13</v>
      </c>
      <c r="C7" s="6">
        <v>2</v>
      </c>
      <c r="D7">
        <v>15</v>
      </c>
      <c r="E7">
        <v>100</v>
      </c>
      <c r="F7">
        <v>0</v>
      </c>
      <c r="G7">
        <v>0</v>
      </c>
    </row>
    <row r="8" spans="1:7" x14ac:dyDescent="0.2">
      <c r="B8" s="1" t="s">
        <v>13</v>
      </c>
      <c r="C8" s="6">
        <v>3</v>
      </c>
      <c r="D8">
        <v>15</v>
      </c>
      <c r="E8">
        <v>100</v>
      </c>
      <c r="F8">
        <v>0</v>
      </c>
      <c r="G8">
        <v>0</v>
      </c>
    </row>
    <row r="9" spans="1:7" x14ac:dyDescent="0.2">
      <c r="B9" s="1" t="s">
        <v>15</v>
      </c>
      <c r="C9" s="6">
        <v>1</v>
      </c>
      <c r="D9">
        <v>10</v>
      </c>
      <c r="E9">
        <v>42</v>
      </c>
      <c r="F9">
        <f>100-42</f>
        <v>58</v>
      </c>
      <c r="G9">
        <v>0</v>
      </c>
    </row>
    <row r="10" spans="1:7" x14ac:dyDescent="0.2">
      <c r="B10" s="1" t="s">
        <v>15</v>
      </c>
      <c r="C10" s="6">
        <v>2</v>
      </c>
      <c r="D10">
        <v>10</v>
      </c>
      <c r="E10">
        <v>26</v>
      </c>
      <c r="F10">
        <v>73</v>
      </c>
      <c r="G10">
        <v>0</v>
      </c>
    </row>
    <row r="11" spans="1:7" x14ac:dyDescent="0.2">
      <c r="B11" s="1" t="s">
        <v>15</v>
      </c>
      <c r="C11" s="6">
        <v>3</v>
      </c>
      <c r="D11">
        <v>10</v>
      </c>
      <c r="E11">
        <v>60</v>
      </c>
      <c r="F11">
        <v>40</v>
      </c>
      <c r="G11">
        <v>0</v>
      </c>
    </row>
    <row r="12" spans="1:7" x14ac:dyDescent="0.2">
      <c r="B12" s="1" t="s">
        <v>17</v>
      </c>
      <c r="C12" s="6">
        <v>1</v>
      </c>
      <c r="D12">
        <v>9</v>
      </c>
      <c r="E12">
        <v>0</v>
      </c>
      <c r="F12">
        <v>45</v>
      </c>
      <c r="G12">
        <v>55</v>
      </c>
    </row>
    <row r="13" spans="1:7" x14ac:dyDescent="0.2">
      <c r="B13" s="1" t="s">
        <v>17</v>
      </c>
      <c r="C13" s="6">
        <v>2</v>
      </c>
      <c r="D13">
        <v>10</v>
      </c>
      <c r="E13">
        <v>40</v>
      </c>
      <c r="F13">
        <v>30</v>
      </c>
      <c r="G13">
        <v>30</v>
      </c>
    </row>
    <row r="14" spans="1:7" x14ac:dyDescent="0.2">
      <c r="B14" s="1" t="s">
        <v>17</v>
      </c>
      <c r="C14" s="6">
        <v>3</v>
      </c>
      <c r="D14">
        <v>12</v>
      </c>
      <c r="E14">
        <v>40</v>
      </c>
      <c r="F14">
        <v>33.33</v>
      </c>
      <c r="G14">
        <v>26.67</v>
      </c>
    </row>
    <row r="15" spans="1:7" x14ac:dyDescent="0.2">
      <c r="B15" s="1" t="s">
        <v>19</v>
      </c>
      <c r="C15" s="6">
        <v>1</v>
      </c>
      <c r="D15">
        <v>9</v>
      </c>
      <c r="E15">
        <v>0</v>
      </c>
      <c r="F15">
        <v>22</v>
      </c>
      <c r="G15">
        <v>78</v>
      </c>
    </row>
    <row r="16" spans="1:7" x14ac:dyDescent="0.2">
      <c r="B16" s="1" t="s">
        <v>19</v>
      </c>
      <c r="C16" s="6">
        <v>2</v>
      </c>
      <c r="D16">
        <v>10</v>
      </c>
      <c r="E16">
        <v>20</v>
      </c>
      <c r="F16">
        <v>20</v>
      </c>
      <c r="G16">
        <v>60</v>
      </c>
    </row>
    <row r="17" spans="1:7" x14ac:dyDescent="0.2">
      <c r="B17" s="1" t="s">
        <v>19</v>
      </c>
      <c r="C17" s="6">
        <v>3</v>
      </c>
      <c r="D17">
        <v>12</v>
      </c>
      <c r="E17">
        <v>20</v>
      </c>
      <c r="F17">
        <v>33.33</v>
      </c>
      <c r="G17">
        <v>46.67</v>
      </c>
    </row>
    <row r="19" spans="1:7" x14ac:dyDescent="0.2">
      <c r="A19" s="3" t="s">
        <v>20</v>
      </c>
      <c r="B19" t="s">
        <v>11</v>
      </c>
      <c r="C19" s="6">
        <v>1</v>
      </c>
      <c r="D19">
        <v>14</v>
      </c>
      <c r="E19">
        <v>100</v>
      </c>
      <c r="F19">
        <v>0</v>
      </c>
      <c r="G19">
        <v>0</v>
      </c>
    </row>
    <row r="20" spans="1:7" x14ac:dyDescent="0.2">
      <c r="B20" t="s">
        <v>11</v>
      </c>
      <c r="C20" s="6">
        <v>2</v>
      </c>
      <c r="D20">
        <v>12</v>
      </c>
      <c r="E20">
        <v>100</v>
      </c>
      <c r="F20">
        <v>0</v>
      </c>
      <c r="G20">
        <v>0</v>
      </c>
    </row>
    <row r="21" spans="1:7" x14ac:dyDescent="0.2">
      <c r="B21" t="s">
        <v>11</v>
      </c>
      <c r="C21" s="6">
        <v>3</v>
      </c>
      <c r="D21">
        <v>12</v>
      </c>
      <c r="E21">
        <v>100</v>
      </c>
      <c r="F21">
        <v>0</v>
      </c>
      <c r="G21">
        <v>0</v>
      </c>
    </row>
    <row r="22" spans="1:7" x14ac:dyDescent="0.2">
      <c r="B22" t="s">
        <v>17</v>
      </c>
      <c r="C22" s="6">
        <v>1</v>
      </c>
      <c r="D22">
        <v>10</v>
      </c>
      <c r="E22">
        <v>50</v>
      </c>
      <c r="F22">
        <v>10</v>
      </c>
      <c r="G22">
        <v>40</v>
      </c>
    </row>
    <row r="23" spans="1:7" x14ac:dyDescent="0.2">
      <c r="B23" t="s">
        <v>17</v>
      </c>
      <c r="C23" s="6">
        <v>2</v>
      </c>
      <c r="D23">
        <v>12</v>
      </c>
      <c r="E23">
        <v>66.67</v>
      </c>
      <c r="F23">
        <v>33.33</v>
      </c>
      <c r="G23">
        <v>0</v>
      </c>
    </row>
    <row r="24" spans="1:7" x14ac:dyDescent="0.2">
      <c r="B24" t="s">
        <v>17</v>
      </c>
      <c r="C24" s="6">
        <v>3</v>
      </c>
      <c r="D24">
        <v>12</v>
      </c>
      <c r="E24">
        <v>58.33</v>
      </c>
      <c r="F24">
        <v>22.77</v>
      </c>
      <c r="G24">
        <v>18.89</v>
      </c>
    </row>
    <row r="25" spans="1:7" x14ac:dyDescent="0.2">
      <c r="B25" t="s">
        <v>22</v>
      </c>
      <c r="C25" s="6">
        <v>1</v>
      </c>
      <c r="D25">
        <v>15</v>
      </c>
      <c r="E25">
        <v>33.33</v>
      </c>
      <c r="F25">
        <v>0</v>
      </c>
      <c r="G25">
        <v>66.67</v>
      </c>
    </row>
    <row r="26" spans="1:7" x14ac:dyDescent="0.2">
      <c r="B26" t="s">
        <v>22</v>
      </c>
      <c r="C26" s="6">
        <v>2</v>
      </c>
      <c r="D26">
        <v>12</v>
      </c>
      <c r="E26">
        <v>41.67</v>
      </c>
      <c r="F26">
        <v>33.33</v>
      </c>
      <c r="G26">
        <v>25</v>
      </c>
    </row>
    <row r="27" spans="1:7" x14ac:dyDescent="0.2">
      <c r="B27" t="s">
        <v>22</v>
      </c>
      <c r="C27" s="6">
        <v>3</v>
      </c>
      <c r="D27">
        <v>12</v>
      </c>
      <c r="E27">
        <v>50</v>
      </c>
      <c r="F27">
        <v>16.670000000000002</v>
      </c>
      <c r="G27">
        <v>33.33</v>
      </c>
    </row>
    <row r="29" spans="1:7" x14ac:dyDescent="0.2">
      <c r="A29" s="2" t="s">
        <v>23</v>
      </c>
      <c r="B29" s="1" t="s">
        <v>11</v>
      </c>
      <c r="C29" s="6">
        <v>1</v>
      </c>
      <c r="D29">
        <v>13</v>
      </c>
      <c r="E29">
        <v>100</v>
      </c>
      <c r="F29">
        <v>0</v>
      </c>
      <c r="G29">
        <v>0</v>
      </c>
    </row>
    <row r="30" spans="1:7" x14ac:dyDescent="0.2">
      <c r="A30" s="4"/>
      <c r="B30" s="1" t="s">
        <v>11</v>
      </c>
      <c r="C30" s="6">
        <v>2</v>
      </c>
      <c r="D30">
        <v>12</v>
      </c>
      <c r="E30">
        <v>100</v>
      </c>
      <c r="F30">
        <v>0</v>
      </c>
      <c r="G30">
        <v>0</v>
      </c>
    </row>
    <row r="31" spans="1:7" x14ac:dyDescent="0.2">
      <c r="A31" s="4"/>
      <c r="B31" s="1" t="s">
        <v>11</v>
      </c>
      <c r="C31" s="6">
        <v>3</v>
      </c>
      <c r="D31">
        <v>12</v>
      </c>
      <c r="E31">
        <v>100</v>
      </c>
      <c r="F31">
        <v>0</v>
      </c>
      <c r="G31">
        <v>0</v>
      </c>
    </row>
    <row r="32" spans="1:7" x14ac:dyDescent="0.2">
      <c r="B32" t="s">
        <v>17</v>
      </c>
      <c r="C32" s="6">
        <v>1</v>
      </c>
      <c r="D32">
        <v>15</v>
      </c>
      <c r="E32">
        <v>66.67</v>
      </c>
      <c r="F32">
        <v>33.33</v>
      </c>
      <c r="G32">
        <v>0</v>
      </c>
    </row>
    <row r="33" spans="1:7" x14ac:dyDescent="0.2">
      <c r="B33" t="s">
        <v>17</v>
      </c>
      <c r="C33" s="6">
        <v>2</v>
      </c>
      <c r="D33">
        <v>12</v>
      </c>
      <c r="E33">
        <v>75</v>
      </c>
      <c r="F33">
        <v>25</v>
      </c>
      <c r="G33">
        <v>0</v>
      </c>
    </row>
    <row r="34" spans="1:7" x14ac:dyDescent="0.2">
      <c r="B34" t="s">
        <v>17</v>
      </c>
      <c r="C34" s="6">
        <v>3</v>
      </c>
      <c r="D34">
        <v>12</v>
      </c>
      <c r="E34">
        <v>75</v>
      </c>
      <c r="F34">
        <v>25</v>
      </c>
      <c r="G34">
        <v>0</v>
      </c>
    </row>
    <row r="35" spans="1:7" x14ac:dyDescent="0.2">
      <c r="B35" t="s">
        <v>25</v>
      </c>
      <c r="C35" s="6">
        <v>1</v>
      </c>
      <c r="D35">
        <v>14</v>
      </c>
      <c r="E35">
        <v>42.857142860000003</v>
      </c>
      <c r="F35">
        <v>50</v>
      </c>
      <c r="G35">
        <v>7.1428571429999996</v>
      </c>
    </row>
    <row r="36" spans="1:7" x14ac:dyDescent="0.2">
      <c r="B36" t="s">
        <v>25</v>
      </c>
      <c r="C36" s="6">
        <v>2</v>
      </c>
      <c r="D36">
        <v>12</v>
      </c>
      <c r="E36">
        <v>50</v>
      </c>
      <c r="F36">
        <v>41.67</v>
      </c>
      <c r="G36">
        <v>8.33</v>
      </c>
    </row>
    <row r="37" spans="1:7" x14ac:dyDescent="0.2">
      <c r="B37" t="s">
        <v>25</v>
      </c>
      <c r="C37" s="6">
        <v>3</v>
      </c>
      <c r="D37">
        <v>12</v>
      </c>
      <c r="E37">
        <v>58.33</v>
      </c>
      <c r="F37">
        <v>33.33</v>
      </c>
      <c r="G37">
        <v>8.33</v>
      </c>
    </row>
    <row r="39" spans="1:7" x14ac:dyDescent="0.2">
      <c r="A39" s="3" t="s">
        <v>26</v>
      </c>
      <c r="B39" t="s">
        <v>27</v>
      </c>
      <c r="C39" s="6">
        <v>1</v>
      </c>
      <c r="D39">
        <v>39</v>
      </c>
      <c r="E39">
        <v>100</v>
      </c>
      <c r="F39">
        <v>0</v>
      </c>
      <c r="G39">
        <v>0</v>
      </c>
    </row>
    <row r="40" spans="1:7" x14ac:dyDescent="0.2">
      <c r="B40" t="s">
        <v>27</v>
      </c>
      <c r="C40" s="6">
        <v>2</v>
      </c>
      <c r="D40">
        <v>18</v>
      </c>
      <c r="E40">
        <v>100</v>
      </c>
      <c r="F40">
        <v>0</v>
      </c>
      <c r="G40">
        <v>0</v>
      </c>
    </row>
    <row r="41" spans="1:7" x14ac:dyDescent="0.2">
      <c r="B41" t="s">
        <v>27</v>
      </c>
      <c r="C41" s="6">
        <v>3</v>
      </c>
      <c r="D41">
        <v>16</v>
      </c>
      <c r="E41">
        <v>100</v>
      </c>
      <c r="F41">
        <v>0</v>
      </c>
      <c r="G41">
        <v>0</v>
      </c>
    </row>
    <row r="42" spans="1:7" x14ac:dyDescent="0.2">
      <c r="B42" t="s">
        <v>29</v>
      </c>
      <c r="C42" s="6">
        <v>1</v>
      </c>
      <c r="D42">
        <v>25</v>
      </c>
      <c r="E42">
        <v>96</v>
      </c>
      <c r="F42">
        <v>4</v>
      </c>
      <c r="G42">
        <v>0</v>
      </c>
    </row>
    <row r="43" spans="1:7" x14ac:dyDescent="0.2">
      <c r="B43" t="s">
        <v>29</v>
      </c>
      <c r="C43" s="6">
        <v>2</v>
      </c>
      <c r="D43">
        <v>14</v>
      </c>
      <c r="E43">
        <v>100</v>
      </c>
      <c r="F43">
        <v>0</v>
      </c>
      <c r="G43">
        <v>0</v>
      </c>
    </row>
    <row r="44" spans="1:7" x14ac:dyDescent="0.2">
      <c r="B44" t="s">
        <v>29</v>
      </c>
      <c r="C44" s="6">
        <v>3</v>
      </c>
      <c r="D44">
        <v>16</v>
      </c>
      <c r="E44">
        <v>100</v>
      </c>
      <c r="F44">
        <v>0</v>
      </c>
      <c r="G44">
        <v>0</v>
      </c>
    </row>
    <row r="45" spans="1:7" x14ac:dyDescent="0.2">
      <c r="B45" t="s">
        <v>31</v>
      </c>
      <c r="C45" s="6">
        <v>1</v>
      </c>
      <c r="D45">
        <v>28</v>
      </c>
      <c r="E45">
        <v>89</v>
      </c>
      <c r="F45">
        <v>11</v>
      </c>
      <c r="G45">
        <v>0</v>
      </c>
    </row>
    <row r="46" spans="1:7" x14ac:dyDescent="0.2">
      <c r="B46" t="s">
        <v>31</v>
      </c>
      <c r="C46" s="6">
        <v>2</v>
      </c>
      <c r="D46">
        <v>15</v>
      </c>
      <c r="E46">
        <v>80</v>
      </c>
      <c r="F46">
        <v>20</v>
      </c>
      <c r="G46">
        <v>0</v>
      </c>
    </row>
    <row r="47" spans="1:7" x14ac:dyDescent="0.2">
      <c r="B47" t="s">
        <v>31</v>
      </c>
      <c r="C47" s="6">
        <v>3</v>
      </c>
      <c r="D47">
        <v>18</v>
      </c>
      <c r="E47">
        <v>77</v>
      </c>
      <c r="F47">
        <v>23</v>
      </c>
      <c r="G47">
        <v>0</v>
      </c>
    </row>
    <row r="48" spans="1:7" x14ac:dyDescent="0.2">
      <c r="B48" t="s">
        <v>33</v>
      </c>
      <c r="C48" s="6">
        <v>1</v>
      </c>
      <c r="D48">
        <v>27</v>
      </c>
      <c r="E48">
        <v>74</v>
      </c>
      <c r="F48">
        <v>18</v>
      </c>
      <c r="G48">
        <v>8</v>
      </c>
    </row>
    <row r="49" spans="2:7" x14ac:dyDescent="0.2">
      <c r="B49" t="s">
        <v>33</v>
      </c>
      <c r="C49" s="6">
        <v>2</v>
      </c>
      <c r="D49">
        <v>13</v>
      </c>
      <c r="E49">
        <v>69</v>
      </c>
      <c r="F49">
        <v>31</v>
      </c>
      <c r="G49">
        <v>0</v>
      </c>
    </row>
    <row r="50" spans="2:7" x14ac:dyDescent="0.2">
      <c r="B50" t="s">
        <v>33</v>
      </c>
      <c r="C50" s="6">
        <v>3</v>
      </c>
      <c r="D50">
        <v>17</v>
      </c>
      <c r="E50">
        <v>83</v>
      </c>
      <c r="F50">
        <v>17</v>
      </c>
      <c r="G50">
        <v>0</v>
      </c>
    </row>
    <row r="51" spans="2:7" x14ac:dyDescent="0.2">
      <c r="B51" t="s">
        <v>35</v>
      </c>
      <c r="C51" s="6">
        <v>1</v>
      </c>
      <c r="D51">
        <v>24</v>
      </c>
      <c r="E51">
        <v>70</v>
      </c>
      <c r="F51">
        <v>21</v>
      </c>
      <c r="G51">
        <v>9</v>
      </c>
    </row>
    <row r="52" spans="2:7" x14ac:dyDescent="0.2">
      <c r="B52" t="s">
        <v>35</v>
      </c>
      <c r="C52" s="6">
        <v>2</v>
      </c>
      <c r="D52">
        <v>13</v>
      </c>
      <c r="E52">
        <v>69</v>
      </c>
      <c r="F52">
        <v>31</v>
      </c>
      <c r="G52">
        <v>0</v>
      </c>
    </row>
    <row r="53" spans="2:7" x14ac:dyDescent="0.2">
      <c r="B53" t="s">
        <v>35</v>
      </c>
      <c r="C53" s="6">
        <v>3</v>
      </c>
      <c r="D53">
        <v>15</v>
      </c>
      <c r="E53">
        <v>67</v>
      </c>
      <c r="F53">
        <v>26</v>
      </c>
      <c r="G53">
        <v>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F34C8-E10B-3747-97BC-23C52F44190B}">
  <dimension ref="A1:G5"/>
  <sheetViews>
    <sheetView workbookViewId="0">
      <selection activeCell="A2" sqref="A2"/>
    </sheetView>
  </sheetViews>
  <sheetFormatPr baseColWidth="10" defaultRowHeight="16" x14ac:dyDescent="0.2"/>
  <cols>
    <col min="1" max="1" width="33.33203125" bestFit="1" customWidth="1"/>
    <col min="2" max="2" width="23.1640625" bestFit="1" customWidth="1"/>
    <col min="3" max="3" width="16" bestFit="1" customWidth="1"/>
    <col min="4" max="4" width="6.1640625" bestFit="1" customWidth="1"/>
    <col min="6" max="6" width="24.5" bestFit="1" customWidth="1"/>
  </cols>
  <sheetData>
    <row r="1" spans="1:7" x14ac:dyDescent="0.2">
      <c r="A1" s="7" t="s">
        <v>65</v>
      </c>
    </row>
    <row r="2" spans="1:7" x14ac:dyDescent="0.2">
      <c r="A2" s="3" t="s">
        <v>41</v>
      </c>
      <c r="B2" s="3" t="s">
        <v>42</v>
      </c>
      <c r="C2" s="3" t="s">
        <v>43</v>
      </c>
      <c r="D2" s="3" t="s">
        <v>44</v>
      </c>
      <c r="F2" s="3" t="s">
        <v>9</v>
      </c>
      <c r="G2" s="3"/>
    </row>
    <row r="3" spans="1:7" x14ac:dyDescent="0.2">
      <c r="A3" s="3" t="s">
        <v>11</v>
      </c>
      <c r="B3">
        <v>3</v>
      </c>
      <c r="C3">
        <v>1</v>
      </c>
      <c r="D3">
        <v>0</v>
      </c>
      <c r="F3" t="s">
        <v>45</v>
      </c>
      <c r="G3">
        <v>1.29E-5</v>
      </c>
    </row>
    <row r="4" spans="1:7" x14ac:dyDescent="0.2">
      <c r="A4" s="3" t="s">
        <v>46</v>
      </c>
      <c r="B4">
        <v>3</v>
      </c>
      <c r="C4">
        <v>0.39480801999999998</v>
      </c>
      <c r="D4">
        <v>3.7999999999999999E-2</v>
      </c>
      <c r="F4" t="s">
        <v>47</v>
      </c>
      <c r="G4">
        <v>2.7E-6</v>
      </c>
    </row>
    <row r="5" spans="1:7" x14ac:dyDescent="0.2">
      <c r="A5" s="3" t="s">
        <v>48</v>
      </c>
      <c r="B5">
        <v>3</v>
      </c>
      <c r="C5">
        <v>0.22021679</v>
      </c>
      <c r="D5">
        <v>3.2000000000000001E-2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49566-9AD2-1443-ABE7-314906E6F9E0}">
  <dimension ref="A1:C11"/>
  <sheetViews>
    <sheetView workbookViewId="0">
      <selection activeCell="A2" sqref="A2"/>
    </sheetView>
  </sheetViews>
  <sheetFormatPr baseColWidth="10" defaultRowHeight="16" x14ac:dyDescent="0.2"/>
  <cols>
    <col min="1" max="1" width="21.1640625" bestFit="1" customWidth="1"/>
  </cols>
  <sheetData>
    <row r="1" spans="1:3" x14ac:dyDescent="0.2">
      <c r="A1" s="7" t="s">
        <v>65</v>
      </c>
    </row>
    <row r="2" spans="1:3" x14ac:dyDescent="0.2">
      <c r="A2" s="3" t="s">
        <v>41</v>
      </c>
      <c r="B2" s="3" t="s">
        <v>36</v>
      </c>
      <c r="C2" s="3" t="s">
        <v>49</v>
      </c>
    </row>
    <row r="3" spans="1:3" x14ac:dyDescent="0.2">
      <c r="A3" s="3" t="s">
        <v>11</v>
      </c>
      <c r="B3">
        <v>1</v>
      </c>
      <c r="C3">
        <v>1</v>
      </c>
    </row>
    <row r="4" spans="1:3" x14ac:dyDescent="0.2">
      <c r="A4" s="3" t="s">
        <v>11</v>
      </c>
      <c r="B4">
        <v>2</v>
      </c>
      <c r="C4">
        <v>1</v>
      </c>
    </row>
    <row r="5" spans="1:3" x14ac:dyDescent="0.2">
      <c r="A5" s="3" t="s">
        <v>11</v>
      </c>
      <c r="B5">
        <v>3</v>
      </c>
      <c r="C5">
        <v>1</v>
      </c>
    </row>
    <row r="6" spans="1:3" x14ac:dyDescent="0.2">
      <c r="A6" s="3" t="s">
        <v>46</v>
      </c>
      <c r="B6">
        <v>1</v>
      </c>
      <c r="C6">
        <v>0.47007747840000003</v>
      </c>
    </row>
    <row r="7" spans="1:3" x14ac:dyDescent="0.2">
      <c r="A7" s="3" t="s">
        <v>46</v>
      </c>
      <c r="B7">
        <v>2</v>
      </c>
      <c r="C7">
        <v>0.35361814699999999</v>
      </c>
    </row>
    <row r="8" spans="1:3" x14ac:dyDescent="0.2">
      <c r="A8" s="3" t="s">
        <v>46</v>
      </c>
      <c r="B8">
        <v>3</v>
      </c>
      <c r="C8">
        <v>0.36072842830000001</v>
      </c>
    </row>
    <row r="9" spans="1:3" x14ac:dyDescent="0.2">
      <c r="A9" s="3" t="s">
        <v>48</v>
      </c>
      <c r="B9">
        <v>1</v>
      </c>
      <c r="C9">
        <v>0.24071003869999999</v>
      </c>
    </row>
    <row r="10" spans="1:3" x14ac:dyDescent="0.2">
      <c r="A10" s="3" t="s">
        <v>48</v>
      </c>
      <c r="B10">
        <v>2</v>
      </c>
      <c r="C10">
        <v>0.26168849389999999</v>
      </c>
    </row>
    <row r="11" spans="1:3" x14ac:dyDescent="0.2">
      <c r="A11" s="3" t="s">
        <v>48</v>
      </c>
      <c r="B11">
        <v>3</v>
      </c>
      <c r="C11">
        <v>0.15825184370000001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9169A-B403-C240-9D54-3748A8B42AE4}">
  <dimension ref="A1:G5"/>
  <sheetViews>
    <sheetView workbookViewId="0">
      <selection activeCell="A2" sqref="A2"/>
    </sheetView>
  </sheetViews>
  <sheetFormatPr baseColWidth="10" defaultRowHeight="16" x14ac:dyDescent="0.2"/>
  <cols>
    <col min="1" max="1" width="28.1640625" bestFit="1" customWidth="1"/>
    <col min="2" max="2" width="23.1640625" bestFit="1" customWidth="1"/>
    <col min="3" max="3" width="16" bestFit="1" customWidth="1"/>
    <col min="6" max="6" width="24.5" bestFit="1" customWidth="1"/>
  </cols>
  <sheetData>
    <row r="1" spans="1:7" x14ac:dyDescent="0.2">
      <c r="A1" s="7" t="s">
        <v>66</v>
      </c>
    </row>
    <row r="2" spans="1:7" x14ac:dyDescent="0.2">
      <c r="A2" s="3" t="s">
        <v>41</v>
      </c>
      <c r="B2" s="3" t="s">
        <v>42</v>
      </c>
      <c r="C2" s="3" t="s">
        <v>43</v>
      </c>
      <c r="D2" s="3" t="s">
        <v>44</v>
      </c>
      <c r="F2" s="3" t="s">
        <v>9</v>
      </c>
      <c r="G2" s="3"/>
    </row>
    <row r="3" spans="1:7" x14ac:dyDescent="0.2">
      <c r="A3" s="3" t="s">
        <v>11</v>
      </c>
      <c r="B3">
        <v>3</v>
      </c>
      <c r="C3">
        <v>1</v>
      </c>
      <c r="D3">
        <v>0</v>
      </c>
      <c r="F3" t="s">
        <v>50</v>
      </c>
      <c r="G3">
        <v>1.2999999999999999E-5</v>
      </c>
    </row>
    <row r="4" spans="1:7" x14ac:dyDescent="0.2">
      <c r="A4" s="3" t="s">
        <v>51</v>
      </c>
      <c r="B4">
        <v>3</v>
      </c>
      <c r="C4">
        <v>0.48443596999999999</v>
      </c>
      <c r="D4">
        <v>0.04</v>
      </c>
      <c r="F4" t="s">
        <v>52</v>
      </c>
      <c r="G4">
        <v>2.0999999999999998E-6</v>
      </c>
    </row>
    <row r="5" spans="1:7" x14ac:dyDescent="0.2">
      <c r="A5" s="3" t="s">
        <v>53</v>
      </c>
      <c r="B5">
        <v>3</v>
      </c>
      <c r="C5">
        <v>0.29945138999999998</v>
      </c>
      <c r="D5">
        <v>8.9999999999999993E-3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E96F-DCEF-174D-89F9-2D3047B66879}">
  <dimension ref="A1:C11"/>
  <sheetViews>
    <sheetView workbookViewId="0">
      <selection activeCell="A2" sqref="A2"/>
    </sheetView>
  </sheetViews>
  <sheetFormatPr baseColWidth="10" defaultRowHeight="16" x14ac:dyDescent="0.2"/>
  <cols>
    <col min="1" max="1" width="28.1640625" bestFit="1" customWidth="1"/>
    <col min="2" max="2" width="10.33203125" bestFit="1" customWidth="1"/>
    <col min="3" max="3" width="12.1640625" bestFit="1" customWidth="1"/>
  </cols>
  <sheetData>
    <row r="1" spans="1:3" x14ac:dyDescent="0.2">
      <c r="A1" s="7" t="s">
        <v>66</v>
      </c>
    </row>
    <row r="2" spans="1:3" x14ac:dyDescent="0.2">
      <c r="A2" s="3" t="s">
        <v>41</v>
      </c>
      <c r="B2" s="3" t="s">
        <v>36</v>
      </c>
      <c r="C2" s="3" t="s">
        <v>49</v>
      </c>
    </row>
    <row r="3" spans="1:3" x14ac:dyDescent="0.2">
      <c r="A3" s="3" t="s">
        <v>11</v>
      </c>
      <c r="B3">
        <v>1</v>
      </c>
      <c r="C3">
        <v>1</v>
      </c>
    </row>
    <row r="4" spans="1:3" x14ac:dyDescent="0.2">
      <c r="A4" s="3" t="s">
        <v>11</v>
      </c>
      <c r="B4">
        <v>2</v>
      </c>
      <c r="C4">
        <v>1</v>
      </c>
    </row>
    <row r="5" spans="1:3" x14ac:dyDescent="0.2">
      <c r="A5" s="3" t="s">
        <v>11</v>
      </c>
      <c r="B5">
        <v>3</v>
      </c>
      <c r="C5">
        <v>1</v>
      </c>
    </row>
    <row r="6" spans="1:3" x14ac:dyDescent="0.2">
      <c r="A6" s="3" t="s">
        <v>51</v>
      </c>
      <c r="B6">
        <v>1</v>
      </c>
      <c r="C6">
        <v>0.41710180299999999</v>
      </c>
    </row>
    <row r="7" spans="1:3" x14ac:dyDescent="0.2">
      <c r="A7" s="3" t="s">
        <v>51</v>
      </c>
      <c r="B7">
        <v>2</v>
      </c>
      <c r="C7">
        <v>0.55861477999999998</v>
      </c>
    </row>
    <row r="8" spans="1:3" x14ac:dyDescent="0.2">
      <c r="A8" s="3" t="s">
        <v>51</v>
      </c>
      <c r="B8">
        <v>3</v>
      </c>
      <c r="C8">
        <v>0.477591337</v>
      </c>
    </row>
    <row r="9" spans="1:3" x14ac:dyDescent="0.2">
      <c r="A9" s="3" t="s">
        <v>54</v>
      </c>
      <c r="B9">
        <v>1</v>
      </c>
      <c r="C9">
        <v>0.30716503899999997</v>
      </c>
    </row>
    <row r="10" spans="1:3" x14ac:dyDescent="0.2">
      <c r="A10" s="3" t="s">
        <v>54</v>
      </c>
      <c r="B10">
        <v>2</v>
      </c>
      <c r="C10">
        <v>0.28169296100000002</v>
      </c>
    </row>
    <row r="11" spans="1:3" x14ac:dyDescent="0.2">
      <c r="A11" s="3" t="s">
        <v>54</v>
      </c>
      <c r="B11">
        <v>3</v>
      </c>
      <c r="C11">
        <v>0.30949617400000001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73D2D-0DAA-DA40-8C0E-F38FA8DD1277}">
  <dimension ref="A1:G7"/>
  <sheetViews>
    <sheetView workbookViewId="0">
      <selection activeCell="A2" sqref="A2"/>
    </sheetView>
  </sheetViews>
  <sheetFormatPr baseColWidth="10" defaultRowHeight="16" x14ac:dyDescent="0.2"/>
  <cols>
    <col min="1" max="1" width="28" bestFit="1" customWidth="1"/>
    <col min="2" max="2" width="23.1640625" bestFit="1" customWidth="1"/>
    <col min="3" max="3" width="16" bestFit="1" customWidth="1"/>
    <col min="6" max="6" width="24.5" bestFit="1" customWidth="1"/>
  </cols>
  <sheetData>
    <row r="1" spans="1:7" x14ac:dyDescent="0.2">
      <c r="A1" s="7" t="s">
        <v>67</v>
      </c>
    </row>
    <row r="2" spans="1:7" x14ac:dyDescent="0.2">
      <c r="A2" s="3" t="s">
        <v>41</v>
      </c>
      <c r="B2" s="3" t="s">
        <v>42</v>
      </c>
      <c r="C2" s="3" t="s">
        <v>43</v>
      </c>
      <c r="D2" s="3" t="s">
        <v>44</v>
      </c>
      <c r="F2" s="3" t="s">
        <v>9</v>
      </c>
      <c r="G2" s="3"/>
    </row>
    <row r="3" spans="1:7" x14ac:dyDescent="0.2">
      <c r="A3" s="3" t="s">
        <v>27</v>
      </c>
      <c r="B3">
        <v>3</v>
      </c>
      <c r="C3">
        <v>1</v>
      </c>
      <c r="D3">
        <v>0</v>
      </c>
      <c r="F3" t="s">
        <v>55</v>
      </c>
      <c r="G3">
        <v>0.87684779999999996</v>
      </c>
    </row>
    <row r="4" spans="1:7" x14ac:dyDescent="0.2">
      <c r="A4" s="3" t="s">
        <v>56</v>
      </c>
      <c r="B4">
        <v>3</v>
      </c>
      <c r="C4">
        <v>1.1520406000000001</v>
      </c>
      <c r="D4">
        <v>0.25</v>
      </c>
      <c r="F4" t="s">
        <v>57</v>
      </c>
      <c r="G4">
        <v>3.4452900000000002E-2</v>
      </c>
    </row>
    <row r="5" spans="1:7" x14ac:dyDescent="0.2">
      <c r="A5" s="3" t="s">
        <v>58</v>
      </c>
      <c r="B5">
        <v>3</v>
      </c>
      <c r="C5">
        <v>0.55260184000000001</v>
      </c>
      <c r="D5">
        <v>7.0000000000000007E-2</v>
      </c>
      <c r="F5" t="s">
        <v>59</v>
      </c>
      <c r="G5">
        <v>2.9149999999999999E-2</v>
      </c>
    </row>
    <row r="6" spans="1:7" x14ac:dyDescent="0.2">
      <c r="A6" s="3" t="s">
        <v>60</v>
      </c>
      <c r="B6">
        <v>3</v>
      </c>
      <c r="C6">
        <v>0.40845939999999997</v>
      </c>
      <c r="D6">
        <v>2.1999999999999999E-2</v>
      </c>
      <c r="F6" t="s">
        <v>61</v>
      </c>
      <c r="G6">
        <v>9.2951000000000006E-3</v>
      </c>
    </row>
    <row r="7" spans="1:7" x14ac:dyDescent="0.2">
      <c r="A7" s="3" t="s">
        <v>62</v>
      </c>
      <c r="B7">
        <v>3</v>
      </c>
      <c r="C7">
        <v>0.28669981999999999</v>
      </c>
      <c r="D7">
        <v>1.2E-2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F8D3B-09D5-6349-96F8-17194D0D514A}">
  <dimension ref="A1:C17"/>
  <sheetViews>
    <sheetView tabSelected="1" workbookViewId="0">
      <selection activeCell="A2" sqref="A2"/>
    </sheetView>
  </sheetViews>
  <sheetFormatPr baseColWidth="10" defaultRowHeight="16" x14ac:dyDescent="0.2"/>
  <cols>
    <col min="1" max="1" width="28" bestFit="1" customWidth="1"/>
  </cols>
  <sheetData>
    <row r="1" spans="1:3" x14ac:dyDescent="0.2">
      <c r="A1" s="7" t="s">
        <v>67</v>
      </c>
    </row>
    <row r="2" spans="1:3" x14ac:dyDescent="0.2">
      <c r="A2" s="3" t="s">
        <v>41</v>
      </c>
      <c r="B2" s="3" t="s">
        <v>36</v>
      </c>
      <c r="C2" s="3" t="s">
        <v>49</v>
      </c>
    </row>
    <row r="3" spans="1:3" x14ac:dyDescent="0.2">
      <c r="A3" s="3" t="s">
        <v>27</v>
      </c>
      <c r="B3">
        <v>1</v>
      </c>
      <c r="C3">
        <v>1</v>
      </c>
    </row>
    <row r="4" spans="1:3" x14ac:dyDescent="0.2">
      <c r="A4" s="3" t="s">
        <v>27</v>
      </c>
      <c r="B4">
        <v>2</v>
      </c>
      <c r="C4">
        <v>1</v>
      </c>
    </row>
    <row r="5" spans="1:3" x14ac:dyDescent="0.2">
      <c r="A5" s="3" t="s">
        <v>27</v>
      </c>
      <c r="B5">
        <v>3</v>
      </c>
      <c r="C5">
        <v>1</v>
      </c>
    </row>
    <row r="6" spans="1:3" x14ac:dyDescent="0.2">
      <c r="A6" s="3" t="s">
        <v>56</v>
      </c>
      <c r="B6">
        <v>1</v>
      </c>
      <c r="C6">
        <v>1.6435989440000001</v>
      </c>
    </row>
    <row r="7" spans="1:3" x14ac:dyDescent="0.2">
      <c r="A7" s="3" t="s">
        <v>56</v>
      </c>
      <c r="B7">
        <v>2</v>
      </c>
      <c r="C7">
        <v>0.94104544099999998</v>
      </c>
    </row>
    <row r="8" spans="1:3" x14ac:dyDescent="0.2">
      <c r="A8" s="3" t="s">
        <v>56</v>
      </c>
      <c r="B8">
        <v>3</v>
      </c>
      <c r="C8">
        <v>0.871477422</v>
      </c>
    </row>
    <row r="9" spans="1:3" x14ac:dyDescent="0.2">
      <c r="A9" s="3" t="s">
        <v>58</v>
      </c>
      <c r="B9">
        <v>1</v>
      </c>
      <c r="C9">
        <v>0.60538936600000004</v>
      </c>
    </row>
    <row r="10" spans="1:3" x14ac:dyDescent="0.2">
      <c r="A10" s="3" t="s">
        <v>58</v>
      </c>
      <c r="B10">
        <v>2</v>
      </c>
      <c r="C10">
        <v>0.63475483399999999</v>
      </c>
    </row>
    <row r="11" spans="1:3" x14ac:dyDescent="0.2">
      <c r="A11" s="3" t="s">
        <v>58</v>
      </c>
      <c r="B11">
        <v>3</v>
      </c>
      <c r="C11">
        <v>0.41766132299999997</v>
      </c>
    </row>
    <row r="12" spans="1:3" x14ac:dyDescent="0.2">
      <c r="A12" s="3" t="s">
        <v>60</v>
      </c>
      <c r="B12">
        <v>1</v>
      </c>
      <c r="C12">
        <v>0.45275823799999998</v>
      </c>
    </row>
    <row r="13" spans="1:3" x14ac:dyDescent="0.2">
      <c r="A13" s="3" t="s">
        <v>60</v>
      </c>
      <c r="B13">
        <v>2</v>
      </c>
      <c r="C13">
        <v>0.38786214099999999</v>
      </c>
    </row>
    <row r="14" spans="1:3" x14ac:dyDescent="0.2">
      <c r="A14" s="3" t="s">
        <v>60</v>
      </c>
      <c r="B14">
        <v>3</v>
      </c>
      <c r="C14">
        <v>0.38475780700000001</v>
      </c>
    </row>
    <row r="15" spans="1:3" x14ac:dyDescent="0.2">
      <c r="A15" s="3" t="s">
        <v>62</v>
      </c>
      <c r="B15">
        <v>1</v>
      </c>
      <c r="C15">
        <v>0.284388007</v>
      </c>
    </row>
    <row r="16" spans="1:3" x14ac:dyDescent="0.2">
      <c r="A16" s="3" t="s">
        <v>62</v>
      </c>
      <c r="B16">
        <v>2</v>
      </c>
      <c r="C16">
        <v>0.30864499400000001</v>
      </c>
    </row>
    <row r="17" spans="1:3" x14ac:dyDescent="0.2">
      <c r="A17" s="3" t="s">
        <v>62</v>
      </c>
      <c r="B17">
        <v>3</v>
      </c>
      <c r="C17">
        <v>0.26706644899999998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 1- Fig Suppl. 1A-1P_average</vt:lpstr>
      <vt:lpstr>Fig 1- Fig Suppl. 1A-1P_raw</vt:lpstr>
      <vt:lpstr>Fig 1- Fig Suppl. 1Q_average</vt:lpstr>
      <vt:lpstr>Fig 1- Fig Suppl. 1Q_raw</vt:lpstr>
      <vt:lpstr>Fig 1- Fig Suppl. 1R_average</vt:lpstr>
      <vt:lpstr>Fig 1- Fig Suppl. 1R_raw</vt:lpstr>
      <vt:lpstr>Fig 1- Fig Suppl. 1S_average</vt:lpstr>
      <vt:lpstr>Fig 1- Fig Suppl. 1S_raw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2023-01-05T22:09:05Z</dcterms:created>
  <dcterms:modified xsi:type="dcterms:W3CDTF">2023-09-30T22:38:03Z</dcterms:modified>
</cp:coreProperties>
</file>