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aw data/Figure8/Fig.8B/"/>
    </mc:Choice>
  </mc:AlternateContent>
  <xr:revisionPtr revIDLastSave="0" documentId="8_{5F0DCD42-7CE2-EB45-8DB7-9822D656D721}" xr6:coauthVersionLast="47" xr6:coauthVersionMax="47" xr10:uidLastSave="{00000000-0000-0000-0000-000000000000}"/>
  <bookViews>
    <workbookView xWindow="-6680" yWindow="5500" windowWidth="26040" windowHeight="13960" activeTab="3" xr2:uid="{ABC706B4-020F-8042-8FB5-FF7EBF693859}"/>
  </bookViews>
  <sheets>
    <sheet name="Raw data" sheetId="1" r:id="rId1"/>
    <sheet name="Total" sheetId="3" r:id="rId2"/>
    <sheet name="Statistics" sheetId="4" r:id="rId3"/>
    <sheet name="IFcondition" sheetId="2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3" l="1"/>
  <c r="G5" i="3"/>
  <c r="G4" i="3"/>
  <c r="G3" i="3"/>
  <c r="G2" i="3"/>
  <c r="F6" i="3"/>
  <c r="F5" i="3"/>
  <c r="F4" i="3"/>
  <c r="F3" i="3"/>
  <c r="F2" i="3"/>
  <c r="T44" i="1"/>
  <c r="S44" i="1"/>
  <c r="S45" i="1" s="1"/>
  <c r="R44" i="1"/>
  <c r="P44" i="1"/>
  <c r="O44" i="1"/>
  <c r="N44" i="1"/>
  <c r="O45" i="1" s="1"/>
  <c r="L44" i="1"/>
  <c r="K44" i="1"/>
  <c r="J44" i="1"/>
  <c r="K45" i="1" s="1"/>
  <c r="H44" i="1"/>
  <c r="G44" i="1"/>
  <c r="F44" i="1"/>
  <c r="G45" i="1" s="1"/>
  <c r="D44" i="1"/>
  <c r="C44" i="1"/>
  <c r="B44" i="1"/>
  <c r="C45" i="1" s="1"/>
  <c r="T28" i="1"/>
  <c r="S28" i="1"/>
  <c r="R28" i="1"/>
  <c r="S29" i="1" s="1"/>
  <c r="P28" i="1"/>
  <c r="O28" i="1"/>
  <c r="N28" i="1"/>
  <c r="O29" i="1" s="1"/>
  <c r="L28" i="1"/>
  <c r="K28" i="1"/>
  <c r="J28" i="1"/>
  <c r="K29" i="1" s="1"/>
  <c r="H28" i="1"/>
  <c r="G28" i="1"/>
  <c r="F28" i="1"/>
  <c r="G29" i="1" s="1"/>
  <c r="D28" i="1"/>
  <c r="C28" i="1"/>
  <c r="C29" i="1" s="1"/>
  <c r="B28" i="1"/>
  <c r="O14" i="1" l="1"/>
  <c r="K14" i="1"/>
  <c r="T13" i="1"/>
  <c r="S13" i="1"/>
  <c r="R13" i="1"/>
  <c r="S14" i="1" s="1"/>
  <c r="P13" i="1"/>
  <c r="O13" i="1"/>
  <c r="N13" i="1"/>
  <c r="L13" i="1"/>
  <c r="K13" i="1"/>
  <c r="J13" i="1"/>
  <c r="H13" i="1"/>
  <c r="G13" i="1"/>
  <c r="F13" i="1"/>
  <c r="G14" i="1" s="1"/>
  <c r="D13" i="1"/>
  <c r="C13" i="1"/>
  <c r="B13" i="1"/>
  <c r="C14" i="1" s="1"/>
</calcChain>
</file>

<file path=xl/sharedStrings.xml><?xml version="1.0" encoding="utf-8"?>
<sst xmlns="http://schemas.openxmlformats.org/spreadsheetml/2006/main" count="360" uniqueCount="137">
  <si>
    <t>Ciliated</t>
  </si>
  <si>
    <t>cell counts</t>
  </si>
  <si>
    <t>ARL13B+ Ac-Tub- dot</t>
  </si>
  <si>
    <t>KAN416-21</t>
  </si>
  <si>
    <t>KAN416-26</t>
  </si>
  <si>
    <t>KAN416-27</t>
  </si>
  <si>
    <t>KAN416-28</t>
  </si>
  <si>
    <t>KAN416-29</t>
  </si>
  <si>
    <t>Replicate 1</t>
  </si>
  <si>
    <t>sgGFP</t>
  </si>
  <si>
    <t>CEP89 KO + empty</t>
  </si>
  <si>
    <t>CEP89 KO + CEP89 WT</t>
  </si>
  <si>
    <t>NCS1 KO + empty</t>
  </si>
  <si>
    <t>NCS1 KO + WT</t>
  </si>
  <si>
    <t>RPE-BFP-Cas9 pMCB306 (pool)</t>
  </si>
  <si>
    <t>Fixed in 4% PFA, 24 hour serum starvation</t>
  </si>
  <si>
    <t>ARL13B, Proteintech, 17711-1-AP, 1:1000</t>
  </si>
  <si>
    <t>CEP170, Invitrogen, 41-3200, 1:1000</t>
  </si>
  <si>
    <t>Ac-Tub, 6B-11, SIGMA, 1:2000</t>
  </si>
  <si>
    <t>DAPI</t>
  </si>
  <si>
    <t>No.1</t>
  </si>
  <si>
    <t>RPE-BFP-Cas9 CEP89KO (pool)</t>
  </si>
  <si>
    <t>empty</t>
  </si>
  <si>
    <t>nontagCEP89</t>
  </si>
  <si>
    <t>RPE-BFP-Cas9 NCS1KO (pool)</t>
  </si>
  <si>
    <t>nontag NCS1</t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</si>
  <si>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</si>
  <si>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</si>
  <si>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</si>
  <si>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</si>
  <si>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</si>
  <si>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</si>
  <si>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</si>
  <si>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</si>
  <si>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</si>
  <si>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</si>
  <si>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KAN423-19</t>
  </si>
  <si>
    <t>KAN423-24</t>
  </si>
  <si>
    <t>KAN423-25</t>
  </si>
  <si>
    <t>KAN423-26</t>
  </si>
  <si>
    <t>KAN423-27</t>
  </si>
  <si>
    <t>No.2</t>
  </si>
  <si>
    <t>KAN437-19</t>
  </si>
  <si>
    <t>KAN437-24</t>
  </si>
  <si>
    <t>KAN437-25</t>
  </si>
  <si>
    <t>KAN437-26</t>
  </si>
  <si>
    <t>KAN437-27</t>
  </si>
  <si>
    <t>Replicate 2</t>
  </si>
  <si>
    <t>Replicate 3</t>
  </si>
  <si>
    <t>No.3</t>
  </si>
  <si>
    <t>Total</t>
  </si>
  <si>
    <t>Transgene</t>
  </si>
  <si>
    <t>KAN416</t>
  </si>
  <si>
    <t>KAN423</t>
  </si>
  <si>
    <t>KAN437</t>
  </si>
  <si>
    <t>Average</t>
  </si>
  <si>
    <t>S.E.M</t>
  </si>
  <si>
    <t>Table Analyzed</t>
  </si>
  <si>
    <t>Data 1</t>
  </si>
  <si>
    <t>Data sets analyzed</t>
  </si>
  <si>
    <t>A-E</t>
  </si>
  <si>
    <t>ANOVA summary</t>
  </si>
  <si>
    <t>F</t>
  </si>
  <si>
    <t>P value</t>
  </si>
  <si>
    <t>&lt;0.0001</t>
  </si>
  <si>
    <t>P value summary</t>
  </si>
  <si>
    <t>****</t>
  </si>
  <si>
    <t>Significant diff. among means (P &lt; 0.05)?</t>
  </si>
  <si>
    <t>Yes</t>
  </si>
  <si>
    <t>R squared</t>
  </si>
  <si>
    <t>Brown-Forsythe test</t>
  </si>
  <si>
    <t>F (DFn, DFd)</t>
  </si>
  <si>
    <t>0.07924 (4, 10)</t>
  </si>
  <si>
    <t>ns</t>
  </si>
  <si>
    <t>Are SDs significantly different (P &lt; 0.05)?</t>
  </si>
  <si>
    <t>No</t>
  </si>
  <si>
    <t>Bartlett's test</t>
  </si>
  <si>
    <t>Bartlett's statistic (corrected)</t>
  </si>
  <si>
    <t>ANOVA table</t>
  </si>
  <si>
    <t>SS</t>
  </si>
  <si>
    <t>DF</t>
  </si>
  <si>
    <t>MS</t>
  </si>
  <si>
    <t>Treatment (between columns)</t>
  </si>
  <si>
    <t>F (4, 10) = 50.87</t>
  </si>
  <si>
    <t>P&lt;0.0001</t>
  </si>
  <si>
    <t>Residual (within columns)</t>
  </si>
  <si>
    <t>Data summary</t>
  </si>
  <si>
    <t>Number of treatments (columns)</t>
  </si>
  <si>
    <t>Number of values (total)</t>
  </si>
  <si>
    <t>Number of families</t>
  </si>
  <si>
    <t>Number of comparisons per family</t>
  </si>
  <si>
    <t>Alpha</t>
  </si>
  <si>
    <t>Tukey's multiple comparisons test</t>
  </si>
  <si>
    <t>Mean Diff.</t>
  </si>
  <si>
    <t>95.00% CI of diff.</t>
  </si>
  <si>
    <t>Below threshold?</t>
  </si>
  <si>
    <t>Summary</t>
  </si>
  <si>
    <t>Adjusted P Value</t>
  </si>
  <si>
    <t>sgGFP (pMCB306) vs. CEP89 KO + empty</t>
  </si>
  <si>
    <t>23.26 to 43.25</t>
  </si>
  <si>
    <t>A-B</t>
  </si>
  <si>
    <t>sgGFP (pMCB306) vs. CEP89 KO + nontag CEP89</t>
  </si>
  <si>
    <t>4.522 to 24.51</t>
  </si>
  <si>
    <t>**</t>
  </si>
  <si>
    <t>A-C</t>
  </si>
  <si>
    <t>sgGFP (pMCB306) vs. NCS1 KO + empty</t>
  </si>
  <si>
    <t>26.32 to 46.31</t>
  </si>
  <si>
    <t>A-D</t>
  </si>
  <si>
    <t>sgGFP (pMCB306) vs. NCS1 KO + nontag NCS1</t>
  </si>
  <si>
    <t>1.627 to 21.62</t>
  </si>
  <si>
    <t>*</t>
  </si>
  <si>
    <t>CEP89 KO + empty vs. CEP89 KO + nontag CEP89</t>
  </si>
  <si>
    <t>-28.74 to -8.744</t>
  </si>
  <si>
    <t>***</t>
  </si>
  <si>
    <t>B-C</t>
  </si>
  <si>
    <t>CEP89 KO + empty vs. NCS1 KO + empty</t>
  </si>
  <si>
    <t>-6.936 to 13.06</t>
  </si>
  <si>
    <t>B-D</t>
  </si>
  <si>
    <t>CEP89 KO + empty vs. NCS1 KO + nontag NCS1</t>
  </si>
  <si>
    <t>-31.63 to -11.64</t>
  </si>
  <si>
    <t>B-E</t>
  </si>
  <si>
    <t>CEP89 KO + nontag CEP89 vs. NCS1 KO + empty</t>
  </si>
  <si>
    <t>11.80 to 31.80</t>
  </si>
  <si>
    <t>C-D</t>
  </si>
  <si>
    <t>CEP89 KO + nontag CEP89 vs. NCS1 KO + nontag NCS1</t>
  </si>
  <si>
    <t>-12.89 to 7.101</t>
  </si>
  <si>
    <t>C-E</t>
  </si>
  <si>
    <t>NCS1 KO + empty vs. NCS1 KO + nontag NCS1</t>
  </si>
  <si>
    <t>-34.69 to -14.70</t>
  </si>
  <si>
    <t>D-E</t>
  </si>
  <si>
    <t>Test details</t>
  </si>
  <si>
    <t>Mean 1</t>
  </si>
  <si>
    <t>Mean 2</t>
  </si>
  <si>
    <t>SE of diff.</t>
  </si>
  <si>
    <t>n1</t>
  </si>
  <si>
    <t>n2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</si>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</sst>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4"/>
      <name val="Calibri"/>
      <family val="2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  <font>
      <sz val="16"/>
      <color rgb="FF4472C4"/>
      <name val="Calibri"/>
      <family val="2"/>
      <scheme val="minor"/>
    </font>
    <font>
      <sz val="12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0" xfId="0" applyFont="1" applyBorder="1"/>
    <xf numFmtId="0" fontId="8" fillId="0" borderId="6" xfId="0" applyFont="1" applyBorder="1"/>
    <xf numFmtId="0" fontId="8" fillId="0" borderId="7" xfId="0" applyFont="1" applyBorder="1" applyAlignment="1">
      <alignment horizontal="left"/>
    </xf>
    <xf numFmtId="0" fontId="8" fillId="0" borderId="8" xfId="0" applyFont="1" applyBorder="1"/>
    <xf numFmtId="0" fontId="8" fillId="0" borderId="9" xfId="0" applyFont="1" applyBorder="1"/>
    <xf numFmtId="0" fontId="9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1773F-F311-154F-B15D-BACB3BB5B431}">
  <dimension ref="A1:T45"/>
  <sheetViews>
    <sheetView workbookViewId="0">
      <selection activeCell="B32" sqref="A32:S32"/>
    </sheetView>
  </sheetViews>
  <sheetFormatPr baseColWidth="10" defaultRowHeight="16"/>
  <sheetData>
    <row r="1" spans="1:20" ht="21">
      <c r="A1" s="2" t="s">
        <v>8</v>
      </c>
      <c r="C1" s="3" t="s">
        <v>9</v>
      </c>
      <c r="G1" s="3" t="s">
        <v>10</v>
      </c>
      <c r="K1" s="3" t="s">
        <v>11</v>
      </c>
      <c r="O1" s="3" t="s">
        <v>12</v>
      </c>
      <c r="S1" s="3" t="s">
        <v>13</v>
      </c>
    </row>
    <row r="2" spans="1:20">
      <c r="B2" t="s">
        <v>0</v>
      </c>
      <c r="C2" t="s">
        <v>1</v>
      </c>
      <c r="D2" t="s">
        <v>2</v>
      </c>
      <c r="F2" t="s">
        <v>0</v>
      </c>
      <c r="G2" t="s">
        <v>1</v>
      </c>
      <c r="H2" t="s">
        <v>2</v>
      </c>
      <c r="J2" t="s">
        <v>0</v>
      </c>
      <c r="K2" t="s">
        <v>1</v>
      </c>
      <c r="L2" t="s">
        <v>2</v>
      </c>
      <c r="N2" t="s">
        <v>0</v>
      </c>
      <c r="O2" t="s">
        <v>1</v>
      </c>
      <c r="P2" t="s">
        <v>2</v>
      </c>
      <c r="R2" t="s">
        <v>0</v>
      </c>
      <c r="S2" t="s">
        <v>1</v>
      </c>
      <c r="T2" t="s">
        <v>2</v>
      </c>
    </row>
    <row r="3" spans="1:20">
      <c r="A3" t="s">
        <v>3</v>
      </c>
      <c r="B3">
        <v>22</v>
      </c>
      <c r="C3">
        <v>26</v>
      </c>
      <c r="E3" t="s">
        <v>4</v>
      </c>
      <c r="F3">
        <v>12</v>
      </c>
      <c r="G3">
        <v>26</v>
      </c>
      <c r="H3">
        <v>1</v>
      </c>
      <c r="I3" t="s">
        <v>5</v>
      </c>
      <c r="J3">
        <v>17</v>
      </c>
      <c r="K3">
        <v>31</v>
      </c>
      <c r="M3" t="s">
        <v>6</v>
      </c>
      <c r="N3">
        <v>9</v>
      </c>
      <c r="O3">
        <v>24</v>
      </c>
      <c r="P3">
        <v>2</v>
      </c>
      <c r="Q3" t="s">
        <v>7</v>
      </c>
      <c r="R3">
        <v>18</v>
      </c>
      <c r="S3">
        <v>33</v>
      </c>
      <c r="T3">
        <v>1</v>
      </c>
    </row>
    <row r="4" spans="1:20">
      <c r="A4">
        <v>2</v>
      </c>
      <c r="B4">
        <v>16</v>
      </c>
      <c r="C4">
        <v>25</v>
      </c>
      <c r="E4">
        <v>2</v>
      </c>
      <c r="F4">
        <v>14</v>
      </c>
      <c r="G4">
        <v>30</v>
      </c>
      <c r="I4">
        <v>2</v>
      </c>
      <c r="J4">
        <v>29</v>
      </c>
      <c r="K4">
        <v>38</v>
      </c>
      <c r="M4">
        <v>2</v>
      </c>
      <c r="N4">
        <v>23</v>
      </c>
      <c r="O4">
        <v>39</v>
      </c>
      <c r="P4">
        <v>1</v>
      </c>
      <c r="Q4">
        <v>2</v>
      </c>
      <c r="R4">
        <v>26</v>
      </c>
      <c r="S4">
        <v>38</v>
      </c>
      <c r="T4">
        <v>1</v>
      </c>
    </row>
    <row r="5" spans="1:20">
      <c r="A5">
        <v>3</v>
      </c>
      <c r="B5">
        <v>19</v>
      </c>
      <c r="C5">
        <v>22</v>
      </c>
      <c r="E5">
        <v>3</v>
      </c>
      <c r="F5">
        <v>19</v>
      </c>
      <c r="G5">
        <v>42</v>
      </c>
      <c r="H5">
        <v>1</v>
      </c>
      <c r="I5">
        <v>3</v>
      </c>
      <c r="J5">
        <v>18</v>
      </c>
      <c r="K5">
        <v>40</v>
      </c>
      <c r="L5">
        <v>3</v>
      </c>
      <c r="M5">
        <v>3</v>
      </c>
      <c r="N5">
        <v>18</v>
      </c>
      <c r="O5">
        <v>43</v>
      </c>
      <c r="P5">
        <v>4</v>
      </c>
      <c r="Q5">
        <v>3</v>
      </c>
      <c r="R5">
        <v>22</v>
      </c>
      <c r="S5">
        <v>36</v>
      </c>
    </row>
    <row r="6" spans="1:20">
      <c r="A6">
        <v>4</v>
      </c>
      <c r="B6">
        <v>15</v>
      </c>
      <c r="C6">
        <v>21</v>
      </c>
      <c r="E6">
        <v>4</v>
      </c>
      <c r="F6">
        <v>15</v>
      </c>
      <c r="G6">
        <v>34</v>
      </c>
      <c r="H6">
        <v>4</v>
      </c>
      <c r="I6">
        <v>4</v>
      </c>
      <c r="J6">
        <v>24</v>
      </c>
      <c r="K6">
        <v>35</v>
      </c>
      <c r="M6">
        <v>4</v>
      </c>
      <c r="N6">
        <v>16</v>
      </c>
      <c r="O6">
        <v>35</v>
      </c>
      <c r="Q6">
        <v>4</v>
      </c>
      <c r="R6">
        <v>22</v>
      </c>
      <c r="S6">
        <v>36</v>
      </c>
      <c r="T6">
        <v>1</v>
      </c>
    </row>
    <row r="7" spans="1:20">
      <c r="A7">
        <v>5</v>
      </c>
      <c r="B7">
        <v>26</v>
      </c>
      <c r="C7">
        <v>30</v>
      </c>
      <c r="E7">
        <v>5</v>
      </c>
      <c r="F7">
        <v>15</v>
      </c>
      <c r="G7">
        <v>31</v>
      </c>
      <c r="H7">
        <v>1</v>
      </c>
      <c r="I7">
        <v>5</v>
      </c>
      <c r="J7">
        <v>21</v>
      </c>
      <c r="K7">
        <v>38</v>
      </c>
      <c r="M7">
        <v>5</v>
      </c>
      <c r="N7">
        <v>17</v>
      </c>
      <c r="O7">
        <v>41</v>
      </c>
      <c r="P7">
        <v>1</v>
      </c>
      <c r="Q7">
        <v>5</v>
      </c>
      <c r="R7">
        <v>20</v>
      </c>
      <c r="S7">
        <v>30</v>
      </c>
    </row>
    <row r="8" spans="1:20">
      <c r="A8">
        <v>6</v>
      </c>
      <c r="B8">
        <v>15</v>
      </c>
      <c r="C8">
        <v>21</v>
      </c>
      <c r="D8">
        <v>1</v>
      </c>
      <c r="E8">
        <v>6</v>
      </c>
      <c r="F8">
        <v>9</v>
      </c>
      <c r="G8">
        <v>31</v>
      </c>
      <c r="I8">
        <v>6</v>
      </c>
      <c r="J8">
        <v>26</v>
      </c>
      <c r="K8">
        <v>36</v>
      </c>
      <c r="M8">
        <v>6</v>
      </c>
      <c r="N8">
        <v>20</v>
      </c>
      <c r="O8">
        <v>39</v>
      </c>
      <c r="Q8">
        <v>6</v>
      </c>
      <c r="R8">
        <v>32</v>
      </c>
      <c r="S8">
        <v>42</v>
      </c>
    </row>
    <row r="9" spans="1:20">
      <c r="A9">
        <v>7</v>
      </c>
      <c r="E9">
        <v>7</v>
      </c>
      <c r="I9">
        <v>7</v>
      </c>
      <c r="M9">
        <v>7</v>
      </c>
      <c r="N9">
        <v>16</v>
      </c>
      <c r="O9">
        <v>44</v>
      </c>
      <c r="P9">
        <v>1</v>
      </c>
      <c r="Q9">
        <v>7</v>
      </c>
    </row>
    <row r="10" spans="1:20">
      <c r="A10">
        <v>8</v>
      </c>
      <c r="E10">
        <v>8</v>
      </c>
      <c r="I10">
        <v>8</v>
      </c>
      <c r="M10">
        <v>8</v>
      </c>
      <c r="Q10">
        <v>8</v>
      </c>
    </row>
    <row r="11" spans="1:20">
      <c r="A11">
        <v>9</v>
      </c>
      <c r="E11">
        <v>9</v>
      </c>
      <c r="I11">
        <v>9</v>
      </c>
      <c r="M11">
        <v>9</v>
      </c>
      <c r="Q11">
        <v>9</v>
      </c>
    </row>
    <row r="12" spans="1:20">
      <c r="A12">
        <v>10</v>
      </c>
      <c r="E12">
        <v>10</v>
      </c>
      <c r="I12">
        <v>10</v>
      </c>
      <c r="M12">
        <v>10</v>
      </c>
      <c r="Q12">
        <v>10</v>
      </c>
    </row>
    <row r="13" spans="1:20">
      <c r="B13">
        <f>SUM(B3:B12)</f>
        <v>113</v>
      </c>
      <c r="C13">
        <f>SUM(C3:C12)</f>
        <v>145</v>
      </c>
      <c r="D13">
        <f>SUM(D3:D12)</f>
        <v>1</v>
      </c>
      <c r="F13">
        <f>SUM(F3:F12)</f>
        <v>84</v>
      </c>
      <c r="G13">
        <f>SUM(G3:G12)</f>
        <v>194</v>
      </c>
      <c r="H13">
        <f>SUM(H3:H12)</f>
        <v>7</v>
      </c>
      <c r="J13">
        <f>SUM(J3:J12)</f>
        <v>135</v>
      </c>
      <c r="K13">
        <f>SUM(K3:K12)</f>
        <v>218</v>
      </c>
      <c r="L13">
        <f>SUM(L3:L12)</f>
        <v>3</v>
      </c>
      <c r="N13">
        <f>SUM(N3:N12)</f>
        <v>119</v>
      </c>
      <c r="O13">
        <f>SUM(O3:O12)</f>
        <v>265</v>
      </c>
      <c r="P13">
        <f>SUM(P3:P12)</f>
        <v>9</v>
      </c>
      <c r="R13">
        <f>SUM(R3:R12)</f>
        <v>140</v>
      </c>
      <c r="S13">
        <f>SUM(S3:S12)</f>
        <v>215</v>
      </c>
      <c r="T13">
        <f>SUM(T3:T12)</f>
        <v>3</v>
      </c>
    </row>
    <row r="14" spans="1:20">
      <c r="C14" s="1">
        <f>B13/C13*100</f>
        <v>77.931034482758619</v>
      </c>
      <c r="G14" s="1">
        <f>F13/G13*100</f>
        <v>43.298969072164951</v>
      </c>
      <c r="K14" s="1">
        <f>J13/K13*100</f>
        <v>61.926605504587151</v>
      </c>
      <c r="O14" s="1">
        <f>N13/O13*100</f>
        <v>44.905660377358494</v>
      </c>
      <c r="S14" s="1">
        <f>R13/S13*100</f>
        <v>65.116279069767444</v>
      </c>
    </row>
    <row r="16" spans="1:20" ht="21">
      <c r="A16" s="2" t="s">
        <v>47</v>
      </c>
      <c r="C16" s="3" t="s">
        <v>9</v>
      </c>
      <c r="G16" s="3" t="s">
        <v>10</v>
      </c>
      <c r="K16" s="3" t="s">
        <v>11</v>
      </c>
      <c r="O16" s="3" t="s">
        <v>12</v>
      </c>
      <c r="S16" s="3" t="s">
        <v>13</v>
      </c>
    </row>
    <row r="17" spans="1:20">
      <c r="B17" t="s">
        <v>0</v>
      </c>
      <c r="C17" t="s">
        <v>1</v>
      </c>
      <c r="D17" t="s">
        <v>2</v>
      </c>
      <c r="F17" t="s">
        <v>0</v>
      </c>
      <c r="G17" t="s">
        <v>1</v>
      </c>
      <c r="H17" t="s">
        <v>2</v>
      </c>
      <c r="J17" t="s">
        <v>0</v>
      </c>
      <c r="K17" t="s">
        <v>1</v>
      </c>
      <c r="L17" s="10" t="s">
        <v>2</v>
      </c>
      <c r="N17" t="s">
        <v>0</v>
      </c>
      <c r="O17" t="s">
        <v>1</v>
      </c>
      <c r="P17" t="s">
        <v>2</v>
      </c>
      <c r="R17" t="s">
        <v>0</v>
      </c>
      <c r="S17" t="s">
        <v>1</v>
      </c>
      <c r="T17" t="s">
        <v>2</v>
      </c>
    </row>
    <row r="18" spans="1:20">
      <c r="A18" t="s">
        <v>36</v>
      </c>
      <c r="B18">
        <v>28</v>
      </c>
      <c r="C18">
        <v>32</v>
      </c>
      <c r="E18" t="s">
        <v>37</v>
      </c>
      <c r="F18">
        <v>18</v>
      </c>
      <c r="G18">
        <v>31</v>
      </c>
      <c r="H18">
        <v>1</v>
      </c>
      <c r="I18" t="s">
        <v>38</v>
      </c>
      <c r="J18">
        <v>36</v>
      </c>
      <c r="K18">
        <v>46</v>
      </c>
      <c r="M18" t="s">
        <v>39</v>
      </c>
      <c r="N18">
        <v>11</v>
      </c>
      <c r="O18">
        <v>30</v>
      </c>
      <c r="Q18" t="s">
        <v>40</v>
      </c>
      <c r="R18">
        <v>31</v>
      </c>
      <c r="S18">
        <v>44</v>
      </c>
      <c r="T18">
        <v>2</v>
      </c>
    </row>
    <row r="19" spans="1:20">
      <c r="A19">
        <v>2</v>
      </c>
      <c r="B19">
        <v>22</v>
      </c>
      <c r="C19">
        <v>30</v>
      </c>
      <c r="E19">
        <v>2</v>
      </c>
      <c r="F19">
        <v>15</v>
      </c>
      <c r="G19">
        <v>34</v>
      </c>
      <c r="H19">
        <v>2</v>
      </c>
      <c r="I19">
        <v>2</v>
      </c>
      <c r="J19">
        <v>30</v>
      </c>
      <c r="K19">
        <v>50</v>
      </c>
      <c r="M19">
        <v>2</v>
      </c>
      <c r="N19">
        <v>11</v>
      </c>
      <c r="O19">
        <v>37</v>
      </c>
      <c r="Q19">
        <v>2</v>
      </c>
      <c r="R19">
        <v>34</v>
      </c>
      <c r="S19">
        <v>41</v>
      </c>
      <c r="T19">
        <v>1</v>
      </c>
    </row>
    <row r="20" spans="1:20">
      <c r="A20">
        <v>3</v>
      </c>
      <c r="B20">
        <v>16</v>
      </c>
      <c r="C20">
        <v>23</v>
      </c>
      <c r="E20">
        <v>3</v>
      </c>
      <c r="F20">
        <v>22</v>
      </c>
      <c r="G20">
        <v>39</v>
      </c>
      <c r="H20">
        <v>2</v>
      </c>
      <c r="I20">
        <v>3</v>
      </c>
      <c r="J20">
        <v>33</v>
      </c>
      <c r="K20">
        <v>52</v>
      </c>
      <c r="M20">
        <v>3</v>
      </c>
      <c r="N20">
        <v>13</v>
      </c>
      <c r="O20">
        <v>37</v>
      </c>
      <c r="Q20">
        <v>3</v>
      </c>
      <c r="R20">
        <v>28</v>
      </c>
      <c r="S20">
        <v>36</v>
      </c>
    </row>
    <row r="21" spans="1:20">
      <c r="A21">
        <v>4</v>
      </c>
      <c r="B21">
        <v>26</v>
      </c>
      <c r="C21">
        <v>29</v>
      </c>
      <c r="D21">
        <v>1</v>
      </c>
      <c r="E21">
        <v>4</v>
      </c>
      <c r="F21">
        <v>17</v>
      </c>
      <c r="G21">
        <v>38</v>
      </c>
      <c r="I21">
        <v>4</v>
      </c>
      <c r="J21">
        <v>30</v>
      </c>
      <c r="K21">
        <v>40</v>
      </c>
      <c r="M21">
        <v>4</v>
      </c>
      <c r="N21">
        <v>17</v>
      </c>
      <c r="O21">
        <v>41</v>
      </c>
      <c r="Q21">
        <v>4</v>
      </c>
      <c r="R21">
        <v>22</v>
      </c>
      <c r="S21">
        <v>31</v>
      </c>
    </row>
    <row r="22" spans="1:20">
      <c r="A22">
        <v>5</v>
      </c>
      <c r="B22">
        <v>27</v>
      </c>
      <c r="C22">
        <v>33</v>
      </c>
      <c r="D22">
        <v>1</v>
      </c>
      <c r="E22">
        <v>5</v>
      </c>
      <c r="F22">
        <v>20</v>
      </c>
      <c r="G22">
        <v>33</v>
      </c>
      <c r="I22">
        <v>5</v>
      </c>
      <c r="J22">
        <v>30</v>
      </c>
      <c r="K22">
        <v>42</v>
      </c>
      <c r="M22">
        <v>5</v>
      </c>
      <c r="N22">
        <v>16</v>
      </c>
      <c r="O22">
        <v>36</v>
      </c>
      <c r="P22">
        <v>2</v>
      </c>
      <c r="Q22">
        <v>5</v>
      </c>
      <c r="R22">
        <v>23</v>
      </c>
      <c r="S22">
        <v>41</v>
      </c>
      <c r="T22">
        <v>1</v>
      </c>
    </row>
    <row r="23" spans="1:20">
      <c r="A23">
        <v>6</v>
      </c>
      <c r="B23">
        <v>30</v>
      </c>
      <c r="C23">
        <v>37</v>
      </c>
      <c r="D23">
        <v>1</v>
      </c>
      <c r="E23">
        <v>6</v>
      </c>
      <c r="F23">
        <v>16</v>
      </c>
      <c r="G23">
        <v>39</v>
      </c>
      <c r="H23">
        <v>2</v>
      </c>
      <c r="I23">
        <v>6</v>
      </c>
      <c r="J23">
        <v>25</v>
      </c>
      <c r="K23">
        <v>35</v>
      </c>
      <c r="M23">
        <v>6</v>
      </c>
      <c r="N23">
        <v>15</v>
      </c>
      <c r="O23">
        <v>37</v>
      </c>
      <c r="P23">
        <v>2</v>
      </c>
      <c r="Q23">
        <v>6</v>
      </c>
      <c r="R23">
        <v>27</v>
      </c>
      <c r="S23">
        <v>37</v>
      </c>
      <c r="T23">
        <v>1</v>
      </c>
    </row>
    <row r="24" spans="1:20">
      <c r="A24">
        <v>7</v>
      </c>
      <c r="E24">
        <v>7</v>
      </c>
      <c r="I24">
        <v>7</v>
      </c>
      <c r="M24">
        <v>7</v>
      </c>
      <c r="Q24">
        <v>7</v>
      </c>
    </row>
    <row r="25" spans="1:20">
      <c r="A25">
        <v>8</v>
      </c>
      <c r="E25">
        <v>8</v>
      </c>
      <c r="I25">
        <v>8</v>
      </c>
      <c r="M25">
        <v>8</v>
      </c>
      <c r="Q25">
        <v>8</v>
      </c>
    </row>
    <row r="26" spans="1:20">
      <c r="A26">
        <v>9</v>
      </c>
      <c r="E26">
        <v>9</v>
      </c>
      <c r="I26">
        <v>9</v>
      </c>
      <c r="M26">
        <v>9</v>
      </c>
      <c r="Q26">
        <v>9</v>
      </c>
    </row>
    <row r="27" spans="1:20">
      <c r="A27">
        <v>10</v>
      </c>
      <c r="E27">
        <v>10</v>
      </c>
      <c r="I27">
        <v>10</v>
      </c>
      <c r="M27">
        <v>10</v>
      </c>
      <c r="Q27">
        <v>10</v>
      </c>
    </row>
    <row r="28" spans="1:20">
      <c r="B28">
        <f>SUM(B18:B27)</f>
        <v>149</v>
      </c>
      <c r="C28">
        <f>SUM(C18:C27)</f>
        <v>184</v>
      </c>
      <c r="D28">
        <f>SUM(D18:D27)</f>
        <v>3</v>
      </c>
      <c r="F28">
        <f>SUM(F18:F27)</f>
        <v>108</v>
      </c>
      <c r="G28">
        <f>SUM(G18:G27)</f>
        <v>214</v>
      </c>
      <c r="H28">
        <f>SUM(H18:H27)</f>
        <v>7</v>
      </c>
      <c r="J28">
        <f>SUM(J18:J27)</f>
        <v>184</v>
      </c>
      <c r="K28">
        <f>SUM(K18:K27)</f>
        <v>265</v>
      </c>
      <c r="L28">
        <f>SUM(L18:L27)</f>
        <v>0</v>
      </c>
      <c r="N28">
        <f>SUM(N18:N27)</f>
        <v>83</v>
      </c>
      <c r="O28">
        <f>SUM(O18:O27)</f>
        <v>218</v>
      </c>
      <c r="P28">
        <f>SUM(P18:P27)</f>
        <v>4</v>
      </c>
      <c r="R28">
        <f>SUM(R18:R27)</f>
        <v>165</v>
      </c>
      <c r="S28">
        <f>SUM(S18:S27)</f>
        <v>230</v>
      </c>
      <c r="T28">
        <f>SUM(T18:T27)</f>
        <v>5</v>
      </c>
    </row>
    <row r="29" spans="1:20">
      <c r="C29" s="1">
        <f>B28/C28*100</f>
        <v>80.978260869565219</v>
      </c>
      <c r="G29" s="1">
        <f>F28/G28*100</f>
        <v>50.467289719626166</v>
      </c>
      <c r="J29" s="1"/>
      <c r="K29" s="1">
        <f>J28/K28*100</f>
        <v>69.433962264150935</v>
      </c>
      <c r="O29" s="1">
        <f>N28/O28*100</f>
        <v>38.073394495412842</v>
      </c>
      <c r="S29" s="1">
        <f>R28/S28*100</f>
        <v>71.739130434782609</v>
      </c>
    </row>
    <row r="32" spans="1:20" ht="21">
      <c r="A32" s="2" t="s">
        <v>48</v>
      </c>
      <c r="B32" s="2"/>
      <c r="C32" s="11" t="s">
        <v>9</v>
      </c>
      <c r="D32" s="10"/>
      <c r="E32" s="10"/>
      <c r="F32" s="10"/>
      <c r="G32" s="11" t="s">
        <v>10</v>
      </c>
      <c r="H32" s="11"/>
      <c r="I32" s="10"/>
      <c r="J32" s="10"/>
      <c r="K32" s="11" t="s">
        <v>11</v>
      </c>
      <c r="L32" s="11"/>
      <c r="M32" s="11"/>
      <c r="N32" s="10"/>
      <c r="O32" s="11" t="s">
        <v>12</v>
      </c>
      <c r="P32" s="11"/>
      <c r="Q32" s="10"/>
      <c r="R32" s="10"/>
      <c r="S32" s="11" t="s">
        <v>13</v>
      </c>
    </row>
    <row r="33" spans="1:20">
      <c r="B33" t="s">
        <v>0</v>
      </c>
      <c r="C33" t="s">
        <v>1</v>
      </c>
      <c r="D33" t="s">
        <v>2</v>
      </c>
      <c r="F33" t="s">
        <v>0</v>
      </c>
      <c r="G33" t="s">
        <v>1</v>
      </c>
      <c r="H33" t="s">
        <v>2</v>
      </c>
      <c r="J33" t="s">
        <v>0</v>
      </c>
      <c r="K33" t="s">
        <v>1</v>
      </c>
      <c r="L33" s="10" t="s">
        <v>2</v>
      </c>
      <c r="N33" t="s">
        <v>0</v>
      </c>
      <c r="O33" t="s">
        <v>1</v>
      </c>
      <c r="P33" t="s">
        <v>2</v>
      </c>
      <c r="R33" t="s">
        <v>0</v>
      </c>
      <c r="S33" t="s">
        <v>1</v>
      </c>
      <c r="T33" t="s">
        <v>2</v>
      </c>
    </row>
    <row r="34" spans="1:20">
      <c r="A34" t="s">
        <v>42</v>
      </c>
      <c r="B34">
        <v>23</v>
      </c>
      <c r="C34">
        <v>29</v>
      </c>
      <c r="D34">
        <v>2</v>
      </c>
      <c r="E34" t="s">
        <v>43</v>
      </c>
      <c r="F34">
        <v>15</v>
      </c>
      <c r="G34">
        <v>33</v>
      </c>
      <c r="H34">
        <v>3</v>
      </c>
      <c r="I34" t="s">
        <v>44</v>
      </c>
      <c r="J34">
        <v>27</v>
      </c>
      <c r="K34">
        <v>42</v>
      </c>
      <c r="L34">
        <v>2</v>
      </c>
      <c r="M34" t="s">
        <v>45</v>
      </c>
      <c r="N34">
        <v>14</v>
      </c>
      <c r="O34">
        <v>36</v>
      </c>
      <c r="Q34" t="s">
        <v>46</v>
      </c>
      <c r="R34">
        <v>21</v>
      </c>
      <c r="S34">
        <v>29</v>
      </c>
      <c r="T34">
        <v>2</v>
      </c>
    </row>
    <row r="35" spans="1:20">
      <c r="A35">
        <v>2</v>
      </c>
      <c r="B35">
        <v>21</v>
      </c>
      <c r="C35">
        <v>28</v>
      </c>
      <c r="E35">
        <v>2</v>
      </c>
      <c r="F35">
        <v>23</v>
      </c>
      <c r="G35">
        <v>41</v>
      </c>
      <c r="I35">
        <v>2</v>
      </c>
      <c r="J35">
        <v>22</v>
      </c>
      <c r="K35">
        <v>36</v>
      </c>
      <c r="L35">
        <v>2</v>
      </c>
      <c r="M35">
        <v>2</v>
      </c>
      <c r="N35">
        <v>18</v>
      </c>
      <c r="O35">
        <v>38</v>
      </c>
      <c r="Q35">
        <v>2</v>
      </c>
      <c r="R35">
        <v>17</v>
      </c>
      <c r="S35">
        <v>30</v>
      </c>
      <c r="T35">
        <v>2</v>
      </c>
    </row>
    <row r="36" spans="1:20">
      <c r="A36">
        <v>3</v>
      </c>
      <c r="B36">
        <v>22</v>
      </c>
      <c r="C36">
        <v>30</v>
      </c>
      <c r="E36">
        <v>3</v>
      </c>
      <c r="F36">
        <v>17</v>
      </c>
      <c r="G36">
        <v>30</v>
      </c>
      <c r="I36">
        <v>3</v>
      </c>
      <c r="J36">
        <v>20</v>
      </c>
      <c r="K36">
        <v>40</v>
      </c>
      <c r="M36">
        <v>3</v>
      </c>
      <c r="N36">
        <v>8</v>
      </c>
      <c r="O36">
        <v>28</v>
      </c>
      <c r="P36">
        <v>1</v>
      </c>
      <c r="Q36">
        <v>3</v>
      </c>
      <c r="R36">
        <v>17</v>
      </c>
      <c r="S36">
        <v>29</v>
      </c>
      <c r="T36">
        <v>3</v>
      </c>
    </row>
    <row r="37" spans="1:20">
      <c r="A37">
        <v>4</v>
      </c>
      <c r="B37">
        <v>23</v>
      </c>
      <c r="C37">
        <v>35</v>
      </c>
      <c r="D37">
        <v>1</v>
      </c>
      <c r="E37">
        <v>4</v>
      </c>
      <c r="F37">
        <v>17</v>
      </c>
      <c r="G37">
        <v>38</v>
      </c>
      <c r="I37">
        <v>4</v>
      </c>
      <c r="J37">
        <v>24</v>
      </c>
      <c r="K37">
        <v>36</v>
      </c>
      <c r="L37">
        <v>3</v>
      </c>
      <c r="M37">
        <v>4</v>
      </c>
      <c r="N37">
        <v>13</v>
      </c>
      <c r="O37">
        <v>37</v>
      </c>
      <c r="P37">
        <v>1</v>
      </c>
      <c r="Q37">
        <v>4</v>
      </c>
      <c r="R37">
        <v>23</v>
      </c>
      <c r="S37">
        <v>33</v>
      </c>
      <c r="T37">
        <v>1</v>
      </c>
    </row>
    <row r="38" spans="1:20">
      <c r="A38">
        <v>5</v>
      </c>
      <c r="B38">
        <v>26</v>
      </c>
      <c r="C38">
        <v>29</v>
      </c>
      <c r="D38">
        <v>1</v>
      </c>
      <c r="E38">
        <v>5</v>
      </c>
      <c r="F38">
        <v>8</v>
      </c>
      <c r="G38">
        <v>31</v>
      </c>
      <c r="I38">
        <v>5</v>
      </c>
      <c r="J38">
        <v>25</v>
      </c>
      <c r="K38">
        <v>40</v>
      </c>
      <c r="M38">
        <v>5</v>
      </c>
      <c r="N38">
        <v>15</v>
      </c>
      <c r="O38">
        <v>37</v>
      </c>
      <c r="P38">
        <v>2</v>
      </c>
      <c r="Q38">
        <v>5</v>
      </c>
      <c r="R38">
        <v>21</v>
      </c>
      <c r="S38">
        <v>37</v>
      </c>
    </row>
    <row r="39" spans="1:20">
      <c r="A39">
        <v>6</v>
      </c>
      <c r="B39">
        <v>31</v>
      </c>
      <c r="C39">
        <v>36</v>
      </c>
      <c r="E39">
        <v>6</v>
      </c>
      <c r="F39">
        <v>11</v>
      </c>
      <c r="G39">
        <v>34</v>
      </c>
      <c r="I39">
        <v>6</v>
      </c>
      <c r="M39">
        <v>6</v>
      </c>
      <c r="N39">
        <v>8</v>
      </c>
      <c r="O39">
        <v>33</v>
      </c>
      <c r="P39">
        <v>3</v>
      </c>
      <c r="Q39">
        <v>6</v>
      </c>
      <c r="R39">
        <v>21</v>
      </c>
      <c r="S39">
        <v>33</v>
      </c>
    </row>
    <row r="40" spans="1:20">
      <c r="A40">
        <v>7</v>
      </c>
      <c r="E40">
        <v>7</v>
      </c>
      <c r="I40">
        <v>7</v>
      </c>
      <c r="M40">
        <v>7</v>
      </c>
      <c r="Q40">
        <v>7</v>
      </c>
    </row>
    <row r="41" spans="1:20">
      <c r="A41">
        <v>8</v>
      </c>
      <c r="E41">
        <v>8</v>
      </c>
      <c r="I41">
        <v>8</v>
      </c>
      <c r="M41">
        <v>8</v>
      </c>
      <c r="Q41">
        <v>8</v>
      </c>
    </row>
    <row r="42" spans="1:20">
      <c r="A42">
        <v>9</v>
      </c>
      <c r="E42">
        <v>9</v>
      </c>
      <c r="I42">
        <v>9</v>
      </c>
      <c r="M42">
        <v>9</v>
      </c>
      <c r="Q42">
        <v>9</v>
      </c>
    </row>
    <row r="43" spans="1:20">
      <c r="A43">
        <v>10</v>
      </c>
      <c r="E43">
        <v>10</v>
      </c>
      <c r="I43">
        <v>10</v>
      </c>
      <c r="M43">
        <v>10</v>
      </c>
      <c r="Q43">
        <v>10</v>
      </c>
    </row>
    <row r="44" spans="1:20">
      <c r="B44">
        <f>SUM(B34:B43)</f>
        <v>146</v>
      </c>
      <c r="C44">
        <f>SUM(C34:C43)</f>
        <v>187</v>
      </c>
      <c r="D44">
        <f>SUM(D34:D43)</f>
        <v>4</v>
      </c>
      <c r="F44">
        <f>SUM(F34:F43)</f>
        <v>91</v>
      </c>
      <c r="G44">
        <f>SUM(G34:G43)</f>
        <v>207</v>
      </c>
      <c r="H44">
        <f>SUM(H34:H43)</f>
        <v>3</v>
      </c>
      <c r="J44">
        <f>SUM(J34:J43)</f>
        <v>118</v>
      </c>
      <c r="K44">
        <f>SUM(K34:K43)</f>
        <v>194</v>
      </c>
      <c r="L44">
        <f>SUM(L34:L43)</f>
        <v>7</v>
      </c>
      <c r="N44">
        <f>SUM(N34:N43)</f>
        <v>76</v>
      </c>
      <c r="O44">
        <f>SUM(O34:O43)</f>
        <v>209</v>
      </c>
      <c r="P44">
        <f>SUM(P34:P43)</f>
        <v>7</v>
      </c>
      <c r="R44">
        <f>SUM(R34:R43)</f>
        <v>120</v>
      </c>
      <c r="S44">
        <f>SUM(S34:S43)</f>
        <v>191</v>
      </c>
      <c r="T44">
        <f>SUM(T34:T43)</f>
        <v>8</v>
      </c>
    </row>
    <row r="45" spans="1:20">
      <c r="C45" s="1">
        <f>B44/C44*100</f>
        <v>78.074866310160431</v>
      </c>
      <c r="G45" s="1">
        <f>F44/G44*100</f>
        <v>43.961352657004831</v>
      </c>
      <c r="J45" s="1"/>
      <c r="K45" s="1">
        <f>J44/K44*100</f>
        <v>60.824742268041234</v>
      </c>
      <c r="O45" s="1">
        <f>N44/O44*100</f>
        <v>36.363636363636367</v>
      </c>
      <c r="S45" s="1">
        <f>R44/S44*100</f>
        <v>62.827225130890049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76B05-E3E4-3F45-BC26-0D531EE30D11}">
  <dimension ref="A1:G6"/>
  <sheetViews>
    <sheetView workbookViewId="0">
      <selection activeCell="C6" sqref="C6:E6"/>
    </sheetView>
  </sheetViews>
  <sheetFormatPr baseColWidth="10" defaultRowHeight="16"/>
  <cols>
    <col min="1" max="1" width="30.33203125" customWidth="1"/>
    <col min="2" max="2" width="22.83203125" customWidth="1"/>
  </cols>
  <sheetData>
    <row r="1" spans="1:7">
      <c r="A1" t="s">
        <v>27</v>
      </c>
      <c r="B1" t="s">
        <v>51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</row>
    <row r="2" spans="1:7">
      <c r="A2" s="5" t="s">
        <v>14</v>
      </c>
      <c r="B2" s="5"/>
      <c r="C2">
        <v>77.931034482758619</v>
      </c>
      <c r="D2">
        <v>80.978260869565219</v>
      </c>
      <c r="E2">
        <v>77.931034482758619</v>
      </c>
      <c r="F2">
        <f>AVERAGE(B2:E2)</f>
        <v>78.946776611694148</v>
      </c>
      <c r="G2">
        <f>STDEV(C2:E2)/SQRT(COUNT(C2:E2))</f>
        <v>1.0157421289355333</v>
      </c>
    </row>
    <row r="3" spans="1:7">
      <c r="A3" s="5" t="s">
        <v>21</v>
      </c>
      <c r="B3" t="s">
        <v>22</v>
      </c>
      <c r="C3">
        <v>43.298969072164951</v>
      </c>
      <c r="D3">
        <v>50.467289719626166</v>
      </c>
      <c r="E3">
        <v>43.298969072164951</v>
      </c>
      <c r="F3">
        <f t="shared" ref="F3:F6" si="0">AVERAGE(B3:E3)</f>
        <v>45.688409287985358</v>
      </c>
      <c r="G3">
        <f t="shared" ref="G3:G6" si="1">STDEV(C3:E3)/SQRT(COUNT(C3:E3))</f>
        <v>2.3894402158204051</v>
      </c>
    </row>
    <row r="4" spans="1:7">
      <c r="A4" s="5" t="s">
        <v>21</v>
      </c>
      <c r="B4" t="s">
        <v>23</v>
      </c>
      <c r="C4">
        <v>61.926605504587151</v>
      </c>
      <c r="D4">
        <v>69.433962264150935</v>
      </c>
      <c r="E4">
        <v>61.926605504587151</v>
      </c>
      <c r="F4">
        <f t="shared" si="0"/>
        <v>64.429057757775084</v>
      </c>
      <c r="G4">
        <f t="shared" si="1"/>
        <v>2.5024522531879283</v>
      </c>
    </row>
    <row r="5" spans="1:7">
      <c r="A5" s="5" t="s">
        <v>24</v>
      </c>
      <c r="B5" t="s">
        <v>22</v>
      </c>
      <c r="C5">
        <v>44.905660377358494</v>
      </c>
      <c r="D5">
        <v>38.073394495412842</v>
      </c>
      <c r="E5">
        <v>44.905660377358494</v>
      </c>
      <c r="F5">
        <f t="shared" si="0"/>
        <v>42.628238416709941</v>
      </c>
      <c r="G5">
        <f t="shared" si="1"/>
        <v>2.2774219606485508</v>
      </c>
    </row>
    <row r="6" spans="1:7">
      <c r="A6" s="5" t="s">
        <v>24</v>
      </c>
      <c r="B6" t="s">
        <v>25</v>
      </c>
      <c r="C6" s="1">
        <v>65.116279069767444</v>
      </c>
      <c r="D6" s="1">
        <v>71.739130434782609</v>
      </c>
      <c r="E6" s="1">
        <v>65.116279069767444</v>
      </c>
      <c r="F6">
        <f t="shared" si="0"/>
        <v>67.323896191439161</v>
      </c>
      <c r="G6">
        <f t="shared" si="1"/>
        <v>2.207617121671722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BD983-499A-C742-9996-999549647232}">
  <dimension ref="A1:P31"/>
  <sheetViews>
    <sheetView workbookViewId="0">
      <selection activeCell="I11" sqref="I11"/>
    </sheetView>
  </sheetViews>
  <sheetFormatPr baseColWidth="10" defaultRowHeight="16"/>
  <cols>
    <col min="1" max="1" width="23.33203125" customWidth="1"/>
    <col min="8" max="8" width="48.83203125" customWidth="1"/>
  </cols>
  <sheetData>
    <row r="1" spans="1:16">
      <c r="A1" s="13"/>
      <c r="B1" s="13"/>
      <c r="C1" s="13"/>
      <c r="D1" s="13"/>
      <c r="E1" s="13"/>
      <c r="F1" s="13"/>
    </row>
    <row r="2" spans="1:16">
      <c r="A2" s="14" t="s">
        <v>57</v>
      </c>
      <c r="B2" s="12" t="s">
        <v>58</v>
      </c>
      <c r="C2" s="12"/>
      <c r="D2" s="12"/>
      <c r="E2" s="12"/>
      <c r="F2" s="12"/>
      <c r="H2" s="15"/>
      <c r="I2" s="16"/>
      <c r="J2" s="16"/>
      <c r="K2" s="16"/>
      <c r="L2" s="16"/>
      <c r="M2" s="16"/>
      <c r="N2" s="16"/>
      <c r="O2" s="16"/>
      <c r="P2" s="17"/>
    </row>
    <row r="3" spans="1:16">
      <c r="A3" s="14" t="s">
        <v>59</v>
      </c>
      <c r="B3" s="12" t="s">
        <v>60</v>
      </c>
      <c r="C3" s="12"/>
      <c r="D3" s="12"/>
      <c r="E3" s="12"/>
      <c r="F3" s="12"/>
      <c r="H3" s="18" t="s">
        <v>89</v>
      </c>
      <c r="I3" s="19">
        <v>1</v>
      </c>
      <c r="J3" s="19"/>
      <c r="K3" s="19"/>
      <c r="L3" s="19"/>
      <c r="M3" s="19"/>
      <c r="N3" s="19"/>
      <c r="O3" s="19"/>
      <c r="P3" s="20"/>
    </row>
    <row r="4" spans="1:16">
      <c r="A4" s="14"/>
      <c r="B4" s="12"/>
      <c r="C4" s="12"/>
      <c r="D4" s="12"/>
      <c r="E4" s="12"/>
      <c r="F4" s="12"/>
      <c r="H4" s="18" t="s">
        <v>90</v>
      </c>
      <c r="I4" s="19">
        <v>10</v>
      </c>
      <c r="J4" s="19"/>
      <c r="K4" s="19"/>
      <c r="L4" s="19"/>
      <c r="M4" s="19"/>
      <c r="N4" s="19"/>
      <c r="O4" s="19"/>
      <c r="P4" s="20"/>
    </row>
    <row r="5" spans="1:16">
      <c r="A5" s="14" t="s">
        <v>61</v>
      </c>
      <c r="B5" s="12"/>
      <c r="C5" s="12"/>
      <c r="D5" s="12"/>
      <c r="E5" s="12"/>
      <c r="F5" s="12"/>
      <c r="H5" s="18" t="s">
        <v>91</v>
      </c>
      <c r="I5" s="19">
        <v>0.05</v>
      </c>
      <c r="J5" s="19"/>
      <c r="K5" s="19"/>
      <c r="L5" s="19"/>
      <c r="M5" s="19"/>
      <c r="N5" s="19"/>
      <c r="O5" s="19"/>
      <c r="P5" s="20"/>
    </row>
    <row r="6" spans="1:16">
      <c r="A6" s="14" t="s">
        <v>62</v>
      </c>
      <c r="B6" s="12">
        <v>50.87</v>
      </c>
      <c r="C6" s="12"/>
      <c r="D6" s="12"/>
      <c r="E6" s="12"/>
      <c r="F6" s="12"/>
      <c r="H6" s="18"/>
      <c r="I6" s="19"/>
      <c r="J6" s="19"/>
      <c r="K6" s="19"/>
      <c r="L6" s="19"/>
      <c r="M6" s="19"/>
      <c r="N6" s="19"/>
      <c r="O6" s="19"/>
      <c r="P6" s="20"/>
    </row>
    <row r="7" spans="1:16">
      <c r="A7" s="14" t="s">
        <v>63</v>
      </c>
      <c r="B7" s="12" t="s">
        <v>64</v>
      </c>
      <c r="C7" s="12"/>
      <c r="D7" s="12"/>
      <c r="E7" s="12"/>
      <c r="F7" s="12"/>
      <c r="H7" s="18" t="s">
        <v>92</v>
      </c>
      <c r="I7" s="19" t="s">
        <v>93</v>
      </c>
      <c r="J7" s="19" t="s">
        <v>94</v>
      </c>
      <c r="K7" s="19" t="s">
        <v>95</v>
      </c>
      <c r="L7" s="19" t="s">
        <v>96</v>
      </c>
      <c r="M7" s="19" t="s">
        <v>97</v>
      </c>
      <c r="N7" s="19"/>
      <c r="O7" s="19"/>
      <c r="P7" s="20"/>
    </row>
    <row r="8" spans="1:16">
      <c r="A8" s="14" t="s">
        <v>65</v>
      </c>
      <c r="B8" s="12" t="s">
        <v>66</v>
      </c>
      <c r="C8" s="12"/>
      <c r="D8" s="12"/>
      <c r="E8" s="12"/>
      <c r="F8" s="12"/>
      <c r="H8" s="18" t="s">
        <v>98</v>
      </c>
      <c r="I8" s="19">
        <v>33.26</v>
      </c>
      <c r="J8" s="19" t="s">
        <v>99</v>
      </c>
      <c r="K8" s="19" t="s">
        <v>68</v>
      </c>
      <c r="L8" s="19" t="s">
        <v>66</v>
      </c>
      <c r="M8" s="19" t="s">
        <v>64</v>
      </c>
      <c r="N8" s="19" t="s">
        <v>100</v>
      </c>
      <c r="O8" s="19"/>
      <c r="P8" s="20"/>
    </row>
    <row r="9" spans="1:16">
      <c r="A9" s="14" t="s">
        <v>67</v>
      </c>
      <c r="B9" s="12" t="s">
        <v>68</v>
      </c>
      <c r="C9" s="12"/>
      <c r="D9" s="12"/>
      <c r="E9" s="12"/>
      <c r="F9" s="12"/>
      <c r="H9" s="18" t="s">
        <v>101</v>
      </c>
      <c r="I9" s="19">
        <v>14.52</v>
      </c>
      <c r="J9" s="19" t="s">
        <v>102</v>
      </c>
      <c r="K9" s="19" t="s">
        <v>68</v>
      </c>
      <c r="L9" s="19" t="s">
        <v>103</v>
      </c>
      <c r="M9" s="19">
        <v>5.1999999999999998E-3</v>
      </c>
      <c r="N9" s="19" t="s">
        <v>104</v>
      </c>
      <c r="O9" s="19"/>
      <c r="P9" s="20"/>
    </row>
    <row r="10" spans="1:16">
      <c r="A10" s="14" t="s">
        <v>69</v>
      </c>
      <c r="B10" s="12">
        <v>0.95320000000000005</v>
      </c>
      <c r="C10" s="12"/>
      <c r="D10" s="12"/>
      <c r="E10" s="12"/>
      <c r="F10" s="12"/>
      <c r="H10" s="18" t="s">
        <v>105</v>
      </c>
      <c r="I10" s="19">
        <v>36.32</v>
      </c>
      <c r="J10" s="19" t="s">
        <v>106</v>
      </c>
      <c r="K10" s="19" t="s">
        <v>68</v>
      </c>
      <c r="L10" s="19" t="s">
        <v>66</v>
      </c>
      <c r="M10" s="19" t="s">
        <v>64</v>
      </c>
      <c r="N10" s="19" t="s">
        <v>107</v>
      </c>
      <c r="O10" s="19"/>
      <c r="P10" s="20"/>
    </row>
    <row r="11" spans="1:16">
      <c r="A11" s="14"/>
      <c r="B11" s="12"/>
      <c r="C11" s="12"/>
      <c r="D11" s="12"/>
      <c r="E11" s="12"/>
      <c r="F11" s="12"/>
      <c r="H11" s="18" t="s">
        <v>108</v>
      </c>
      <c r="I11" s="19">
        <v>11.62</v>
      </c>
      <c r="J11" s="19" t="s">
        <v>109</v>
      </c>
      <c r="K11" s="19" t="s">
        <v>68</v>
      </c>
      <c r="L11" s="19" t="s">
        <v>110</v>
      </c>
      <c r="M11" s="19">
        <v>2.18E-2</v>
      </c>
      <c r="N11" s="19" t="s">
        <v>60</v>
      </c>
      <c r="O11" s="19"/>
      <c r="P11" s="20"/>
    </row>
    <row r="12" spans="1:16">
      <c r="A12" s="14" t="s">
        <v>70</v>
      </c>
      <c r="B12" s="12"/>
      <c r="C12" s="12"/>
      <c r="D12" s="12"/>
      <c r="E12" s="12"/>
      <c r="F12" s="12"/>
      <c r="H12" s="24" t="s">
        <v>111</v>
      </c>
      <c r="I12" s="19">
        <v>-18.739999999999998</v>
      </c>
      <c r="J12" s="19" t="s">
        <v>112</v>
      </c>
      <c r="K12" s="19" t="s">
        <v>68</v>
      </c>
      <c r="L12" s="19" t="s">
        <v>113</v>
      </c>
      <c r="M12" s="19">
        <v>8.0000000000000004E-4</v>
      </c>
      <c r="N12" s="19" t="s">
        <v>114</v>
      </c>
      <c r="O12" s="19"/>
      <c r="P12" s="20"/>
    </row>
    <row r="13" spans="1:16">
      <c r="A13" s="14" t="s">
        <v>71</v>
      </c>
      <c r="B13" s="12" t="s">
        <v>72</v>
      </c>
      <c r="C13" s="12"/>
      <c r="D13" s="12"/>
      <c r="E13" s="12"/>
      <c r="F13" s="12"/>
      <c r="H13" s="18" t="s">
        <v>115</v>
      </c>
      <c r="I13" s="19">
        <v>3.06</v>
      </c>
      <c r="J13" s="19" t="s">
        <v>116</v>
      </c>
      <c r="K13" s="19" t="s">
        <v>75</v>
      </c>
      <c r="L13" s="19" t="s">
        <v>73</v>
      </c>
      <c r="M13" s="19">
        <v>0.84630000000000005</v>
      </c>
      <c r="N13" s="19" t="s">
        <v>117</v>
      </c>
      <c r="O13" s="19"/>
      <c r="P13" s="20"/>
    </row>
    <row r="14" spans="1:16">
      <c r="A14" s="14" t="s">
        <v>63</v>
      </c>
      <c r="B14" s="12">
        <v>0.98699999999999999</v>
      </c>
      <c r="C14" s="12"/>
      <c r="D14" s="12"/>
      <c r="E14" s="12"/>
      <c r="F14" s="12"/>
      <c r="H14" s="24" t="s">
        <v>118</v>
      </c>
      <c r="I14" s="19">
        <v>-21.64</v>
      </c>
      <c r="J14" s="19" t="s">
        <v>119</v>
      </c>
      <c r="K14" s="19" t="s">
        <v>68</v>
      </c>
      <c r="L14" s="19" t="s">
        <v>113</v>
      </c>
      <c r="M14" s="19">
        <v>2.0000000000000001E-4</v>
      </c>
      <c r="N14" s="19" t="s">
        <v>120</v>
      </c>
      <c r="O14" s="19"/>
      <c r="P14" s="20"/>
    </row>
    <row r="15" spans="1:16">
      <c r="A15" s="14" t="s">
        <v>65</v>
      </c>
      <c r="B15" s="12" t="s">
        <v>73</v>
      </c>
      <c r="C15" s="12"/>
      <c r="D15" s="12"/>
      <c r="E15" s="12"/>
      <c r="F15" s="12"/>
      <c r="H15" s="18" t="s">
        <v>121</v>
      </c>
      <c r="I15" s="19">
        <v>21.8</v>
      </c>
      <c r="J15" s="19" t="s">
        <v>122</v>
      </c>
      <c r="K15" s="19" t="s">
        <v>68</v>
      </c>
      <c r="L15" s="19" t="s">
        <v>113</v>
      </c>
      <c r="M15" s="19">
        <v>2.0000000000000001E-4</v>
      </c>
      <c r="N15" s="19" t="s">
        <v>123</v>
      </c>
      <c r="O15" s="19"/>
      <c r="P15" s="20"/>
    </row>
    <row r="16" spans="1:16">
      <c r="A16" s="14" t="s">
        <v>74</v>
      </c>
      <c r="B16" s="12" t="s">
        <v>75</v>
      </c>
      <c r="C16" s="12"/>
      <c r="D16" s="12"/>
      <c r="E16" s="12"/>
      <c r="F16" s="12"/>
      <c r="H16" s="18" t="s">
        <v>124</v>
      </c>
      <c r="I16" s="19">
        <v>-2.895</v>
      </c>
      <c r="J16" s="19" t="s">
        <v>125</v>
      </c>
      <c r="K16" s="19" t="s">
        <v>75</v>
      </c>
      <c r="L16" s="19" t="s">
        <v>73</v>
      </c>
      <c r="M16" s="19">
        <v>0.86960000000000004</v>
      </c>
      <c r="N16" s="19" t="s">
        <v>126</v>
      </c>
      <c r="O16" s="19"/>
      <c r="P16" s="20"/>
    </row>
    <row r="17" spans="1:16">
      <c r="A17" s="14"/>
      <c r="B17" s="12"/>
      <c r="C17" s="12"/>
      <c r="D17" s="12"/>
      <c r="E17" s="12"/>
      <c r="F17" s="12"/>
      <c r="H17" s="18" t="s">
        <v>127</v>
      </c>
      <c r="I17" s="19">
        <v>-24.7</v>
      </c>
      <c r="J17" s="19" t="s">
        <v>128</v>
      </c>
      <c r="K17" s="19" t="s">
        <v>68</v>
      </c>
      <c r="L17" s="19" t="s">
        <v>66</v>
      </c>
      <c r="M17" s="19" t="s">
        <v>64</v>
      </c>
      <c r="N17" s="19" t="s">
        <v>129</v>
      </c>
      <c r="O17" s="19"/>
      <c r="P17" s="20"/>
    </row>
    <row r="18" spans="1:16">
      <c r="A18" s="14" t="s">
        <v>76</v>
      </c>
      <c r="B18" s="12"/>
      <c r="C18" s="12"/>
      <c r="D18" s="12"/>
      <c r="E18" s="12"/>
      <c r="F18" s="12"/>
      <c r="H18" s="18"/>
      <c r="I18" s="19"/>
      <c r="J18" s="19"/>
      <c r="K18" s="19"/>
      <c r="L18" s="19"/>
      <c r="M18" s="19"/>
      <c r="N18" s="19"/>
      <c r="O18" s="19"/>
      <c r="P18" s="20"/>
    </row>
    <row r="19" spans="1:16">
      <c r="A19" s="14" t="s">
        <v>77</v>
      </c>
      <c r="B19" s="12"/>
      <c r="C19" s="12"/>
      <c r="D19" s="12"/>
      <c r="E19" s="12"/>
      <c r="F19" s="12"/>
      <c r="H19" s="18" t="s">
        <v>130</v>
      </c>
      <c r="I19" s="19" t="s">
        <v>131</v>
      </c>
      <c r="J19" s="19" t="s">
        <v>132</v>
      </c>
      <c r="K19" s="19" t="s">
        <v>93</v>
      </c>
      <c r="L19" s="19" t="s">
        <v>133</v>
      </c>
      <c r="M19" s="19" t="s">
        <v>134</v>
      </c>
      <c r="N19" s="19" t="s">
        <v>135</v>
      </c>
      <c r="O19" s="19" t="s">
        <v>136</v>
      </c>
      <c r="P19" s="20" t="s">
        <v>80</v>
      </c>
    </row>
    <row r="20" spans="1:16">
      <c r="A20" s="14" t="s">
        <v>63</v>
      </c>
      <c r="B20" s="12"/>
      <c r="C20" s="12"/>
      <c r="D20" s="12"/>
      <c r="E20" s="12"/>
      <c r="F20" s="12"/>
      <c r="H20" s="18" t="s">
        <v>98</v>
      </c>
      <c r="I20" s="19">
        <v>78.95</v>
      </c>
      <c r="J20" s="19">
        <v>45.69</v>
      </c>
      <c r="K20" s="19">
        <v>33.26</v>
      </c>
      <c r="L20" s="19">
        <v>3.0369999999999999</v>
      </c>
      <c r="M20" s="19">
        <v>3</v>
      </c>
      <c r="N20" s="19">
        <v>3</v>
      </c>
      <c r="O20" s="19">
        <v>15.49</v>
      </c>
      <c r="P20" s="20">
        <v>10</v>
      </c>
    </row>
    <row r="21" spans="1:16">
      <c r="A21" s="14" t="s">
        <v>65</v>
      </c>
      <c r="B21" s="12"/>
      <c r="C21" s="12"/>
      <c r="D21" s="12"/>
      <c r="E21" s="12"/>
      <c r="F21" s="12"/>
      <c r="H21" s="18" t="s">
        <v>101</v>
      </c>
      <c r="I21" s="19">
        <v>78.95</v>
      </c>
      <c r="J21" s="19">
        <v>64.430000000000007</v>
      </c>
      <c r="K21" s="19">
        <v>14.52</v>
      </c>
      <c r="L21" s="19">
        <v>3.0369999999999999</v>
      </c>
      <c r="M21" s="19">
        <v>3</v>
      </c>
      <c r="N21" s="19">
        <v>3</v>
      </c>
      <c r="O21" s="19">
        <v>6.76</v>
      </c>
      <c r="P21" s="20">
        <v>10</v>
      </c>
    </row>
    <row r="22" spans="1:16">
      <c r="A22" s="14" t="s">
        <v>74</v>
      </c>
      <c r="B22" s="12"/>
      <c r="C22" s="12"/>
      <c r="D22" s="12"/>
      <c r="E22" s="12"/>
      <c r="F22" s="12"/>
      <c r="H22" s="18" t="s">
        <v>105</v>
      </c>
      <c r="I22" s="19">
        <v>78.95</v>
      </c>
      <c r="J22" s="19">
        <v>42.63</v>
      </c>
      <c r="K22" s="19">
        <v>36.32</v>
      </c>
      <c r="L22" s="19">
        <v>3.0369999999999999</v>
      </c>
      <c r="M22" s="19">
        <v>3</v>
      </c>
      <c r="N22" s="19">
        <v>3</v>
      </c>
      <c r="O22" s="19">
        <v>16.91</v>
      </c>
      <c r="P22" s="20">
        <v>10</v>
      </c>
    </row>
    <row r="23" spans="1:16">
      <c r="A23" s="14"/>
      <c r="B23" s="12"/>
      <c r="C23" s="12"/>
      <c r="D23" s="12"/>
      <c r="E23" s="12"/>
      <c r="F23" s="12"/>
      <c r="H23" s="18" t="s">
        <v>108</v>
      </c>
      <c r="I23" s="19">
        <v>78.95</v>
      </c>
      <c r="J23" s="19">
        <v>67.319999999999993</v>
      </c>
      <c r="K23" s="19">
        <v>11.62</v>
      </c>
      <c r="L23" s="19">
        <v>3.0369999999999999</v>
      </c>
      <c r="M23" s="19">
        <v>3</v>
      </c>
      <c r="N23" s="19">
        <v>3</v>
      </c>
      <c r="O23" s="19">
        <v>5.4119999999999999</v>
      </c>
      <c r="P23" s="20">
        <v>10</v>
      </c>
    </row>
    <row r="24" spans="1:16">
      <c r="A24" s="14" t="s">
        <v>78</v>
      </c>
      <c r="B24" s="12" t="s">
        <v>79</v>
      </c>
      <c r="C24" s="12" t="s">
        <v>80</v>
      </c>
      <c r="D24" s="12" t="s">
        <v>81</v>
      </c>
      <c r="E24" s="12" t="s">
        <v>71</v>
      </c>
      <c r="F24" s="12" t="s">
        <v>63</v>
      </c>
      <c r="H24" s="18" t="s">
        <v>111</v>
      </c>
      <c r="I24" s="19">
        <v>45.69</v>
      </c>
      <c r="J24" s="19">
        <v>64.430000000000007</v>
      </c>
      <c r="K24" s="19">
        <v>-18.739999999999998</v>
      </c>
      <c r="L24" s="19">
        <v>3.0369999999999999</v>
      </c>
      <c r="M24" s="19">
        <v>3</v>
      </c>
      <c r="N24" s="19">
        <v>3</v>
      </c>
      <c r="O24" s="19">
        <v>8.7260000000000009</v>
      </c>
      <c r="P24" s="20">
        <v>10</v>
      </c>
    </row>
    <row r="25" spans="1:16">
      <c r="A25" s="14" t="s">
        <v>82</v>
      </c>
      <c r="B25" s="12">
        <v>2816</v>
      </c>
      <c r="C25" s="12">
        <v>4</v>
      </c>
      <c r="D25" s="12">
        <v>704</v>
      </c>
      <c r="E25" s="12" t="s">
        <v>83</v>
      </c>
      <c r="F25" s="12" t="s">
        <v>84</v>
      </c>
      <c r="H25" s="18" t="s">
        <v>115</v>
      </c>
      <c r="I25" s="19">
        <v>45.69</v>
      </c>
      <c r="J25" s="19">
        <v>42.63</v>
      </c>
      <c r="K25" s="19">
        <v>3.06</v>
      </c>
      <c r="L25" s="19">
        <v>3.0369999999999999</v>
      </c>
      <c r="M25" s="19">
        <v>3</v>
      </c>
      <c r="N25" s="19">
        <v>3</v>
      </c>
      <c r="O25" s="19">
        <v>1.425</v>
      </c>
      <c r="P25" s="20">
        <v>10</v>
      </c>
    </row>
    <row r="26" spans="1:16">
      <c r="A26" s="14" t="s">
        <v>85</v>
      </c>
      <c r="B26" s="12">
        <v>138.4</v>
      </c>
      <c r="C26" s="12">
        <v>10</v>
      </c>
      <c r="D26" s="12">
        <v>13.84</v>
      </c>
      <c r="E26" s="12"/>
      <c r="F26" s="12"/>
      <c r="H26" s="18" t="s">
        <v>118</v>
      </c>
      <c r="I26" s="19">
        <v>45.69</v>
      </c>
      <c r="J26" s="19">
        <v>67.319999999999993</v>
      </c>
      <c r="K26" s="19">
        <v>-21.64</v>
      </c>
      <c r="L26" s="19">
        <v>3.0369999999999999</v>
      </c>
      <c r="M26" s="19">
        <v>3</v>
      </c>
      <c r="N26" s="19">
        <v>3</v>
      </c>
      <c r="O26" s="19">
        <v>10.07</v>
      </c>
      <c r="P26" s="20">
        <v>10</v>
      </c>
    </row>
    <row r="27" spans="1:16">
      <c r="A27" s="14" t="s">
        <v>50</v>
      </c>
      <c r="B27" s="12">
        <v>2954</v>
      </c>
      <c r="C27" s="12">
        <v>14</v>
      </c>
      <c r="D27" s="12"/>
      <c r="E27" s="12"/>
      <c r="F27" s="12"/>
      <c r="H27" s="18" t="s">
        <v>121</v>
      </c>
      <c r="I27" s="19">
        <v>64.430000000000007</v>
      </c>
      <c r="J27" s="19">
        <v>42.63</v>
      </c>
      <c r="K27" s="19">
        <v>21.8</v>
      </c>
      <c r="L27" s="19">
        <v>3.0369999999999999</v>
      </c>
      <c r="M27" s="19">
        <v>3</v>
      </c>
      <c r="N27" s="19">
        <v>3</v>
      </c>
      <c r="O27" s="19">
        <v>10.15</v>
      </c>
      <c r="P27" s="20">
        <v>10</v>
      </c>
    </row>
    <row r="28" spans="1:16">
      <c r="A28" s="14"/>
      <c r="B28" s="12"/>
      <c r="C28" s="12"/>
      <c r="D28" s="12"/>
      <c r="E28" s="12"/>
      <c r="F28" s="12"/>
      <c r="H28" s="18" t="s">
        <v>124</v>
      </c>
      <c r="I28" s="19">
        <v>64.430000000000007</v>
      </c>
      <c r="J28" s="19">
        <v>67.319999999999993</v>
      </c>
      <c r="K28" s="19">
        <v>-2.895</v>
      </c>
      <c r="L28" s="19">
        <v>3.0369999999999999</v>
      </c>
      <c r="M28" s="19">
        <v>3</v>
      </c>
      <c r="N28" s="19">
        <v>3</v>
      </c>
      <c r="O28" s="19">
        <v>1.3480000000000001</v>
      </c>
      <c r="P28" s="20">
        <v>10</v>
      </c>
    </row>
    <row r="29" spans="1:16">
      <c r="A29" s="14" t="s">
        <v>86</v>
      </c>
      <c r="B29" s="12"/>
      <c r="C29" s="12"/>
      <c r="D29" s="12"/>
      <c r="E29" s="12"/>
      <c r="F29" s="12"/>
      <c r="H29" s="21" t="s">
        <v>127</v>
      </c>
      <c r="I29" s="22">
        <v>42.63</v>
      </c>
      <c r="J29" s="22">
        <v>67.319999999999993</v>
      </c>
      <c r="K29" s="22">
        <v>-24.7</v>
      </c>
      <c r="L29" s="22">
        <v>3.0369999999999999</v>
      </c>
      <c r="M29" s="22">
        <v>3</v>
      </c>
      <c r="N29" s="22">
        <v>3</v>
      </c>
      <c r="O29" s="22">
        <v>11.5</v>
      </c>
      <c r="P29" s="23">
        <v>10</v>
      </c>
    </row>
    <row r="30" spans="1:16">
      <c r="A30" s="14" t="s">
        <v>87</v>
      </c>
      <c r="B30" s="12">
        <v>5</v>
      </c>
      <c r="C30" s="12"/>
      <c r="D30" s="12"/>
      <c r="E30" s="12"/>
      <c r="F30" s="12"/>
    </row>
    <row r="31" spans="1:16">
      <c r="A31" s="14" t="s">
        <v>88</v>
      </c>
      <c r="B31" s="12">
        <v>15</v>
      </c>
      <c r="C31" s="12"/>
      <c r="D31" s="12"/>
      <c r="E31" s="12"/>
      <c r="F31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2C51B-E8C0-EE47-AAAD-8CBF073BD3D6}">
  <dimension ref="A1:J19"/>
  <sheetViews>
    <sheetView tabSelected="1" workbookViewId="0">
      <selection activeCell="A15" sqref="A15"/>
    </sheetView>
  </sheetViews>
  <sheetFormatPr baseColWidth="10" defaultRowHeight="16"/>
  <cols>
    <col min="2" max="2" width="28.6640625" customWidth="1"/>
    <col min="3" max="3" width="17.6640625" customWidth="1"/>
    <col min="4" max="7" width="38.83203125" customWidth="1"/>
  </cols>
  <sheetData>
    <row r="1" spans="1:10" ht="17" thickBot="1">
      <c r="A1" s="7" t="s">
        <v>26</v>
      </c>
      <c r="B1" s="7" t="s">
        <v>27</v>
      </c>
      <c r="C1" s="8" t="s">
        <v>28</v>
      </c>
      <c r="D1" s="8" t="s">
        <v>29</v>
      </c>
      <c r="E1" s="7" t="s">
        <v>30</v>
      </c>
      <c r="F1" s="7" t="s">
        <v>31</v>
      </c>
      <c r="G1" s="7" t="s">
        <v>32</v>
      </c>
      <c r="H1" s="7" t="s">
        <v>33</v>
      </c>
      <c r="I1" s="7" t="s">
        <v>34</v>
      </c>
      <c r="J1" s="9" t="s">
        <v>35</v>
      </c>
    </row>
    <row r="2" spans="1:10" ht="22" thickTop="1">
      <c r="A2" s="2" t="s">
        <v>8</v>
      </c>
    </row>
    <row r="3" spans="1:10">
      <c r="A3" s="4" t="s">
        <v>3</v>
      </c>
      <c r="B3" s="5" t="s">
        <v>14</v>
      </c>
      <c r="D3" t="s">
        <v>15</v>
      </c>
      <c r="E3" t="s">
        <v>16</v>
      </c>
      <c r="F3" t="s">
        <v>17</v>
      </c>
      <c r="G3" t="s">
        <v>18</v>
      </c>
      <c r="H3" s="5" t="s">
        <v>19</v>
      </c>
      <c r="I3" s="6">
        <v>43444</v>
      </c>
      <c r="J3" t="s">
        <v>20</v>
      </c>
    </row>
    <row r="4" spans="1:10">
      <c r="A4" s="4" t="s">
        <v>4</v>
      </c>
      <c r="B4" s="5" t="s">
        <v>21</v>
      </c>
      <c r="C4" t="s">
        <v>22</v>
      </c>
      <c r="D4" t="s">
        <v>15</v>
      </c>
      <c r="E4" t="s">
        <v>16</v>
      </c>
      <c r="F4" t="s">
        <v>17</v>
      </c>
      <c r="G4" t="s">
        <v>18</v>
      </c>
      <c r="H4" s="5" t="s">
        <v>19</v>
      </c>
      <c r="I4" s="6">
        <v>43444</v>
      </c>
      <c r="J4" t="s">
        <v>20</v>
      </c>
    </row>
    <row r="5" spans="1:10">
      <c r="A5" s="4" t="s">
        <v>5</v>
      </c>
      <c r="B5" s="5" t="s">
        <v>21</v>
      </c>
      <c r="C5" t="s">
        <v>23</v>
      </c>
      <c r="D5" t="s">
        <v>15</v>
      </c>
      <c r="E5" t="s">
        <v>16</v>
      </c>
      <c r="F5" t="s">
        <v>17</v>
      </c>
      <c r="G5" t="s">
        <v>18</v>
      </c>
      <c r="H5" s="5" t="s">
        <v>19</v>
      </c>
      <c r="I5" s="6">
        <v>43444</v>
      </c>
      <c r="J5" t="s">
        <v>20</v>
      </c>
    </row>
    <row r="6" spans="1:10">
      <c r="A6" s="4" t="s">
        <v>6</v>
      </c>
      <c r="B6" s="5" t="s">
        <v>24</v>
      </c>
      <c r="C6" t="s">
        <v>22</v>
      </c>
      <c r="D6" t="s">
        <v>15</v>
      </c>
      <c r="E6" t="s">
        <v>16</v>
      </c>
      <c r="F6" t="s">
        <v>17</v>
      </c>
      <c r="G6" t="s">
        <v>18</v>
      </c>
      <c r="H6" s="5" t="s">
        <v>19</v>
      </c>
      <c r="I6" s="6">
        <v>43444</v>
      </c>
      <c r="J6" t="s">
        <v>20</v>
      </c>
    </row>
    <row r="7" spans="1:10">
      <c r="A7" s="4" t="s">
        <v>7</v>
      </c>
      <c r="B7" s="5" t="s">
        <v>24</v>
      </c>
      <c r="C7" t="s">
        <v>25</v>
      </c>
      <c r="D7" t="s">
        <v>15</v>
      </c>
      <c r="E7" t="s">
        <v>16</v>
      </c>
      <c r="F7" t="s">
        <v>17</v>
      </c>
      <c r="G7" t="s">
        <v>18</v>
      </c>
      <c r="H7" s="5" t="s">
        <v>19</v>
      </c>
      <c r="I7" s="6">
        <v>43444</v>
      </c>
      <c r="J7" t="s">
        <v>20</v>
      </c>
    </row>
    <row r="8" spans="1:10" ht="21">
      <c r="A8" s="2" t="s">
        <v>47</v>
      </c>
    </row>
    <row r="9" spans="1:10">
      <c r="A9" s="4" t="s">
        <v>36</v>
      </c>
      <c r="B9" s="5" t="s">
        <v>14</v>
      </c>
      <c r="D9" t="s">
        <v>15</v>
      </c>
      <c r="E9" t="s">
        <v>16</v>
      </c>
      <c r="F9" t="s">
        <v>17</v>
      </c>
      <c r="G9" t="s">
        <v>18</v>
      </c>
      <c r="H9" s="5" t="s">
        <v>19</v>
      </c>
      <c r="I9" s="6">
        <v>43453</v>
      </c>
      <c r="J9" t="s">
        <v>41</v>
      </c>
    </row>
    <row r="10" spans="1:10">
      <c r="A10" s="4" t="s">
        <v>37</v>
      </c>
      <c r="B10" s="5" t="s">
        <v>21</v>
      </c>
      <c r="C10" t="s">
        <v>22</v>
      </c>
      <c r="D10" t="s">
        <v>15</v>
      </c>
      <c r="E10" t="s">
        <v>16</v>
      </c>
      <c r="F10" t="s">
        <v>17</v>
      </c>
      <c r="G10" t="s">
        <v>18</v>
      </c>
      <c r="H10" s="5" t="s">
        <v>19</v>
      </c>
      <c r="I10" s="6">
        <v>43453</v>
      </c>
      <c r="J10" t="s">
        <v>41</v>
      </c>
    </row>
    <row r="11" spans="1:10">
      <c r="A11" s="4" t="s">
        <v>38</v>
      </c>
      <c r="B11" s="5" t="s">
        <v>21</v>
      </c>
      <c r="C11" t="s">
        <v>23</v>
      </c>
      <c r="D11" t="s">
        <v>15</v>
      </c>
      <c r="E11" t="s">
        <v>16</v>
      </c>
      <c r="F11" t="s">
        <v>17</v>
      </c>
      <c r="G11" t="s">
        <v>18</v>
      </c>
      <c r="H11" s="5" t="s">
        <v>19</v>
      </c>
      <c r="I11" s="6">
        <v>43453</v>
      </c>
      <c r="J11" t="s">
        <v>41</v>
      </c>
    </row>
    <row r="12" spans="1:10">
      <c r="A12" s="4" t="s">
        <v>39</v>
      </c>
      <c r="B12" s="5" t="s">
        <v>24</v>
      </c>
      <c r="C12" t="s">
        <v>22</v>
      </c>
      <c r="D12" t="s">
        <v>15</v>
      </c>
      <c r="E12" t="s">
        <v>16</v>
      </c>
      <c r="F12" t="s">
        <v>17</v>
      </c>
      <c r="G12" t="s">
        <v>18</v>
      </c>
      <c r="H12" s="5" t="s">
        <v>19</v>
      </c>
      <c r="I12" s="6">
        <v>43453</v>
      </c>
      <c r="J12" t="s">
        <v>41</v>
      </c>
    </row>
    <row r="13" spans="1:10">
      <c r="A13" s="4" t="s">
        <v>40</v>
      </c>
      <c r="B13" s="5" t="s">
        <v>24</v>
      </c>
      <c r="C13" t="s">
        <v>25</v>
      </c>
      <c r="D13" t="s">
        <v>15</v>
      </c>
      <c r="E13" t="s">
        <v>16</v>
      </c>
      <c r="F13" t="s">
        <v>17</v>
      </c>
      <c r="G13" t="s">
        <v>18</v>
      </c>
      <c r="H13" s="5" t="s">
        <v>19</v>
      </c>
      <c r="I13" s="6">
        <v>43453</v>
      </c>
      <c r="J13" t="s">
        <v>41</v>
      </c>
    </row>
    <row r="14" spans="1:10" ht="21">
      <c r="A14" s="2" t="s">
        <v>48</v>
      </c>
    </row>
    <row r="15" spans="1:10">
      <c r="A15" s="4" t="s">
        <v>42</v>
      </c>
      <c r="B15" s="5" t="s">
        <v>14</v>
      </c>
      <c r="C15" s="10"/>
      <c r="D15" s="10" t="s">
        <v>15</v>
      </c>
      <c r="E15" s="10" t="s">
        <v>16</v>
      </c>
      <c r="F15" s="10" t="s">
        <v>17</v>
      </c>
      <c r="G15" s="10" t="s">
        <v>18</v>
      </c>
      <c r="H15" s="5" t="s">
        <v>19</v>
      </c>
      <c r="I15" s="6">
        <v>43493</v>
      </c>
      <c r="J15" s="10" t="s">
        <v>49</v>
      </c>
    </row>
    <row r="16" spans="1:10">
      <c r="A16" s="4" t="s">
        <v>43</v>
      </c>
      <c r="B16" s="5" t="s">
        <v>21</v>
      </c>
      <c r="C16" s="10" t="s">
        <v>22</v>
      </c>
      <c r="D16" s="10" t="s">
        <v>15</v>
      </c>
      <c r="E16" s="10" t="s">
        <v>16</v>
      </c>
      <c r="F16" s="10" t="s">
        <v>17</v>
      </c>
      <c r="G16" s="10" t="s">
        <v>18</v>
      </c>
      <c r="H16" s="5" t="s">
        <v>19</v>
      </c>
      <c r="I16" s="6">
        <v>43493</v>
      </c>
      <c r="J16" s="10" t="s">
        <v>49</v>
      </c>
    </row>
    <row r="17" spans="1:10">
      <c r="A17" s="4" t="s">
        <v>44</v>
      </c>
      <c r="B17" s="5" t="s">
        <v>21</v>
      </c>
      <c r="C17" s="10" t="s">
        <v>23</v>
      </c>
      <c r="D17" s="10" t="s">
        <v>15</v>
      </c>
      <c r="E17" s="10" t="s">
        <v>16</v>
      </c>
      <c r="F17" s="10" t="s">
        <v>17</v>
      </c>
      <c r="G17" s="10" t="s">
        <v>18</v>
      </c>
      <c r="H17" s="5" t="s">
        <v>19</v>
      </c>
      <c r="I17" s="6">
        <v>43493</v>
      </c>
      <c r="J17" s="10" t="s">
        <v>49</v>
      </c>
    </row>
    <row r="18" spans="1:10">
      <c r="A18" s="4" t="s">
        <v>45</v>
      </c>
      <c r="B18" s="5" t="s">
        <v>24</v>
      </c>
      <c r="C18" s="10" t="s">
        <v>22</v>
      </c>
      <c r="D18" s="10" t="s">
        <v>15</v>
      </c>
      <c r="E18" s="10" t="s">
        <v>16</v>
      </c>
      <c r="F18" s="10" t="s">
        <v>17</v>
      </c>
      <c r="G18" s="10" t="s">
        <v>18</v>
      </c>
      <c r="H18" s="5" t="s">
        <v>19</v>
      </c>
      <c r="I18" s="6">
        <v>43493</v>
      </c>
      <c r="J18" s="10" t="s">
        <v>49</v>
      </c>
    </row>
    <row r="19" spans="1:10">
      <c r="A19" s="4" t="s">
        <v>46</v>
      </c>
      <c r="B19" s="5" t="s">
        <v>24</v>
      </c>
      <c r="C19" s="10" t="s">
        <v>25</v>
      </c>
      <c r="D19" s="10" t="s">
        <v>15</v>
      </c>
      <c r="E19" s="10" t="s">
        <v>16</v>
      </c>
      <c r="F19" s="10" t="s">
        <v>17</v>
      </c>
      <c r="G19" s="10" t="s">
        <v>18</v>
      </c>
      <c r="H19" s="5" t="s">
        <v>19</v>
      </c>
      <c r="I19" s="6">
        <v>43493</v>
      </c>
      <c r="J19" s="1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Total</vt:lpstr>
      <vt:lpstr>Statistics</vt:lpstr>
      <vt:lpstr>IFcondition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2021-12-29T04:22:04Z</dcterms:created>
  <dcterms:modified xsi:type="dcterms:W3CDTF">2022-01-02T01:58:00Z</dcterms:modified>
</cp:coreProperties>
</file>