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tomoharukanie/Documents/Peter's lab/Paper/CEP89-NCS1/Raw data/Figure8/Fig.8C/"/>
    </mc:Choice>
  </mc:AlternateContent>
  <xr:revisionPtr revIDLastSave="0" documentId="13_ncr:1_{CCE1484C-3273-A641-AA93-118AB35A4302}" xr6:coauthVersionLast="47" xr6:coauthVersionMax="47" xr10:uidLastSave="{00000000-0000-0000-0000-000000000000}"/>
  <bookViews>
    <workbookView xWindow="2780" yWindow="6280" windowWidth="26440" windowHeight="14220" activeTab="1" xr2:uid="{8102A555-0725-7F4E-B8A3-65AF403628F3}"/>
  </bookViews>
  <sheets>
    <sheet name="Raw Data" sheetId="1" r:id="rId1"/>
    <sheet name="IF condition" sheetId="2" r:id="rId2"/>
    <sheet name="Statistics" sheetId="3" r:id="rId3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J8" i="1" l="1"/>
  <c r="AI8" i="1"/>
  <c r="AH8" i="1"/>
  <c r="AG8" i="1"/>
  <c r="AJ6" i="1"/>
  <c r="AJ5" i="1"/>
  <c r="AJ4" i="1"/>
  <c r="AI7" i="1"/>
  <c r="AI6" i="1"/>
  <c r="AI5" i="1"/>
  <c r="AI4" i="1"/>
  <c r="AH7" i="1"/>
  <c r="AH6" i="1"/>
  <c r="AH5" i="1"/>
  <c r="AH4" i="1"/>
  <c r="AG7" i="1"/>
  <c r="AG6" i="1"/>
  <c r="AG5" i="1"/>
  <c r="AG4" i="1"/>
  <c r="D63" i="1"/>
  <c r="AA62" i="1"/>
  <c r="Z62" i="1"/>
  <c r="Z63" i="1" s="1"/>
  <c r="Y62" i="1"/>
  <c r="W62" i="1" s="1"/>
  <c r="X63" i="1" s="1"/>
  <c r="X62" i="1"/>
  <c r="U62" i="1"/>
  <c r="T62" i="1"/>
  <c r="S62" i="1"/>
  <c r="S63" i="1" s="1"/>
  <c r="R62" i="1"/>
  <c r="R63" i="1" s="1"/>
  <c r="Q62" i="1"/>
  <c r="N62" i="1"/>
  <c r="M62" i="1"/>
  <c r="L62" i="1"/>
  <c r="L63" i="1" s="1"/>
  <c r="K62" i="1"/>
  <c r="I62" i="1" s="1"/>
  <c r="J63" i="1" s="1"/>
  <c r="J62" i="1"/>
  <c r="G62" i="1"/>
  <c r="F62" i="1"/>
  <c r="E62" i="1"/>
  <c r="E63" i="1" s="1"/>
  <c r="D62" i="1"/>
  <c r="C62" i="1"/>
  <c r="K63" i="1" l="1"/>
  <c r="P62" i="1"/>
  <c r="Q63" i="1" s="1"/>
  <c r="B62" i="1"/>
  <c r="C63" i="1" s="1"/>
  <c r="Y63" i="1"/>
  <c r="R47" i="1" l="1"/>
  <c r="AB46" i="1"/>
  <c r="AA46" i="1"/>
  <c r="Z46" i="1"/>
  <c r="Z47" i="1" s="1"/>
  <c r="Y46" i="1"/>
  <c r="Y47" i="1" s="1"/>
  <c r="X46" i="1"/>
  <c r="U46" i="1"/>
  <c r="T46" i="1"/>
  <c r="S46" i="1"/>
  <c r="S47" i="1" s="1"/>
  <c r="R46" i="1"/>
  <c r="Q46" i="1"/>
  <c r="P46" i="1"/>
  <c r="Q47" i="1" s="1"/>
  <c r="N46" i="1"/>
  <c r="M46" i="1"/>
  <c r="L46" i="1"/>
  <c r="L47" i="1" s="1"/>
  <c r="K46" i="1"/>
  <c r="I46" i="1" s="1"/>
  <c r="J47" i="1" s="1"/>
  <c r="J46" i="1"/>
  <c r="K47" i="1" s="1"/>
  <c r="G46" i="1"/>
  <c r="F46" i="1"/>
  <c r="E46" i="1"/>
  <c r="E47" i="1" s="1"/>
  <c r="D46" i="1"/>
  <c r="D47" i="1" s="1"/>
  <c r="C46" i="1"/>
  <c r="B46" i="1" l="1"/>
  <c r="C47" i="1" s="1"/>
  <c r="W46" i="1"/>
  <c r="X47" i="1" s="1"/>
  <c r="E31" i="1" l="1"/>
  <c r="Z30" i="1"/>
  <c r="Z31" i="1" s="1"/>
  <c r="Y30" i="1"/>
  <c r="Y31" i="1" s="1"/>
  <c r="X30" i="1"/>
  <c r="W30" i="1"/>
  <c r="X31" i="1" s="1"/>
  <c r="S30" i="1"/>
  <c r="S31" i="1" s="1"/>
  <c r="R30" i="1"/>
  <c r="P30" i="1" s="1"/>
  <c r="Q31" i="1" s="1"/>
  <c r="Q30" i="1"/>
  <c r="L30" i="1"/>
  <c r="L31" i="1" s="1"/>
  <c r="K30" i="1"/>
  <c r="K31" i="1" s="1"/>
  <c r="J30" i="1"/>
  <c r="I30" i="1"/>
  <c r="J31" i="1" s="1"/>
  <c r="E30" i="1"/>
  <c r="D30" i="1"/>
  <c r="D31" i="1" s="1"/>
  <c r="C30" i="1"/>
  <c r="R31" i="1" l="1"/>
  <c r="B30" i="1"/>
  <c r="C31" i="1" s="1"/>
  <c r="S14" i="1" l="1"/>
  <c r="Z13" i="1"/>
  <c r="Z14" i="1" s="1"/>
  <c r="Y13" i="1"/>
  <c r="Y14" i="1" s="1"/>
  <c r="X13" i="1"/>
  <c r="W13" i="1"/>
  <c r="X14" i="1" s="1"/>
  <c r="S13" i="1"/>
  <c r="R13" i="1"/>
  <c r="P13" i="1" s="1"/>
  <c r="Q14" i="1" s="1"/>
  <c r="Q13" i="1"/>
  <c r="L13" i="1"/>
  <c r="L14" i="1" s="1"/>
  <c r="K13" i="1"/>
  <c r="K14" i="1" s="1"/>
  <c r="J13" i="1"/>
  <c r="I13" i="1"/>
  <c r="J14" i="1" s="1"/>
  <c r="E13" i="1"/>
  <c r="E14" i="1" s="1"/>
  <c r="D13" i="1"/>
  <c r="D14" i="1" s="1"/>
  <c r="C13" i="1"/>
  <c r="B13" i="1"/>
  <c r="C14" i="1" s="1"/>
  <c r="R14" i="1" l="1"/>
</calcChain>
</file>

<file path=xl/sharedStrings.xml><?xml version="1.0" encoding="utf-8"?>
<sst xmlns="http://schemas.openxmlformats.org/spreadsheetml/2006/main" count="399" uniqueCount="111">
  <si>
    <t>Rab34+ centriole</t>
  </si>
  <si>
    <t>cell counts</t>
  </si>
  <si>
    <t>Dot</t>
  </si>
  <si>
    <t>Extension</t>
  </si>
  <si>
    <t>tunnel?</t>
  </si>
  <si>
    <t>preciliary vesicle??</t>
  </si>
  <si>
    <t>KAN472-1</t>
  </si>
  <si>
    <t>KAN472-2</t>
  </si>
  <si>
    <t>KAN472-3</t>
  </si>
  <si>
    <t>KAN472-4</t>
  </si>
  <si>
    <t>KAN476-1</t>
  </si>
  <si>
    <t>KAN476-2</t>
  </si>
  <si>
    <t>KAN476-3</t>
  </si>
  <si>
    <t>KAN476-4</t>
  </si>
  <si>
    <t>KAN480-1</t>
  </si>
  <si>
    <t>KAN480-2</t>
  </si>
  <si>
    <t>KAN480-3</t>
  </si>
  <si>
    <t>KAN480-4</t>
  </si>
  <si>
    <t>KAN481-1</t>
  </si>
  <si>
    <t>KAN481-2</t>
  </si>
  <si>
    <t>KAN481-3</t>
  </si>
  <si>
    <t>KAN481-4</t>
  </si>
  <si>
    <t>KAN472</t>
  </si>
  <si>
    <t>KAN476</t>
  </si>
  <si>
    <t>KAN480</t>
  </si>
  <si>
    <t>KAN481</t>
  </si>
  <si>
    <t>sgGFP</t>
  </si>
  <si>
    <t>CEP89 KO</t>
  </si>
  <si>
    <t>NCS1 KO</t>
  </si>
  <si>
    <t>C3ORF14 KO</t>
  </si>
  <si>
    <t>RPE-BFP-Cas9 pMCB306 (pool)</t>
  </si>
  <si>
    <t>confluent</t>
  </si>
  <si>
    <t>Fixed in 4% PFA at RT for 15 minutes.</t>
  </si>
  <si>
    <t>Rab34,  27435-1-AP, Proteintech, 1:1000</t>
  </si>
  <si>
    <t>CEP170, Invitrogen, 41-3200, 1:1000</t>
  </si>
  <si>
    <t>FGFR1OP,H00011116-M01, 1:1000</t>
  </si>
  <si>
    <t>DAPI</t>
  </si>
  <si>
    <t>No.2</t>
  </si>
  <si>
    <t>RPE-BFP-Cas9 CEP89KO (pool)</t>
  </si>
  <si>
    <t>RPE-BFP-Cas9 NCS1KO (pool)</t>
  </si>
  <si>
    <t>RPE-BFP-Cas9 C3orf14KO (pool)</t>
  </si>
  <si>
    <t>Exp. number</t>
  </si>
  <si>
    <t>Cell line</t>
  </si>
  <si>
    <t>Gene induced</t>
  </si>
  <si>
    <t>Culture condition, fixation condition</t>
  </si>
  <si>
    <t>rabbit-Alexa488</t>
  </si>
  <si>
    <t>mouse IgG1-Alexa568</t>
  </si>
  <si>
    <t>mouse IgG2b-Alexa647</t>
  </si>
  <si>
    <t>Nuclear stain</t>
  </si>
  <si>
    <t>Date</t>
  </si>
  <si>
    <t>Replicate</t>
  </si>
  <si>
    <t>Replicate 1</t>
  </si>
  <si>
    <t>Replicate 2</t>
  </si>
  <si>
    <t>No.4</t>
  </si>
  <si>
    <t>ARL13B, Santa Cruz, sc-515784, 1:500</t>
  </si>
  <si>
    <t>No.1</t>
  </si>
  <si>
    <t>Myosin Va, sc-365986, Santa Cruz, 1:1000</t>
  </si>
  <si>
    <t>No.3</t>
  </si>
  <si>
    <t>Replicate 3</t>
  </si>
  <si>
    <t>Replicate 4</t>
  </si>
  <si>
    <t>Mouse IgG2a-Alexa488</t>
  </si>
  <si>
    <t>rabbit-Alexa568</t>
  </si>
  <si>
    <t>Table Analyzed</t>
  </si>
  <si>
    <t>Data 1</t>
  </si>
  <si>
    <t>Column B</t>
  </si>
  <si>
    <t>vs.</t>
  </si>
  <si>
    <t>Column A</t>
  </si>
  <si>
    <t>sgGFP (pMCB306)</t>
  </si>
  <si>
    <t>Unpaired t test with Welch's correction</t>
  </si>
  <si>
    <t>P value</t>
  </si>
  <si>
    <t>P value summary</t>
  </si>
  <si>
    <t>**</t>
  </si>
  <si>
    <t>Significantly different (P &lt; 0.05)?</t>
  </si>
  <si>
    <t>Yes</t>
  </si>
  <si>
    <t>One- or two-tailed P value?</t>
  </si>
  <si>
    <t>Two-tailed</t>
  </si>
  <si>
    <t>Welch-corrected t, df</t>
  </si>
  <si>
    <t>t=5.330, df=5.894</t>
  </si>
  <si>
    <t>How big is the difference?</t>
  </si>
  <si>
    <t>Mean of column A</t>
  </si>
  <si>
    <t>Mean of column B</t>
  </si>
  <si>
    <t>Difference between means (B - A) ± SEM</t>
  </si>
  <si>
    <t>-16.12 ± 3.025</t>
  </si>
  <si>
    <t>95% confidence interval</t>
  </si>
  <si>
    <t>-23.56 to -8.690</t>
  </si>
  <si>
    <t>R squared (eta squared)</t>
  </si>
  <si>
    <t>F test to compare variances</t>
  </si>
  <si>
    <t>F, DFn, Dfd</t>
  </si>
  <si>
    <t>1.309, 3, 3</t>
  </si>
  <si>
    <t>ns</t>
  </si>
  <si>
    <t>No</t>
  </si>
  <si>
    <t>Data analyzed</t>
  </si>
  <si>
    <t>Sample size, column A</t>
  </si>
  <si>
    <t>Sample size, column B</t>
  </si>
  <si>
    <t>Column C</t>
  </si>
  <si>
    <t>***</t>
  </si>
  <si>
    <t>t=8.542, df=4.257</t>
  </si>
  <si>
    <t>Mean of column C</t>
  </si>
  <si>
    <t>Difference between means (C - A) ± SEM</t>
  </si>
  <si>
    <t>-21.49 ± 2.516</t>
  </si>
  <si>
    <t>-28.31 to -14.67</t>
  </si>
  <si>
    <t>4.552, 3, 3</t>
  </si>
  <si>
    <t>Sample size, column C</t>
  </si>
  <si>
    <t>Column D</t>
  </si>
  <si>
    <t>t=0.1381, df=4.978</t>
  </si>
  <si>
    <t>Mean of column D</t>
  </si>
  <si>
    <t>Difference between means (D - A) ± SEM</t>
  </si>
  <si>
    <t>0.4177 ± 3.025</t>
  </si>
  <si>
    <t>-7.369 to 8.204</t>
  </si>
  <si>
    <t>1.747, 3, 2</t>
  </si>
  <si>
    <t>Sample size, column 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</si>
</sst>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000000"/>
      <name val="ＭＳ Ｐゴシック"/>
      <family val="2"/>
      <charset val="128"/>
    </font>
    <font>
      <sz val="12"/>
      <color rgb="FF000000"/>
      <name val="Calibri"/>
      <family val="3"/>
      <charset val="128"/>
      <scheme val="minor"/>
    </font>
    <font>
      <sz val="16"/>
      <color rgb="FFFF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/>
    <xf numFmtId="0" fontId="2" fillId="0" borderId="0" xfId="0" applyFont="1" applyAlignment="1">
      <alignment vertical="center"/>
    </xf>
    <xf numFmtId="0" fontId="3" fillId="0" borderId="0" xfId="0" applyFont="1"/>
    <xf numFmtId="14" fontId="0" fillId="0" borderId="0" xfId="0" applyNumberFormat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4" fillId="0" borderId="0" xfId="0" applyFont="1" applyBorder="1" applyAlignment="1">
      <alignment horizontal="center"/>
    </xf>
    <xf numFmtId="0" fontId="5" fillId="0" borderId="0" xfId="0" applyFont="1"/>
    <xf numFmtId="0" fontId="6" fillId="0" borderId="0" xfId="0" applyFont="1" applyAlignment="1">
      <alignment horizontal="center"/>
    </xf>
    <xf numFmtId="0" fontId="6" fillId="0" borderId="2" xfId="0" applyFont="1" applyBorder="1" applyAlignment="1">
      <alignment horizontal="left"/>
    </xf>
    <xf numFmtId="0" fontId="6" fillId="0" borderId="3" xfId="0" applyFont="1" applyBorder="1"/>
    <xf numFmtId="0" fontId="6" fillId="0" borderId="4" xfId="0" applyFont="1" applyBorder="1" applyAlignment="1">
      <alignment horizontal="left"/>
    </xf>
    <xf numFmtId="0" fontId="6" fillId="0" borderId="5" xfId="0" applyFont="1" applyBorder="1"/>
    <xf numFmtId="0" fontId="6" fillId="0" borderId="6" xfId="0" applyFont="1" applyBorder="1" applyAlignment="1">
      <alignment horizontal="left"/>
    </xf>
    <xf numFmtId="0" fontId="6" fillId="0" borderId="7" xfId="0" applyFont="1" applyBorder="1"/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6" fillId="0" borderId="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5EFB58-3F79-524C-817D-33F23977480F}">
  <dimension ref="A2:AJ63"/>
  <sheetViews>
    <sheetView zoomScale="71" zoomScaleNormal="71" workbookViewId="0">
      <selection activeCell="AH7" sqref="AH7"/>
    </sheetView>
  </sheetViews>
  <sheetFormatPr baseColWidth="10" defaultRowHeight="16"/>
  <cols>
    <col min="36" max="36" width="14.6640625" customWidth="1"/>
  </cols>
  <sheetData>
    <row r="2" spans="1:36">
      <c r="B2" t="s">
        <v>0</v>
      </c>
      <c r="C2" t="s">
        <v>1</v>
      </c>
      <c r="D2" t="s">
        <v>2</v>
      </c>
      <c r="E2" t="s">
        <v>3</v>
      </c>
      <c r="F2" t="s">
        <v>4</v>
      </c>
      <c r="G2" t="s">
        <v>5</v>
      </c>
      <c r="I2" t="s">
        <v>0</v>
      </c>
      <c r="J2" t="s">
        <v>1</v>
      </c>
      <c r="K2" t="s">
        <v>2</v>
      </c>
      <c r="L2" t="s">
        <v>3</v>
      </c>
      <c r="M2" t="s">
        <v>4</v>
      </c>
      <c r="N2" t="s">
        <v>5</v>
      </c>
      <c r="P2" t="s">
        <v>0</v>
      </c>
      <c r="Q2" t="s">
        <v>1</v>
      </c>
      <c r="R2" t="s">
        <v>2</v>
      </c>
      <c r="S2" t="s">
        <v>3</v>
      </c>
      <c r="T2" t="s">
        <v>4</v>
      </c>
      <c r="U2" t="s">
        <v>5</v>
      </c>
      <c r="W2" t="s">
        <v>0</v>
      </c>
      <c r="X2" t="s">
        <v>1</v>
      </c>
      <c r="Y2" t="s">
        <v>2</v>
      </c>
      <c r="Z2" t="s">
        <v>3</v>
      </c>
      <c r="AA2" t="s">
        <v>4</v>
      </c>
      <c r="AB2" t="s">
        <v>5</v>
      </c>
    </row>
    <row r="3" spans="1:36">
      <c r="A3" t="s">
        <v>6</v>
      </c>
      <c r="C3">
        <v>9</v>
      </c>
      <c r="D3">
        <v>3</v>
      </c>
      <c r="H3" t="s">
        <v>7</v>
      </c>
      <c r="J3">
        <v>13</v>
      </c>
      <c r="K3">
        <v>1</v>
      </c>
      <c r="O3" t="s">
        <v>8</v>
      </c>
      <c r="Q3">
        <v>13</v>
      </c>
      <c r="R3">
        <v>0</v>
      </c>
      <c r="V3" t="s">
        <v>9</v>
      </c>
      <c r="X3">
        <v>10</v>
      </c>
      <c r="Y3">
        <v>5</v>
      </c>
      <c r="AG3" t="s">
        <v>26</v>
      </c>
      <c r="AH3" t="s">
        <v>27</v>
      </c>
      <c r="AI3" t="s">
        <v>28</v>
      </c>
      <c r="AJ3" t="s">
        <v>29</v>
      </c>
    </row>
    <row r="4" spans="1:36">
      <c r="A4">
        <v>2</v>
      </c>
      <c r="C4">
        <v>9</v>
      </c>
      <c r="D4">
        <v>3</v>
      </c>
      <c r="H4">
        <v>2</v>
      </c>
      <c r="J4">
        <v>17</v>
      </c>
      <c r="K4">
        <v>2</v>
      </c>
      <c r="O4">
        <v>2</v>
      </c>
      <c r="Q4">
        <v>9</v>
      </c>
      <c r="R4">
        <v>0</v>
      </c>
      <c r="V4">
        <v>2</v>
      </c>
      <c r="X4">
        <v>10</v>
      </c>
      <c r="Y4">
        <v>3</v>
      </c>
      <c r="AF4" t="s">
        <v>22</v>
      </c>
      <c r="AG4">
        <f>C14</f>
        <v>31.25</v>
      </c>
      <c r="AH4">
        <f>J14</f>
        <v>9.0909090909090917</v>
      </c>
      <c r="AI4">
        <f>Q14</f>
        <v>4.0540540540540544</v>
      </c>
      <c r="AJ4">
        <f>X14</f>
        <v>30.64516129032258</v>
      </c>
    </row>
    <row r="5" spans="1:36">
      <c r="A5">
        <v>3</v>
      </c>
      <c r="C5">
        <v>13</v>
      </c>
      <c r="D5">
        <v>4</v>
      </c>
      <c r="E5">
        <v>2</v>
      </c>
      <c r="H5">
        <v>3</v>
      </c>
      <c r="J5">
        <v>9</v>
      </c>
      <c r="K5">
        <v>0</v>
      </c>
      <c r="O5">
        <v>3</v>
      </c>
      <c r="Q5">
        <v>14</v>
      </c>
      <c r="R5">
        <v>1</v>
      </c>
      <c r="V5">
        <v>3</v>
      </c>
      <c r="X5">
        <v>11</v>
      </c>
      <c r="Y5">
        <v>1</v>
      </c>
      <c r="AF5" t="s">
        <v>23</v>
      </c>
      <c r="AG5">
        <f>C31</f>
        <v>20.27027027027027</v>
      </c>
      <c r="AH5">
        <f>J31</f>
        <v>5.2631578947368416</v>
      </c>
      <c r="AI5">
        <f>Q31</f>
        <v>3.9473684210526314</v>
      </c>
      <c r="AJ5">
        <f>X31</f>
        <v>23.943661971830984</v>
      </c>
    </row>
    <row r="6" spans="1:36">
      <c r="A6">
        <v>4</v>
      </c>
      <c r="C6">
        <v>8</v>
      </c>
      <c r="D6">
        <v>3</v>
      </c>
      <c r="H6">
        <v>4</v>
      </c>
      <c r="J6">
        <v>13</v>
      </c>
      <c r="K6">
        <v>0</v>
      </c>
      <c r="O6">
        <v>4</v>
      </c>
      <c r="Q6">
        <v>16</v>
      </c>
      <c r="R6">
        <v>0</v>
      </c>
      <c r="V6">
        <v>4</v>
      </c>
      <c r="X6">
        <v>10</v>
      </c>
      <c r="Y6">
        <v>2</v>
      </c>
      <c r="AF6" t="s">
        <v>24</v>
      </c>
      <c r="AG6">
        <f>C47</f>
        <v>27.450980392156865</v>
      </c>
      <c r="AH6">
        <f>J47</f>
        <v>12.5</v>
      </c>
      <c r="AI6">
        <f>Q47</f>
        <v>8.1081081081081088</v>
      </c>
      <c r="AJ6">
        <f>X47</f>
        <v>25.892857142857146</v>
      </c>
    </row>
    <row r="7" spans="1:36">
      <c r="A7">
        <v>5</v>
      </c>
      <c r="C7">
        <v>14</v>
      </c>
      <c r="D7">
        <v>3</v>
      </c>
      <c r="H7">
        <v>5</v>
      </c>
      <c r="J7">
        <v>12</v>
      </c>
      <c r="K7">
        <v>4</v>
      </c>
      <c r="O7">
        <v>5</v>
      </c>
      <c r="Q7">
        <v>9</v>
      </c>
      <c r="R7">
        <v>1</v>
      </c>
      <c r="V7">
        <v>5</v>
      </c>
      <c r="X7">
        <v>9</v>
      </c>
      <c r="Y7">
        <v>3</v>
      </c>
      <c r="AF7" t="s">
        <v>25</v>
      </c>
      <c r="AG7">
        <f>C63</f>
        <v>26.666666666666668</v>
      </c>
      <c r="AH7">
        <f>J63</f>
        <v>14.285714285714285</v>
      </c>
      <c r="AI7">
        <f>Q63</f>
        <v>3.5714285714285712</v>
      </c>
    </row>
    <row r="8" spans="1:36">
      <c r="A8">
        <v>6</v>
      </c>
      <c r="C8">
        <v>11</v>
      </c>
      <c r="D8">
        <v>2</v>
      </c>
      <c r="H8">
        <v>6</v>
      </c>
      <c r="J8">
        <v>13</v>
      </c>
      <c r="K8">
        <v>0</v>
      </c>
      <c r="O8">
        <v>6</v>
      </c>
      <c r="Q8">
        <v>13</v>
      </c>
      <c r="R8">
        <v>1</v>
      </c>
      <c r="V8">
        <v>6</v>
      </c>
      <c r="X8">
        <v>12</v>
      </c>
      <c r="Y8">
        <v>5</v>
      </c>
      <c r="AG8">
        <f>AVERAGE(AG4:AG7)</f>
        <v>26.409479332273452</v>
      </c>
      <c r="AH8">
        <f>AVERAGE(AH4:AH7)</f>
        <v>10.284945317840055</v>
      </c>
      <c r="AI8">
        <f>AVERAGE(AI4:AI7)</f>
        <v>4.920239788660842</v>
      </c>
      <c r="AJ8">
        <f>AVERAGE(AJ4:AJ7)</f>
        <v>26.827226801670236</v>
      </c>
    </row>
    <row r="9" spans="1:36">
      <c r="A9">
        <v>7</v>
      </c>
      <c r="H9">
        <v>7</v>
      </c>
      <c r="O9">
        <v>7</v>
      </c>
      <c r="V9">
        <v>7</v>
      </c>
    </row>
    <row r="10" spans="1:36">
      <c r="A10">
        <v>8</v>
      </c>
      <c r="H10">
        <v>8</v>
      </c>
      <c r="O10">
        <v>8</v>
      </c>
      <c r="V10">
        <v>8</v>
      </c>
    </row>
    <row r="11" spans="1:36">
      <c r="A11">
        <v>9</v>
      </c>
      <c r="H11">
        <v>9</v>
      </c>
      <c r="O11">
        <v>9</v>
      </c>
      <c r="V11">
        <v>9</v>
      </c>
    </row>
    <row r="12" spans="1:36">
      <c r="A12">
        <v>10</v>
      </c>
      <c r="H12">
        <v>10</v>
      </c>
      <c r="O12">
        <v>10</v>
      </c>
      <c r="V12">
        <v>10</v>
      </c>
    </row>
    <row r="13" spans="1:36">
      <c r="B13">
        <f>D13+E13</f>
        <v>20</v>
      </c>
      <c r="C13">
        <f>SUM(C3:C12)</f>
        <v>64</v>
      </c>
      <c r="D13">
        <f>SUM(D3:D12)</f>
        <v>18</v>
      </c>
      <c r="E13">
        <f>SUM(E3:E12)</f>
        <v>2</v>
      </c>
      <c r="I13">
        <f>K13+L13</f>
        <v>7</v>
      </c>
      <c r="J13">
        <f>SUM(J3:J12)</f>
        <v>77</v>
      </c>
      <c r="K13">
        <f>SUM(K3:K12)</f>
        <v>7</v>
      </c>
      <c r="L13">
        <f>SUM(L3:L12)</f>
        <v>0</v>
      </c>
      <c r="P13">
        <f>R13+S13</f>
        <v>3</v>
      </c>
      <c r="Q13">
        <f>SUM(Q3:Q12)</f>
        <v>74</v>
      </c>
      <c r="R13">
        <f>SUM(R3:R12)</f>
        <v>3</v>
      </c>
      <c r="S13">
        <f>SUM(S3:S12)</f>
        <v>0</v>
      </c>
      <c r="W13">
        <f>Y13+Z13</f>
        <v>19</v>
      </c>
      <c r="X13">
        <f>SUM(X3:X12)</f>
        <v>62</v>
      </c>
      <c r="Y13">
        <f>SUM(Y3:Y12)</f>
        <v>19</v>
      </c>
      <c r="Z13">
        <f>SUM(Z3:Z12)</f>
        <v>0</v>
      </c>
    </row>
    <row r="14" spans="1:36">
      <c r="C14" s="1">
        <f>B13/C13*100</f>
        <v>31.25</v>
      </c>
      <c r="D14" s="1">
        <f>D13/C13*100</f>
        <v>28.125</v>
      </c>
      <c r="E14" s="1">
        <f>E13/C13*100</f>
        <v>3.125</v>
      </c>
      <c r="J14" s="1">
        <f>I13/J13*100</f>
        <v>9.0909090909090917</v>
      </c>
      <c r="K14" s="1">
        <f>K13/J13*100</f>
        <v>9.0909090909090917</v>
      </c>
      <c r="L14" s="1">
        <f>L13/J13*100</f>
        <v>0</v>
      </c>
      <c r="Q14" s="1">
        <f>P13/Q13*100</f>
        <v>4.0540540540540544</v>
      </c>
      <c r="R14" s="1">
        <f>R13/Q13*100</f>
        <v>4.0540540540540544</v>
      </c>
      <c r="S14" s="1">
        <f>S13/Q13*100</f>
        <v>0</v>
      </c>
      <c r="X14" s="1">
        <f>W13/X13*100</f>
        <v>30.64516129032258</v>
      </c>
      <c r="Y14" s="1">
        <f>Y13/X13*100</f>
        <v>30.64516129032258</v>
      </c>
      <c r="Z14" s="1">
        <f>Z13/X13*100</f>
        <v>0</v>
      </c>
    </row>
    <row r="19" spans="1:28">
      <c r="B19" t="s">
        <v>0</v>
      </c>
      <c r="C19" t="s">
        <v>1</v>
      </c>
      <c r="D19" t="s">
        <v>2</v>
      </c>
      <c r="E19" t="s">
        <v>3</v>
      </c>
      <c r="F19" t="s">
        <v>4</v>
      </c>
      <c r="G19" t="s">
        <v>5</v>
      </c>
      <c r="I19" t="s">
        <v>0</v>
      </c>
      <c r="J19" t="s">
        <v>1</v>
      </c>
      <c r="K19" t="s">
        <v>2</v>
      </c>
      <c r="L19" t="s">
        <v>3</v>
      </c>
      <c r="M19" t="s">
        <v>4</v>
      </c>
      <c r="N19" t="s">
        <v>5</v>
      </c>
      <c r="P19" t="s">
        <v>0</v>
      </c>
      <c r="Q19" t="s">
        <v>1</v>
      </c>
      <c r="R19" t="s">
        <v>2</v>
      </c>
      <c r="S19" t="s">
        <v>3</v>
      </c>
      <c r="T19" t="s">
        <v>4</v>
      </c>
      <c r="U19" t="s">
        <v>5</v>
      </c>
      <c r="W19" t="s">
        <v>0</v>
      </c>
      <c r="X19" t="s">
        <v>1</v>
      </c>
      <c r="Y19" t="s">
        <v>2</v>
      </c>
      <c r="Z19" t="s">
        <v>3</v>
      </c>
      <c r="AA19" t="s">
        <v>4</v>
      </c>
      <c r="AB19" t="s">
        <v>5</v>
      </c>
    </row>
    <row r="20" spans="1:28">
      <c r="A20" t="s">
        <v>10</v>
      </c>
      <c r="C20">
        <v>12</v>
      </c>
      <c r="D20">
        <v>3</v>
      </c>
      <c r="E20">
        <v>1</v>
      </c>
      <c r="H20" t="s">
        <v>11</v>
      </c>
      <c r="J20">
        <v>9</v>
      </c>
      <c r="K20">
        <v>0</v>
      </c>
      <c r="O20" t="s">
        <v>12</v>
      </c>
      <c r="Q20">
        <v>10</v>
      </c>
      <c r="R20">
        <v>0</v>
      </c>
      <c r="V20" t="s">
        <v>13</v>
      </c>
      <c r="X20">
        <v>16</v>
      </c>
      <c r="Y20">
        <v>3</v>
      </c>
    </row>
    <row r="21" spans="1:28">
      <c r="A21">
        <v>2</v>
      </c>
      <c r="C21">
        <v>11</v>
      </c>
      <c r="D21">
        <v>0</v>
      </c>
      <c r="H21">
        <v>2</v>
      </c>
      <c r="J21">
        <v>11</v>
      </c>
      <c r="K21">
        <v>0</v>
      </c>
      <c r="O21">
        <v>2</v>
      </c>
      <c r="Q21">
        <v>12</v>
      </c>
      <c r="R21">
        <v>1</v>
      </c>
      <c r="V21">
        <v>2</v>
      </c>
      <c r="X21">
        <v>9</v>
      </c>
      <c r="Y21">
        <v>0</v>
      </c>
    </row>
    <row r="22" spans="1:28">
      <c r="A22">
        <v>3</v>
      </c>
      <c r="C22">
        <v>9</v>
      </c>
      <c r="D22">
        <v>3</v>
      </c>
      <c r="H22">
        <v>3</v>
      </c>
      <c r="J22">
        <v>9</v>
      </c>
      <c r="K22">
        <v>0</v>
      </c>
      <c r="O22">
        <v>3</v>
      </c>
      <c r="Q22">
        <v>16</v>
      </c>
      <c r="R22">
        <v>1</v>
      </c>
      <c r="V22">
        <v>3</v>
      </c>
      <c r="X22">
        <v>9</v>
      </c>
      <c r="Y22">
        <v>4</v>
      </c>
    </row>
    <row r="23" spans="1:28">
      <c r="A23">
        <v>4</v>
      </c>
      <c r="C23">
        <v>10</v>
      </c>
      <c r="D23">
        <v>2</v>
      </c>
      <c r="H23">
        <v>4</v>
      </c>
      <c r="J23">
        <v>10</v>
      </c>
      <c r="K23">
        <v>0</v>
      </c>
      <c r="O23">
        <v>4</v>
      </c>
      <c r="Q23">
        <v>11</v>
      </c>
      <c r="R23">
        <v>0</v>
      </c>
      <c r="V23">
        <v>4</v>
      </c>
      <c r="X23">
        <v>13</v>
      </c>
      <c r="Y23">
        <v>3</v>
      </c>
      <c r="Z23">
        <v>1</v>
      </c>
    </row>
    <row r="24" spans="1:28">
      <c r="A24">
        <v>5</v>
      </c>
      <c r="C24">
        <v>13</v>
      </c>
      <c r="D24">
        <v>0</v>
      </c>
      <c r="H24">
        <v>5</v>
      </c>
      <c r="J24">
        <v>7</v>
      </c>
      <c r="K24">
        <v>1</v>
      </c>
      <c r="O24">
        <v>5</v>
      </c>
      <c r="Q24">
        <v>12</v>
      </c>
      <c r="R24">
        <v>0</v>
      </c>
      <c r="V24">
        <v>5</v>
      </c>
      <c r="X24">
        <v>13</v>
      </c>
      <c r="Y24">
        <v>2</v>
      </c>
    </row>
    <row r="25" spans="1:28">
      <c r="A25">
        <v>6</v>
      </c>
      <c r="C25">
        <v>9</v>
      </c>
      <c r="D25">
        <v>4</v>
      </c>
      <c r="H25">
        <v>6</v>
      </c>
      <c r="J25">
        <v>11</v>
      </c>
      <c r="K25">
        <v>2</v>
      </c>
      <c r="O25">
        <v>6</v>
      </c>
      <c r="Q25">
        <v>15</v>
      </c>
      <c r="R25">
        <v>1</v>
      </c>
      <c r="V25">
        <v>6</v>
      </c>
      <c r="X25">
        <v>11</v>
      </c>
      <c r="Y25">
        <v>4</v>
      </c>
    </row>
    <row r="26" spans="1:28">
      <c r="A26">
        <v>7</v>
      </c>
      <c r="C26">
        <v>10</v>
      </c>
      <c r="D26">
        <v>1</v>
      </c>
      <c r="E26">
        <v>1</v>
      </c>
      <c r="H26">
        <v>7</v>
      </c>
      <c r="O26">
        <v>7</v>
      </c>
      <c r="V26">
        <v>7</v>
      </c>
    </row>
    <row r="27" spans="1:28">
      <c r="A27">
        <v>8</v>
      </c>
      <c r="H27">
        <v>8</v>
      </c>
      <c r="O27">
        <v>8</v>
      </c>
      <c r="V27">
        <v>8</v>
      </c>
    </row>
    <row r="28" spans="1:28">
      <c r="A28">
        <v>9</v>
      </c>
      <c r="H28">
        <v>9</v>
      </c>
      <c r="O28">
        <v>9</v>
      </c>
      <c r="V28">
        <v>9</v>
      </c>
    </row>
    <row r="29" spans="1:28">
      <c r="A29">
        <v>10</v>
      </c>
      <c r="H29">
        <v>10</v>
      </c>
      <c r="O29">
        <v>10</v>
      </c>
      <c r="V29">
        <v>10</v>
      </c>
    </row>
    <row r="30" spans="1:28">
      <c r="B30">
        <f>D30+E30</f>
        <v>15</v>
      </c>
      <c r="C30">
        <f>SUM(C20:C29)</f>
        <v>74</v>
      </c>
      <c r="D30">
        <f>SUM(D20:D29)</f>
        <v>13</v>
      </c>
      <c r="E30">
        <f>SUM(E20:E29)</f>
        <v>2</v>
      </c>
      <c r="I30">
        <f>K30+L30</f>
        <v>3</v>
      </c>
      <c r="J30">
        <f>SUM(J20:J29)</f>
        <v>57</v>
      </c>
      <c r="K30">
        <f>SUM(K20:K29)</f>
        <v>3</v>
      </c>
      <c r="L30">
        <f>SUM(L20:L29)</f>
        <v>0</v>
      </c>
      <c r="P30">
        <f>R30+S30</f>
        <v>3</v>
      </c>
      <c r="Q30">
        <f>SUM(Q20:Q29)</f>
        <v>76</v>
      </c>
      <c r="R30">
        <f>SUM(R20:R29)</f>
        <v>3</v>
      </c>
      <c r="S30">
        <f>SUM(S20:S29)</f>
        <v>0</v>
      </c>
      <c r="W30">
        <f>Y30+Z30</f>
        <v>17</v>
      </c>
      <c r="X30">
        <f>SUM(X20:X29)</f>
        <v>71</v>
      </c>
      <c r="Y30">
        <f>SUM(Y20:Y29)</f>
        <v>16</v>
      </c>
      <c r="Z30">
        <f>SUM(Z20:Z29)</f>
        <v>1</v>
      </c>
    </row>
    <row r="31" spans="1:28">
      <c r="C31" s="1">
        <f>B30/C30*100</f>
        <v>20.27027027027027</v>
      </c>
      <c r="D31" s="1">
        <f>D30/C30*100</f>
        <v>17.567567567567568</v>
      </c>
      <c r="E31" s="1">
        <f>E30/C30*100</f>
        <v>2.7027027027027026</v>
      </c>
      <c r="J31" s="1">
        <f>I30/J30*100</f>
        <v>5.2631578947368416</v>
      </c>
      <c r="K31" s="1">
        <f>K30/J30*100</f>
        <v>5.2631578947368416</v>
      </c>
      <c r="L31" s="1">
        <f>L30/J30*100</f>
        <v>0</v>
      </c>
      <c r="Q31" s="1">
        <f>P30/Q30*100</f>
        <v>3.9473684210526314</v>
      </c>
      <c r="R31" s="1">
        <f>R30/Q30*100</f>
        <v>3.9473684210526314</v>
      </c>
      <c r="S31" s="1">
        <f>S30/Q30*100</f>
        <v>0</v>
      </c>
      <c r="X31" s="1">
        <f>W30/X30*100</f>
        <v>23.943661971830984</v>
      </c>
      <c r="Y31" s="1">
        <f>Y30/X30*100</f>
        <v>22.535211267605636</v>
      </c>
      <c r="Z31" s="1">
        <f>Z30/X30*100</f>
        <v>1.4084507042253522</v>
      </c>
    </row>
    <row r="35" spans="1:28">
      <c r="B35" t="s">
        <v>0</v>
      </c>
      <c r="C35" t="s">
        <v>1</v>
      </c>
      <c r="D35" t="s">
        <v>2</v>
      </c>
      <c r="E35" t="s">
        <v>3</v>
      </c>
      <c r="F35" t="s">
        <v>4</v>
      </c>
      <c r="G35" t="s">
        <v>5</v>
      </c>
      <c r="I35" t="s">
        <v>0</v>
      </c>
      <c r="J35" t="s">
        <v>1</v>
      </c>
      <c r="K35" t="s">
        <v>2</v>
      </c>
      <c r="L35" t="s">
        <v>3</v>
      </c>
      <c r="M35" t="s">
        <v>4</v>
      </c>
      <c r="N35" t="s">
        <v>5</v>
      </c>
      <c r="P35" t="s">
        <v>0</v>
      </c>
      <c r="Q35" t="s">
        <v>1</v>
      </c>
      <c r="R35" t="s">
        <v>2</v>
      </c>
      <c r="S35" t="s">
        <v>3</v>
      </c>
      <c r="T35" t="s">
        <v>4</v>
      </c>
      <c r="U35" t="s">
        <v>5</v>
      </c>
      <c r="W35" t="s">
        <v>0</v>
      </c>
      <c r="X35" t="s">
        <v>1</v>
      </c>
      <c r="Y35" t="s">
        <v>2</v>
      </c>
      <c r="Z35" t="s">
        <v>3</v>
      </c>
      <c r="AA35" t="s">
        <v>4</v>
      </c>
      <c r="AB35" t="s">
        <v>5</v>
      </c>
    </row>
    <row r="36" spans="1:28">
      <c r="A36" t="s">
        <v>14</v>
      </c>
      <c r="C36">
        <v>14</v>
      </c>
      <c r="D36">
        <v>3</v>
      </c>
      <c r="E36">
        <v>1</v>
      </c>
      <c r="H36" t="s">
        <v>15</v>
      </c>
      <c r="J36">
        <v>9</v>
      </c>
      <c r="K36">
        <v>1</v>
      </c>
      <c r="O36" t="s">
        <v>16</v>
      </c>
      <c r="Q36">
        <v>13</v>
      </c>
      <c r="R36">
        <v>0</v>
      </c>
      <c r="V36" t="s">
        <v>17</v>
      </c>
      <c r="X36">
        <v>21</v>
      </c>
      <c r="Y36">
        <v>3</v>
      </c>
    </row>
    <row r="37" spans="1:28">
      <c r="A37">
        <v>2</v>
      </c>
      <c r="C37">
        <v>14</v>
      </c>
      <c r="D37">
        <v>2</v>
      </c>
      <c r="E37">
        <v>1</v>
      </c>
      <c r="H37">
        <v>2</v>
      </c>
      <c r="J37">
        <v>10</v>
      </c>
      <c r="K37">
        <v>2</v>
      </c>
      <c r="O37">
        <v>2</v>
      </c>
      <c r="Q37">
        <v>14</v>
      </c>
      <c r="R37">
        <v>1</v>
      </c>
      <c r="V37">
        <v>2</v>
      </c>
      <c r="X37">
        <v>14</v>
      </c>
      <c r="Y37">
        <v>3</v>
      </c>
    </row>
    <row r="38" spans="1:28">
      <c r="A38">
        <v>3</v>
      </c>
      <c r="C38">
        <v>12</v>
      </c>
      <c r="D38">
        <v>4</v>
      </c>
      <c r="H38">
        <v>3</v>
      </c>
      <c r="J38">
        <v>13</v>
      </c>
      <c r="K38">
        <v>0</v>
      </c>
      <c r="O38">
        <v>3</v>
      </c>
      <c r="Q38">
        <v>13</v>
      </c>
      <c r="R38">
        <v>1</v>
      </c>
      <c r="V38">
        <v>3</v>
      </c>
      <c r="X38">
        <v>12</v>
      </c>
      <c r="Y38">
        <v>4</v>
      </c>
      <c r="Z38">
        <v>1</v>
      </c>
    </row>
    <row r="39" spans="1:28">
      <c r="A39">
        <v>4</v>
      </c>
      <c r="C39">
        <v>14</v>
      </c>
      <c r="D39">
        <v>5</v>
      </c>
      <c r="H39">
        <v>4</v>
      </c>
      <c r="J39">
        <v>11</v>
      </c>
      <c r="K39">
        <v>0</v>
      </c>
      <c r="O39">
        <v>4</v>
      </c>
      <c r="Q39">
        <v>15</v>
      </c>
      <c r="R39">
        <v>2</v>
      </c>
      <c r="V39">
        <v>4</v>
      </c>
      <c r="X39">
        <v>13</v>
      </c>
      <c r="Y39">
        <v>4</v>
      </c>
    </row>
    <row r="40" spans="1:28">
      <c r="A40">
        <v>5</v>
      </c>
      <c r="C40">
        <v>9</v>
      </c>
      <c r="D40">
        <v>4</v>
      </c>
      <c r="H40">
        <v>5</v>
      </c>
      <c r="J40">
        <v>11</v>
      </c>
      <c r="K40">
        <v>3</v>
      </c>
      <c r="O40">
        <v>5</v>
      </c>
      <c r="Q40">
        <v>12</v>
      </c>
      <c r="R40">
        <v>2</v>
      </c>
      <c r="V40">
        <v>5</v>
      </c>
      <c r="X40">
        <v>12</v>
      </c>
      <c r="Y40">
        <v>3</v>
      </c>
    </row>
    <row r="41" spans="1:28">
      <c r="A41">
        <v>6</v>
      </c>
      <c r="C41">
        <v>12</v>
      </c>
      <c r="D41">
        <v>4</v>
      </c>
      <c r="H41">
        <v>6</v>
      </c>
      <c r="J41">
        <v>11</v>
      </c>
      <c r="K41">
        <v>0</v>
      </c>
      <c r="O41">
        <v>6</v>
      </c>
      <c r="Q41">
        <v>16</v>
      </c>
      <c r="R41">
        <v>1</v>
      </c>
      <c r="V41">
        <v>6</v>
      </c>
      <c r="X41">
        <v>14</v>
      </c>
      <c r="Y41">
        <v>4</v>
      </c>
    </row>
    <row r="42" spans="1:28">
      <c r="A42">
        <v>7</v>
      </c>
      <c r="C42">
        <v>12</v>
      </c>
      <c r="E42">
        <v>1</v>
      </c>
      <c r="H42">
        <v>7</v>
      </c>
      <c r="J42">
        <v>17</v>
      </c>
      <c r="K42">
        <v>2</v>
      </c>
      <c r="O42">
        <v>7</v>
      </c>
      <c r="Q42">
        <v>14</v>
      </c>
      <c r="R42">
        <v>1</v>
      </c>
      <c r="V42">
        <v>7</v>
      </c>
      <c r="X42">
        <v>14</v>
      </c>
      <c r="Y42">
        <v>5</v>
      </c>
    </row>
    <row r="43" spans="1:28">
      <c r="A43">
        <v>8</v>
      </c>
      <c r="C43">
        <v>15</v>
      </c>
      <c r="D43">
        <v>3</v>
      </c>
      <c r="H43">
        <v>8</v>
      </c>
      <c r="J43">
        <v>14</v>
      </c>
      <c r="K43">
        <v>4</v>
      </c>
      <c r="O43">
        <v>8</v>
      </c>
      <c r="Q43">
        <v>14</v>
      </c>
      <c r="R43">
        <v>1</v>
      </c>
      <c r="V43">
        <v>8</v>
      </c>
      <c r="X43">
        <v>12</v>
      </c>
      <c r="Y43">
        <v>2</v>
      </c>
    </row>
    <row r="44" spans="1:28">
      <c r="A44">
        <v>9</v>
      </c>
      <c r="H44">
        <v>9</v>
      </c>
      <c r="O44">
        <v>9</v>
      </c>
      <c r="V44">
        <v>9</v>
      </c>
    </row>
    <row r="45" spans="1:28">
      <c r="A45">
        <v>10</v>
      </c>
      <c r="H45">
        <v>10</v>
      </c>
      <c r="O45">
        <v>10</v>
      </c>
      <c r="V45">
        <v>10</v>
      </c>
    </row>
    <row r="46" spans="1:28">
      <c r="B46">
        <f>D46+E46</f>
        <v>28</v>
      </c>
      <c r="C46">
        <f>SUM(C36:C45)</f>
        <v>102</v>
      </c>
      <c r="D46">
        <f>SUM(D36:D45)</f>
        <v>25</v>
      </c>
      <c r="E46">
        <f>SUM(E36:E45)</f>
        <v>3</v>
      </c>
      <c r="F46">
        <f>SUM(F36:F45)</f>
        <v>0</v>
      </c>
      <c r="G46">
        <f>SUM(G36:G45)</f>
        <v>0</v>
      </c>
      <c r="I46">
        <f>K46+L46</f>
        <v>12</v>
      </c>
      <c r="J46">
        <f>SUM(J36:J45)</f>
        <v>96</v>
      </c>
      <c r="K46">
        <f>SUM(K36:K45)</f>
        <v>12</v>
      </c>
      <c r="L46">
        <f>SUM(L36:L45)</f>
        <v>0</v>
      </c>
      <c r="M46">
        <f>SUM(M36:M45)</f>
        <v>0</v>
      </c>
      <c r="N46">
        <f>SUM(N36:N45)</f>
        <v>0</v>
      </c>
      <c r="P46">
        <f>R46+S46</f>
        <v>9</v>
      </c>
      <c r="Q46">
        <f>SUM(Q36:Q45)</f>
        <v>111</v>
      </c>
      <c r="R46">
        <f>SUM(R36:R45)</f>
        <v>9</v>
      </c>
      <c r="S46">
        <f>SUM(S36:S45)</f>
        <v>0</v>
      </c>
      <c r="T46">
        <f>SUM(T36:T45)</f>
        <v>0</v>
      </c>
      <c r="U46">
        <f>SUM(U36:U45)</f>
        <v>0</v>
      </c>
      <c r="W46">
        <f>Y46+Z46</f>
        <v>29</v>
      </c>
      <c r="X46">
        <f>SUM(X36:X45)</f>
        <v>112</v>
      </c>
      <c r="Y46">
        <f>SUM(Y36:Y45)</f>
        <v>28</v>
      </c>
      <c r="Z46">
        <f>SUM(Z36:Z45)</f>
        <v>1</v>
      </c>
      <c r="AA46">
        <f>SUM(AA36:AA45)</f>
        <v>0</v>
      </c>
      <c r="AB46">
        <f>SUM(AB36:AB45)</f>
        <v>0</v>
      </c>
    </row>
    <row r="47" spans="1:28">
      <c r="C47" s="1">
        <f>B46/C46*100</f>
        <v>27.450980392156865</v>
      </c>
      <c r="D47" s="1">
        <f>D46/C46*100</f>
        <v>24.509803921568626</v>
      </c>
      <c r="E47" s="1">
        <f>E46/C46*100</f>
        <v>2.9411764705882351</v>
      </c>
      <c r="J47" s="1">
        <f>I46/J46*100</f>
        <v>12.5</v>
      </c>
      <c r="K47" s="1">
        <f>K46/J46*100</f>
        <v>12.5</v>
      </c>
      <c r="L47" s="1">
        <f>L46/J46*100</f>
        <v>0</v>
      </c>
      <c r="Q47" s="1">
        <f>P46/Q46*100</f>
        <v>8.1081081081081088</v>
      </c>
      <c r="R47" s="1">
        <f>R46/Q46*100</f>
        <v>8.1081081081081088</v>
      </c>
      <c r="S47" s="1">
        <f>S46/Q46*100</f>
        <v>0</v>
      </c>
      <c r="X47" s="1">
        <f>W46/X46*100</f>
        <v>25.892857142857146</v>
      </c>
      <c r="Y47" s="1">
        <f>Y46/X46*100</f>
        <v>25</v>
      </c>
      <c r="Z47" s="1">
        <f>Z46/X46*100</f>
        <v>0.89285714285714279</v>
      </c>
    </row>
    <row r="51" spans="1:27">
      <c r="B51" t="s">
        <v>0</v>
      </c>
      <c r="C51" t="s">
        <v>1</v>
      </c>
      <c r="D51" t="s">
        <v>2</v>
      </c>
      <c r="E51" t="s">
        <v>3</v>
      </c>
      <c r="F51" t="s">
        <v>4</v>
      </c>
      <c r="G51" t="s">
        <v>5</v>
      </c>
      <c r="I51" t="s">
        <v>0</v>
      </c>
      <c r="J51" t="s">
        <v>1</v>
      </c>
      <c r="K51" t="s">
        <v>2</v>
      </c>
      <c r="L51" t="s">
        <v>3</v>
      </c>
      <c r="M51" t="s">
        <v>4</v>
      </c>
      <c r="N51" t="s">
        <v>5</v>
      </c>
      <c r="P51" t="s">
        <v>0</v>
      </c>
      <c r="Q51" t="s">
        <v>1</v>
      </c>
      <c r="R51" t="s">
        <v>2</v>
      </c>
      <c r="S51" t="s">
        <v>3</v>
      </c>
      <c r="T51" t="s">
        <v>4</v>
      </c>
      <c r="U51" t="s">
        <v>5</v>
      </c>
      <c r="W51" t="s">
        <v>0</v>
      </c>
      <c r="X51" t="s">
        <v>1</v>
      </c>
      <c r="Y51" t="s">
        <v>2</v>
      </c>
      <c r="Z51" t="s">
        <v>3</v>
      </c>
      <c r="AA51" t="s">
        <v>4</v>
      </c>
    </row>
    <row r="52" spans="1:27">
      <c r="A52" t="s">
        <v>18</v>
      </c>
      <c r="C52">
        <v>10</v>
      </c>
      <c r="D52">
        <v>5</v>
      </c>
      <c r="E52">
        <v>1</v>
      </c>
      <c r="H52" t="s">
        <v>19</v>
      </c>
      <c r="J52">
        <v>10</v>
      </c>
      <c r="K52">
        <v>1</v>
      </c>
      <c r="O52" t="s">
        <v>20</v>
      </c>
      <c r="Q52">
        <v>15</v>
      </c>
      <c r="R52">
        <v>1</v>
      </c>
      <c r="V52" t="s">
        <v>21</v>
      </c>
      <c r="X52">
        <v>10</v>
      </c>
      <c r="Y52">
        <v>4</v>
      </c>
    </row>
    <row r="53" spans="1:27">
      <c r="A53">
        <v>2</v>
      </c>
      <c r="C53">
        <v>11</v>
      </c>
      <c r="D53">
        <v>3</v>
      </c>
      <c r="F53">
        <v>1</v>
      </c>
      <c r="H53">
        <v>2</v>
      </c>
      <c r="J53">
        <v>15</v>
      </c>
      <c r="K53">
        <v>0</v>
      </c>
      <c r="O53">
        <v>2</v>
      </c>
      <c r="Q53">
        <v>18</v>
      </c>
      <c r="R53">
        <v>0</v>
      </c>
      <c r="V53">
        <v>2</v>
      </c>
      <c r="X53">
        <v>14</v>
      </c>
      <c r="Y53">
        <v>1</v>
      </c>
      <c r="Z53">
        <v>2</v>
      </c>
    </row>
    <row r="54" spans="1:27">
      <c r="A54">
        <v>3</v>
      </c>
      <c r="C54">
        <v>12</v>
      </c>
      <c r="D54">
        <v>2</v>
      </c>
      <c r="H54">
        <v>3</v>
      </c>
      <c r="J54">
        <v>11</v>
      </c>
      <c r="K54">
        <v>2</v>
      </c>
      <c r="O54">
        <v>3</v>
      </c>
      <c r="Q54">
        <v>13</v>
      </c>
      <c r="R54">
        <v>2</v>
      </c>
      <c r="V54">
        <v>3</v>
      </c>
      <c r="X54">
        <v>17</v>
      </c>
      <c r="Y54">
        <v>1</v>
      </c>
    </row>
    <row r="55" spans="1:27">
      <c r="A55">
        <v>4</v>
      </c>
      <c r="C55">
        <v>9</v>
      </c>
      <c r="D55">
        <v>2</v>
      </c>
      <c r="H55">
        <v>4</v>
      </c>
      <c r="J55">
        <v>18</v>
      </c>
      <c r="K55">
        <v>2</v>
      </c>
      <c r="L55">
        <v>1</v>
      </c>
      <c r="O55">
        <v>4</v>
      </c>
      <c r="Q55">
        <v>16</v>
      </c>
      <c r="R55">
        <v>0</v>
      </c>
      <c r="V55">
        <v>4</v>
      </c>
      <c r="X55">
        <v>14</v>
      </c>
      <c r="Y55">
        <v>3</v>
      </c>
      <c r="Z55">
        <v>1</v>
      </c>
    </row>
    <row r="56" spans="1:27">
      <c r="A56">
        <v>5</v>
      </c>
      <c r="C56">
        <v>9</v>
      </c>
      <c r="D56">
        <v>2</v>
      </c>
      <c r="H56">
        <v>5</v>
      </c>
      <c r="J56">
        <v>11</v>
      </c>
      <c r="K56">
        <v>1</v>
      </c>
      <c r="O56">
        <v>5</v>
      </c>
      <c r="Q56">
        <v>11</v>
      </c>
      <c r="R56">
        <v>0</v>
      </c>
      <c r="V56">
        <v>5</v>
      </c>
      <c r="X56">
        <v>11</v>
      </c>
      <c r="Y56">
        <v>3</v>
      </c>
    </row>
    <row r="57" spans="1:27">
      <c r="A57">
        <v>6</v>
      </c>
      <c r="C57">
        <v>9</v>
      </c>
      <c r="D57">
        <v>1</v>
      </c>
      <c r="H57">
        <v>6</v>
      </c>
      <c r="J57">
        <v>12</v>
      </c>
      <c r="K57">
        <v>4</v>
      </c>
      <c r="O57">
        <v>6</v>
      </c>
      <c r="Q57">
        <v>11</v>
      </c>
      <c r="R57">
        <v>0</v>
      </c>
      <c r="V57">
        <v>6</v>
      </c>
      <c r="X57">
        <v>12</v>
      </c>
      <c r="Y57">
        <v>3</v>
      </c>
      <c r="Z57">
        <v>3</v>
      </c>
    </row>
    <row r="58" spans="1:27">
      <c r="A58">
        <v>7</v>
      </c>
      <c r="H58">
        <v>7</v>
      </c>
      <c r="O58">
        <v>7</v>
      </c>
      <c r="V58">
        <v>7</v>
      </c>
    </row>
    <row r="59" spans="1:27">
      <c r="A59">
        <v>8</v>
      </c>
      <c r="H59">
        <v>8</v>
      </c>
      <c r="O59">
        <v>8</v>
      </c>
      <c r="V59">
        <v>8</v>
      </c>
    </row>
    <row r="60" spans="1:27">
      <c r="A60">
        <v>9</v>
      </c>
      <c r="H60">
        <v>9</v>
      </c>
      <c r="O60">
        <v>9</v>
      </c>
      <c r="V60">
        <v>9</v>
      </c>
    </row>
    <row r="61" spans="1:27">
      <c r="A61">
        <v>10</v>
      </c>
      <c r="H61">
        <v>10</v>
      </c>
      <c r="O61">
        <v>10</v>
      </c>
      <c r="V61">
        <v>10</v>
      </c>
    </row>
    <row r="62" spans="1:27">
      <c r="B62">
        <f>D62+E62</f>
        <v>16</v>
      </c>
      <c r="C62">
        <f>SUM(C52:C61)</f>
        <v>60</v>
      </c>
      <c r="D62">
        <f>SUM(D52:D61)</f>
        <v>15</v>
      </c>
      <c r="E62">
        <f>SUM(E52:E61)</f>
        <v>1</v>
      </c>
      <c r="F62">
        <f>SUM(F52:F61)</f>
        <v>1</v>
      </c>
      <c r="G62">
        <f>SUM(G52:G61)</f>
        <v>0</v>
      </c>
      <c r="I62">
        <f>K62+L62</f>
        <v>11</v>
      </c>
      <c r="J62">
        <f>SUM(J52:J61)</f>
        <v>77</v>
      </c>
      <c r="K62">
        <f>SUM(K52:K61)</f>
        <v>10</v>
      </c>
      <c r="L62">
        <f>SUM(L52:L61)</f>
        <v>1</v>
      </c>
      <c r="M62">
        <f>SUM(M52:M61)</f>
        <v>0</v>
      </c>
      <c r="N62">
        <f>SUM(N52:N61)</f>
        <v>0</v>
      </c>
      <c r="P62">
        <f>R62+S62</f>
        <v>3</v>
      </c>
      <c r="Q62">
        <f>SUM(Q52:Q61)</f>
        <v>84</v>
      </c>
      <c r="R62">
        <f>SUM(R52:R61)</f>
        <v>3</v>
      </c>
      <c r="S62">
        <f>SUM(S52:S61)</f>
        <v>0</v>
      </c>
      <c r="T62">
        <f>SUM(T52:T61)</f>
        <v>0</v>
      </c>
      <c r="U62">
        <f>SUM(U52:U61)</f>
        <v>0</v>
      </c>
      <c r="W62">
        <f>Y62+Z62</f>
        <v>21</v>
      </c>
      <c r="X62">
        <f>SUM(X52:X61)</f>
        <v>78</v>
      </c>
      <c r="Y62">
        <f>SUM(Y52:Y61)</f>
        <v>15</v>
      </c>
      <c r="Z62">
        <f>SUM(Z52:Z61)</f>
        <v>6</v>
      </c>
      <c r="AA62">
        <f>SUM(AA52:AA61)</f>
        <v>0</v>
      </c>
    </row>
    <row r="63" spans="1:27">
      <c r="C63" s="1">
        <f>B62/C62*100</f>
        <v>26.666666666666668</v>
      </c>
      <c r="D63" s="1">
        <f>D62/C62*100</f>
        <v>25</v>
      </c>
      <c r="E63" s="1">
        <f>E62/C62*100</f>
        <v>1.6666666666666667</v>
      </c>
      <c r="J63" s="1">
        <f>I62/J62*100</f>
        <v>14.285714285714285</v>
      </c>
      <c r="K63" s="1">
        <f>K62/J62*100</f>
        <v>12.987012987012985</v>
      </c>
      <c r="L63" s="1">
        <f>L62/J62*100</f>
        <v>1.2987012987012987</v>
      </c>
      <c r="Q63" s="1">
        <f>P62/Q62*100</f>
        <v>3.5714285714285712</v>
      </c>
      <c r="R63" s="1">
        <f>R62/Q62*100</f>
        <v>3.5714285714285712</v>
      </c>
      <c r="S63" s="1">
        <f>S62/Q62*100</f>
        <v>0</v>
      </c>
      <c r="X63" s="1">
        <f>W62/X62*100</f>
        <v>26.923076923076923</v>
      </c>
      <c r="Y63" s="1">
        <f>Y62/X62*100</f>
        <v>19.230769230769234</v>
      </c>
      <c r="Z63" s="1">
        <f>Z62/X62*100</f>
        <v>7.6923076923076925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11899E-9372-A049-B95F-4B6D62C684DE}">
  <dimension ref="A1:J25"/>
  <sheetViews>
    <sheetView tabSelected="1" workbookViewId="0">
      <selection sqref="A1:J1"/>
    </sheetView>
  </sheetViews>
  <sheetFormatPr baseColWidth="10" defaultRowHeight="16"/>
  <cols>
    <col min="1" max="1" width="14.1640625" customWidth="1"/>
    <col min="2" max="2" width="28" customWidth="1"/>
    <col min="4" max="4" width="32" customWidth="1"/>
    <col min="5" max="7" width="42.83203125" customWidth="1"/>
  </cols>
  <sheetData>
    <row r="1" spans="1:10" ht="17" thickBot="1">
      <c r="A1" s="5" t="s">
        <v>41</v>
      </c>
      <c r="B1" s="5" t="s">
        <v>42</v>
      </c>
      <c r="C1" s="6" t="s">
        <v>43</v>
      </c>
      <c r="D1" s="6" t="s">
        <v>44</v>
      </c>
      <c r="E1" s="5" t="s">
        <v>45</v>
      </c>
      <c r="F1" s="5" t="s">
        <v>46</v>
      </c>
      <c r="G1" s="5" t="s">
        <v>47</v>
      </c>
      <c r="H1" s="5" t="s">
        <v>48</v>
      </c>
      <c r="I1" s="5" t="s">
        <v>49</v>
      </c>
      <c r="J1" s="7" t="s">
        <v>50</v>
      </c>
    </row>
    <row r="2" spans="1:10" ht="22" thickTop="1">
      <c r="A2" s="10" t="s">
        <v>51</v>
      </c>
      <c r="B2" s="8"/>
      <c r="C2" s="9"/>
      <c r="D2" s="9"/>
      <c r="E2" s="8"/>
      <c r="F2" s="8"/>
      <c r="G2" s="8"/>
      <c r="H2" s="8"/>
      <c r="I2" s="8"/>
      <c r="J2" s="7"/>
    </row>
    <row r="3" spans="1:10">
      <c r="A3" s="2" t="s">
        <v>6</v>
      </c>
      <c r="B3" s="3" t="s">
        <v>30</v>
      </c>
      <c r="C3" t="s">
        <v>31</v>
      </c>
      <c r="D3" t="s">
        <v>32</v>
      </c>
      <c r="E3" t="s">
        <v>33</v>
      </c>
      <c r="F3" t="s">
        <v>34</v>
      </c>
      <c r="G3" t="s">
        <v>35</v>
      </c>
      <c r="H3" t="s">
        <v>36</v>
      </c>
      <c r="I3" s="4">
        <v>43587</v>
      </c>
      <c r="J3" t="s">
        <v>37</v>
      </c>
    </row>
    <row r="4" spans="1:10">
      <c r="A4" s="2" t="s">
        <v>7</v>
      </c>
      <c r="B4" s="3" t="s">
        <v>38</v>
      </c>
      <c r="C4" t="s">
        <v>31</v>
      </c>
      <c r="D4" t="s">
        <v>32</v>
      </c>
      <c r="E4" t="s">
        <v>33</v>
      </c>
      <c r="F4" t="s">
        <v>34</v>
      </c>
      <c r="G4" t="s">
        <v>35</v>
      </c>
      <c r="H4" t="s">
        <v>36</v>
      </c>
      <c r="I4" s="4">
        <v>43587</v>
      </c>
      <c r="J4" t="s">
        <v>37</v>
      </c>
    </row>
    <row r="5" spans="1:10">
      <c r="A5" s="2" t="s">
        <v>8</v>
      </c>
      <c r="B5" s="3" t="s">
        <v>39</v>
      </c>
      <c r="C5" t="s">
        <v>31</v>
      </c>
      <c r="D5" t="s">
        <v>32</v>
      </c>
      <c r="E5" t="s">
        <v>33</v>
      </c>
      <c r="F5" t="s">
        <v>34</v>
      </c>
      <c r="G5" t="s">
        <v>35</v>
      </c>
      <c r="H5" t="s">
        <v>36</v>
      </c>
      <c r="I5" s="4">
        <v>43587</v>
      </c>
      <c r="J5" t="s">
        <v>37</v>
      </c>
    </row>
    <row r="6" spans="1:10">
      <c r="A6" s="2" t="s">
        <v>9</v>
      </c>
      <c r="B6" s="3" t="s">
        <v>40</v>
      </c>
      <c r="C6" t="s">
        <v>31</v>
      </c>
      <c r="D6" t="s">
        <v>32</v>
      </c>
      <c r="E6" t="s">
        <v>33</v>
      </c>
      <c r="F6" t="s">
        <v>34</v>
      </c>
      <c r="G6" t="s">
        <v>35</v>
      </c>
      <c r="H6" t="s">
        <v>36</v>
      </c>
      <c r="I6" s="4">
        <v>43587</v>
      </c>
      <c r="J6" t="s">
        <v>37</v>
      </c>
    </row>
    <row r="8" spans="1:10" ht="21">
      <c r="A8" s="10" t="s">
        <v>52</v>
      </c>
    </row>
    <row r="9" spans="1:10">
      <c r="A9" s="2" t="s">
        <v>10</v>
      </c>
      <c r="B9" s="3" t="s">
        <v>30</v>
      </c>
      <c r="C9" t="s">
        <v>31</v>
      </c>
      <c r="D9" t="s">
        <v>32</v>
      </c>
      <c r="E9" t="s">
        <v>33</v>
      </c>
      <c r="F9" t="s">
        <v>34</v>
      </c>
      <c r="G9" t="s">
        <v>35</v>
      </c>
      <c r="H9" t="s">
        <v>36</v>
      </c>
      <c r="I9" s="4">
        <v>43591</v>
      </c>
      <c r="J9" s="11" t="s">
        <v>53</v>
      </c>
    </row>
    <row r="10" spans="1:10">
      <c r="A10" s="2" t="s">
        <v>11</v>
      </c>
      <c r="B10" s="3" t="s">
        <v>38</v>
      </c>
      <c r="C10" t="s">
        <v>31</v>
      </c>
      <c r="D10" t="s">
        <v>32</v>
      </c>
      <c r="E10" t="s">
        <v>33</v>
      </c>
      <c r="F10" t="s">
        <v>34</v>
      </c>
      <c r="G10" t="s">
        <v>35</v>
      </c>
      <c r="H10" t="s">
        <v>36</v>
      </c>
      <c r="I10" s="4">
        <v>43591</v>
      </c>
      <c r="J10" s="11" t="s">
        <v>53</v>
      </c>
    </row>
    <row r="11" spans="1:10">
      <c r="A11" s="2" t="s">
        <v>12</v>
      </c>
      <c r="B11" s="3" t="s">
        <v>39</v>
      </c>
      <c r="C11" t="s">
        <v>31</v>
      </c>
      <c r="D11" t="s">
        <v>32</v>
      </c>
      <c r="E11" t="s">
        <v>33</v>
      </c>
      <c r="F11" t="s">
        <v>34</v>
      </c>
      <c r="G11" t="s">
        <v>35</v>
      </c>
      <c r="H11" t="s">
        <v>36</v>
      </c>
      <c r="I11" s="4">
        <v>43591</v>
      </c>
      <c r="J11" s="11" t="s">
        <v>53</v>
      </c>
    </row>
    <row r="12" spans="1:10">
      <c r="A12" s="2" t="s">
        <v>13</v>
      </c>
      <c r="B12" s="3" t="s">
        <v>40</v>
      </c>
      <c r="C12" t="s">
        <v>31</v>
      </c>
      <c r="D12" t="s">
        <v>32</v>
      </c>
      <c r="E12" t="s">
        <v>33</v>
      </c>
      <c r="F12" t="s">
        <v>34</v>
      </c>
      <c r="G12" t="s">
        <v>35</v>
      </c>
      <c r="H12" t="s">
        <v>36</v>
      </c>
      <c r="I12" s="4">
        <v>43591</v>
      </c>
      <c r="J12" s="11" t="s">
        <v>53</v>
      </c>
    </row>
    <row r="14" spans="1:10" ht="17" thickBot="1">
      <c r="A14" s="5" t="s">
        <v>41</v>
      </c>
      <c r="B14" s="5" t="s">
        <v>42</v>
      </c>
      <c r="C14" s="6" t="s">
        <v>43</v>
      </c>
      <c r="D14" s="6" t="s">
        <v>44</v>
      </c>
      <c r="E14" s="5" t="s">
        <v>60</v>
      </c>
      <c r="F14" s="5" t="s">
        <v>61</v>
      </c>
      <c r="G14" s="5" t="s">
        <v>47</v>
      </c>
      <c r="H14" s="5" t="s">
        <v>48</v>
      </c>
      <c r="I14" s="5" t="s">
        <v>49</v>
      </c>
      <c r="J14" s="7" t="s">
        <v>50</v>
      </c>
    </row>
    <row r="15" spans="1:10" ht="22" thickTop="1">
      <c r="A15" s="10" t="s">
        <v>58</v>
      </c>
    </row>
    <row r="16" spans="1:10">
      <c r="A16" s="2" t="s">
        <v>14</v>
      </c>
      <c r="B16" s="3" t="s">
        <v>30</v>
      </c>
      <c r="C16" t="s">
        <v>31</v>
      </c>
      <c r="D16" t="s">
        <v>32</v>
      </c>
      <c r="E16" t="s">
        <v>56</v>
      </c>
      <c r="F16" t="s">
        <v>33</v>
      </c>
      <c r="G16" s="11" t="s">
        <v>35</v>
      </c>
      <c r="H16" s="11" t="s">
        <v>36</v>
      </c>
      <c r="I16" s="4">
        <v>43594</v>
      </c>
      <c r="J16" s="11" t="s">
        <v>57</v>
      </c>
    </row>
    <row r="17" spans="1:10">
      <c r="A17" s="2" t="s">
        <v>15</v>
      </c>
      <c r="B17" s="3" t="s">
        <v>38</v>
      </c>
      <c r="C17" t="s">
        <v>31</v>
      </c>
      <c r="D17" t="s">
        <v>32</v>
      </c>
      <c r="E17" t="s">
        <v>56</v>
      </c>
      <c r="F17" t="s">
        <v>33</v>
      </c>
      <c r="G17" s="11" t="s">
        <v>35</v>
      </c>
      <c r="H17" s="11" t="s">
        <v>36</v>
      </c>
      <c r="I17" s="4">
        <v>43594</v>
      </c>
      <c r="J17" s="11" t="s">
        <v>57</v>
      </c>
    </row>
    <row r="18" spans="1:10">
      <c r="A18" s="2" t="s">
        <v>16</v>
      </c>
      <c r="B18" s="3" t="s">
        <v>39</v>
      </c>
      <c r="C18" t="s">
        <v>31</v>
      </c>
      <c r="D18" t="s">
        <v>32</v>
      </c>
      <c r="E18" t="s">
        <v>56</v>
      </c>
      <c r="F18" t="s">
        <v>33</v>
      </c>
      <c r="G18" s="11" t="s">
        <v>35</v>
      </c>
      <c r="H18" s="11" t="s">
        <v>36</v>
      </c>
      <c r="I18" s="4">
        <v>43594</v>
      </c>
      <c r="J18" s="11" t="s">
        <v>57</v>
      </c>
    </row>
    <row r="19" spans="1:10">
      <c r="A19" s="2" t="s">
        <v>17</v>
      </c>
      <c r="B19" s="3" t="s">
        <v>40</v>
      </c>
      <c r="C19" t="s">
        <v>31</v>
      </c>
      <c r="D19" t="s">
        <v>32</v>
      </c>
      <c r="E19" t="s">
        <v>56</v>
      </c>
      <c r="F19" t="s">
        <v>33</v>
      </c>
      <c r="G19" s="11" t="s">
        <v>35</v>
      </c>
      <c r="H19" s="11" t="s">
        <v>36</v>
      </c>
      <c r="I19" s="4">
        <v>43594</v>
      </c>
      <c r="J19" s="11" t="s">
        <v>57</v>
      </c>
    </row>
    <row r="21" spans="1:10" ht="17" thickBot="1">
      <c r="A21" s="5" t="s">
        <v>41</v>
      </c>
      <c r="B21" s="5" t="s">
        <v>42</v>
      </c>
      <c r="C21" s="6" t="s">
        <v>43</v>
      </c>
      <c r="D21" s="6" t="s">
        <v>44</v>
      </c>
      <c r="E21" s="5" t="s">
        <v>45</v>
      </c>
      <c r="F21" s="5" t="s">
        <v>46</v>
      </c>
      <c r="G21" s="5" t="s">
        <v>47</v>
      </c>
      <c r="H21" s="5" t="s">
        <v>48</v>
      </c>
      <c r="I21" s="5" t="s">
        <v>49</v>
      </c>
      <c r="J21" s="7" t="s">
        <v>50</v>
      </c>
    </row>
    <row r="22" spans="1:10" ht="22" thickTop="1">
      <c r="A22" s="10" t="s">
        <v>59</v>
      </c>
    </row>
    <row r="23" spans="1:10">
      <c r="A23" s="2" t="s">
        <v>18</v>
      </c>
      <c r="B23" s="3" t="s">
        <v>30</v>
      </c>
      <c r="C23" t="s">
        <v>31</v>
      </c>
      <c r="D23" t="s">
        <v>32</v>
      </c>
      <c r="E23" t="s">
        <v>33</v>
      </c>
      <c r="F23" s="11" t="s">
        <v>54</v>
      </c>
      <c r="G23" s="11" t="s">
        <v>35</v>
      </c>
      <c r="H23" s="11" t="s">
        <v>36</v>
      </c>
      <c r="I23" s="4">
        <v>43594</v>
      </c>
      <c r="J23" s="11" t="s">
        <v>55</v>
      </c>
    </row>
    <row r="24" spans="1:10">
      <c r="A24" s="2" t="s">
        <v>19</v>
      </c>
      <c r="B24" s="3" t="s">
        <v>38</v>
      </c>
      <c r="C24" t="s">
        <v>31</v>
      </c>
      <c r="D24" t="s">
        <v>32</v>
      </c>
      <c r="E24" t="s">
        <v>33</v>
      </c>
      <c r="F24" s="11" t="s">
        <v>54</v>
      </c>
      <c r="G24" s="11" t="s">
        <v>35</v>
      </c>
      <c r="H24" s="11" t="s">
        <v>36</v>
      </c>
      <c r="I24" s="4">
        <v>43594</v>
      </c>
      <c r="J24" s="11" t="s">
        <v>55</v>
      </c>
    </row>
    <row r="25" spans="1:10">
      <c r="A25" s="2" t="s">
        <v>20</v>
      </c>
      <c r="B25" s="3" t="s">
        <v>39</v>
      </c>
      <c r="C25" t="s">
        <v>31</v>
      </c>
      <c r="D25" t="s">
        <v>32</v>
      </c>
      <c r="E25" t="s">
        <v>33</v>
      </c>
      <c r="F25" s="11" t="s">
        <v>54</v>
      </c>
      <c r="G25" s="11" t="s">
        <v>35</v>
      </c>
      <c r="H25" s="11" t="s">
        <v>36</v>
      </c>
      <c r="I25" s="4">
        <v>43594</v>
      </c>
      <c r="J25" s="11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6555F4-F3C3-534A-9C54-016A5B0B9DE8}">
  <dimension ref="A1:H31"/>
  <sheetViews>
    <sheetView workbookViewId="0">
      <selection activeCell="D15" sqref="D15"/>
    </sheetView>
  </sheetViews>
  <sheetFormatPr baseColWidth="10" defaultRowHeight="16"/>
  <cols>
    <col min="1" max="1" width="38.83203125" customWidth="1"/>
    <col min="2" max="2" width="18.5" customWidth="1"/>
    <col min="4" max="4" width="36.33203125" customWidth="1"/>
    <col min="5" max="5" width="21" customWidth="1"/>
    <col min="7" max="7" width="38.6640625" customWidth="1"/>
    <col min="8" max="8" width="28.83203125" customWidth="1"/>
  </cols>
  <sheetData>
    <row r="1" spans="1:8">
      <c r="A1" s="12"/>
      <c r="B1" s="12"/>
      <c r="D1" s="12"/>
      <c r="E1" s="12"/>
      <c r="G1" s="19"/>
      <c r="H1" s="20"/>
    </row>
    <row r="2" spans="1:8">
      <c r="A2" s="13" t="s">
        <v>62</v>
      </c>
      <c r="B2" s="14" t="s">
        <v>63</v>
      </c>
      <c r="D2" s="13" t="s">
        <v>62</v>
      </c>
      <c r="E2" s="14" t="s">
        <v>63</v>
      </c>
      <c r="G2" s="15" t="s">
        <v>62</v>
      </c>
      <c r="H2" s="16" t="s">
        <v>63</v>
      </c>
    </row>
    <row r="3" spans="1:8">
      <c r="A3" s="15"/>
      <c r="B3" s="16"/>
      <c r="D3" s="15"/>
      <c r="E3" s="16"/>
      <c r="G3" s="15"/>
      <c r="H3" s="16"/>
    </row>
    <row r="4" spans="1:8">
      <c r="A4" s="15" t="s">
        <v>64</v>
      </c>
      <c r="B4" s="16" t="s">
        <v>27</v>
      </c>
      <c r="D4" s="15" t="s">
        <v>94</v>
      </c>
      <c r="E4" s="16" t="s">
        <v>28</v>
      </c>
      <c r="G4" s="15" t="s">
        <v>103</v>
      </c>
      <c r="H4" s="16" t="s">
        <v>29</v>
      </c>
    </row>
    <row r="5" spans="1:8">
      <c r="A5" s="15" t="s">
        <v>65</v>
      </c>
      <c r="B5" s="16" t="s">
        <v>65</v>
      </c>
      <c r="D5" s="15" t="s">
        <v>65</v>
      </c>
      <c r="E5" s="16" t="s">
        <v>65</v>
      </c>
      <c r="G5" s="15" t="s">
        <v>65</v>
      </c>
      <c r="H5" s="16" t="s">
        <v>65</v>
      </c>
    </row>
    <row r="6" spans="1:8">
      <c r="A6" s="15" t="s">
        <v>66</v>
      </c>
      <c r="B6" s="16" t="s">
        <v>67</v>
      </c>
      <c r="D6" s="15" t="s">
        <v>66</v>
      </c>
      <c r="E6" s="16" t="s">
        <v>67</v>
      </c>
      <c r="G6" s="15" t="s">
        <v>66</v>
      </c>
      <c r="H6" s="16" t="s">
        <v>67</v>
      </c>
    </row>
    <row r="7" spans="1:8">
      <c r="A7" s="15"/>
      <c r="B7" s="16"/>
      <c r="D7" s="15"/>
      <c r="E7" s="16"/>
      <c r="G7" s="15"/>
      <c r="H7" s="16"/>
    </row>
    <row r="8" spans="1:8">
      <c r="A8" s="15" t="s">
        <v>68</v>
      </c>
      <c r="B8" s="16"/>
      <c r="D8" s="15" t="s">
        <v>68</v>
      </c>
      <c r="E8" s="16"/>
      <c r="G8" s="15" t="s">
        <v>68</v>
      </c>
      <c r="H8" s="16"/>
    </row>
    <row r="9" spans="1:8">
      <c r="A9" s="15" t="s">
        <v>69</v>
      </c>
      <c r="B9" s="16">
        <v>1.9E-3</v>
      </c>
      <c r="D9" s="15" t="s">
        <v>69</v>
      </c>
      <c r="E9" s="16">
        <v>8.0000000000000004E-4</v>
      </c>
      <c r="G9" s="15" t="s">
        <v>69</v>
      </c>
      <c r="H9" s="16">
        <v>0.89559999999999995</v>
      </c>
    </row>
    <row r="10" spans="1:8">
      <c r="A10" s="15" t="s">
        <v>70</v>
      </c>
      <c r="B10" s="16" t="s">
        <v>71</v>
      </c>
      <c r="D10" s="15" t="s">
        <v>70</v>
      </c>
      <c r="E10" s="16" t="s">
        <v>95</v>
      </c>
      <c r="G10" s="15" t="s">
        <v>70</v>
      </c>
      <c r="H10" s="16" t="s">
        <v>89</v>
      </c>
    </row>
    <row r="11" spans="1:8">
      <c r="A11" s="15" t="s">
        <v>72</v>
      </c>
      <c r="B11" s="16" t="s">
        <v>73</v>
      </c>
      <c r="D11" s="15" t="s">
        <v>72</v>
      </c>
      <c r="E11" s="16" t="s">
        <v>73</v>
      </c>
      <c r="G11" s="15" t="s">
        <v>72</v>
      </c>
      <c r="H11" s="16" t="s">
        <v>90</v>
      </c>
    </row>
    <row r="12" spans="1:8">
      <c r="A12" s="15" t="s">
        <v>74</v>
      </c>
      <c r="B12" s="16" t="s">
        <v>75</v>
      </c>
      <c r="D12" s="15" t="s">
        <v>74</v>
      </c>
      <c r="E12" s="16" t="s">
        <v>75</v>
      </c>
      <c r="G12" s="15" t="s">
        <v>74</v>
      </c>
      <c r="H12" s="16" t="s">
        <v>75</v>
      </c>
    </row>
    <row r="13" spans="1:8">
      <c r="A13" s="15" t="s">
        <v>76</v>
      </c>
      <c r="B13" s="16" t="s">
        <v>77</v>
      </c>
      <c r="D13" s="15" t="s">
        <v>76</v>
      </c>
      <c r="E13" s="16" t="s">
        <v>96</v>
      </c>
      <c r="G13" s="15" t="s">
        <v>76</v>
      </c>
      <c r="H13" s="16" t="s">
        <v>104</v>
      </c>
    </row>
    <row r="14" spans="1:8">
      <c r="A14" s="15"/>
      <c r="B14" s="16"/>
      <c r="D14" s="15"/>
      <c r="E14" s="16"/>
      <c r="G14" s="15"/>
      <c r="H14" s="16"/>
    </row>
    <row r="15" spans="1:8">
      <c r="A15" s="15" t="s">
        <v>78</v>
      </c>
      <c r="B15" s="16"/>
      <c r="D15" s="15" t="s">
        <v>78</v>
      </c>
      <c r="E15" s="16"/>
      <c r="G15" s="15" t="s">
        <v>78</v>
      </c>
      <c r="H15" s="16"/>
    </row>
    <row r="16" spans="1:8">
      <c r="A16" s="15" t="s">
        <v>79</v>
      </c>
      <c r="B16" s="16">
        <v>26.41</v>
      </c>
      <c r="D16" s="15" t="s">
        <v>79</v>
      </c>
      <c r="E16" s="16">
        <v>26.41</v>
      </c>
      <c r="G16" s="15" t="s">
        <v>79</v>
      </c>
      <c r="H16" s="16">
        <v>26.41</v>
      </c>
    </row>
    <row r="17" spans="1:8">
      <c r="A17" s="15" t="s">
        <v>80</v>
      </c>
      <c r="B17" s="16">
        <v>10.28</v>
      </c>
      <c r="D17" s="15" t="s">
        <v>97</v>
      </c>
      <c r="E17" s="16">
        <v>4.92</v>
      </c>
      <c r="G17" s="15" t="s">
        <v>105</v>
      </c>
      <c r="H17" s="16">
        <v>26.83</v>
      </c>
    </row>
    <row r="18" spans="1:8">
      <c r="A18" s="15" t="s">
        <v>81</v>
      </c>
      <c r="B18" s="16" t="s">
        <v>82</v>
      </c>
      <c r="D18" s="15" t="s">
        <v>98</v>
      </c>
      <c r="E18" s="16" t="s">
        <v>99</v>
      </c>
      <c r="G18" s="15" t="s">
        <v>106</v>
      </c>
      <c r="H18" s="16" t="s">
        <v>107</v>
      </c>
    </row>
    <row r="19" spans="1:8">
      <c r="A19" s="15" t="s">
        <v>83</v>
      </c>
      <c r="B19" s="16" t="s">
        <v>84</v>
      </c>
      <c r="D19" s="15" t="s">
        <v>83</v>
      </c>
      <c r="E19" s="16" t="s">
        <v>100</v>
      </c>
      <c r="G19" s="15" t="s">
        <v>83</v>
      </c>
      <c r="H19" s="16" t="s">
        <v>108</v>
      </c>
    </row>
    <row r="20" spans="1:8">
      <c r="A20" s="15" t="s">
        <v>85</v>
      </c>
      <c r="B20" s="16">
        <v>0.82820000000000005</v>
      </c>
      <c r="D20" s="15" t="s">
        <v>85</v>
      </c>
      <c r="E20" s="16">
        <v>0.94489999999999996</v>
      </c>
      <c r="G20" s="15" t="s">
        <v>85</v>
      </c>
      <c r="H20" s="16">
        <v>3.8170000000000001E-3</v>
      </c>
    </row>
    <row r="21" spans="1:8">
      <c r="A21" s="15"/>
      <c r="B21" s="16"/>
      <c r="D21" s="15"/>
      <c r="E21" s="16"/>
      <c r="G21" s="15"/>
      <c r="H21" s="16"/>
    </row>
    <row r="22" spans="1:8">
      <c r="A22" s="15" t="s">
        <v>86</v>
      </c>
      <c r="B22" s="16"/>
      <c r="D22" s="15" t="s">
        <v>86</v>
      </c>
      <c r="E22" s="16"/>
      <c r="G22" s="15" t="s">
        <v>86</v>
      </c>
      <c r="H22" s="16"/>
    </row>
    <row r="23" spans="1:8">
      <c r="A23" s="15" t="s">
        <v>87</v>
      </c>
      <c r="B23" s="16" t="s">
        <v>88</v>
      </c>
      <c r="D23" s="15" t="s">
        <v>87</v>
      </c>
      <c r="E23" s="16" t="s">
        <v>101</v>
      </c>
      <c r="G23" s="15" t="s">
        <v>87</v>
      </c>
      <c r="H23" s="16" t="s">
        <v>109</v>
      </c>
    </row>
    <row r="24" spans="1:8">
      <c r="A24" s="15" t="s">
        <v>69</v>
      </c>
      <c r="B24" s="16">
        <v>0.82989999999999997</v>
      </c>
      <c r="D24" s="15" t="s">
        <v>69</v>
      </c>
      <c r="E24" s="16">
        <v>0.245</v>
      </c>
      <c r="G24" s="15" t="s">
        <v>69</v>
      </c>
      <c r="H24" s="16">
        <v>0.76849999999999996</v>
      </c>
    </row>
    <row r="25" spans="1:8">
      <c r="A25" s="15" t="s">
        <v>70</v>
      </c>
      <c r="B25" s="16" t="s">
        <v>89</v>
      </c>
      <c r="D25" s="15" t="s">
        <v>70</v>
      </c>
      <c r="E25" s="16" t="s">
        <v>89</v>
      </c>
      <c r="G25" s="15" t="s">
        <v>70</v>
      </c>
      <c r="H25" s="16" t="s">
        <v>89</v>
      </c>
    </row>
    <row r="26" spans="1:8">
      <c r="A26" s="15" t="s">
        <v>72</v>
      </c>
      <c r="B26" s="16" t="s">
        <v>90</v>
      </c>
      <c r="D26" s="15" t="s">
        <v>72</v>
      </c>
      <c r="E26" s="16" t="s">
        <v>90</v>
      </c>
      <c r="G26" s="15" t="s">
        <v>72</v>
      </c>
      <c r="H26" s="16" t="s">
        <v>90</v>
      </c>
    </row>
    <row r="27" spans="1:8">
      <c r="A27" s="15"/>
      <c r="B27" s="16"/>
      <c r="D27" s="15"/>
      <c r="E27" s="16"/>
      <c r="G27" s="15"/>
      <c r="H27" s="16"/>
    </row>
    <row r="28" spans="1:8">
      <c r="A28" s="15" t="s">
        <v>91</v>
      </c>
      <c r="B28" s="16"/>
      <c r="D28" s="15" t="s">
        <v>91</v>
      </c>
      <c r="E28" s="16"/>
      <c r="G28" s="15" t="s">
        <v>91</v>
      </c>
      <c r="H28" s="16"/>
    </row>
    <row r="29" spans="1:8">
      <c r="A29" s="15" t="s">
        <v>92</v>
      </c>
      <c r="B29" s="16">
        <v>4</v>
      </c>
      <c r="D29" s="15" t="s">
        <v>92</v>
      </c>
      <c r="E29" s="16">
        <v>4</v>
      </c>
      <c r="G29" s="15" t="s">
        <v>92</v>
      </c>
      <c r="H29" s="16">
        <v>4</v>
      </c>
    </row>
    <row r="30" spans="1:8">
      <c r="A30" s="17" t="s">
        <v>93</v>
      </c>
      <c r="B30" s="18">
        <v>4</v>
      </c>
      <c r="D30" s="17" t="s">
        <v>102</v>
      </c>
      <c r="E30" s="18">
        <v>4</v>
      </c>
      <c r="G30" s="17" t="s">
        <v>110</v>
      </c>
      <c r="H30" s="18">
        <v>3</v>
      </c>
    </row>
    <row r="31" spans="1:8">
      <c r="D31" s="21"/>
      <c r="E31" s="2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Raw Data</vt:lpstr>
      <vt:lpstr>IF condition</vt:lpstr>
      <vt:lpstr>Statistics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2022-01-09T04:25:32Z</dcterms:created>
  <dcterms:modified xsi:type="dcterms:W3CDTF">2022-01-11T04:07:08Z</dcterms:modified>
</cp:coreProperties>
</file>