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10/Fig.10E/"/>
    </mc:Choice>
  </mc:AlternateContent>
  <xr:revisionPtr revIDLastSave="0" documentId="8_{40F091F5-F46A-3E46-96FD-DC5F53F36259}" xr6:coauthVersionLast="47" xr6:coauthVersionMax="47" xr10:uidLastSave="{00000000-0000-0000-0000-000000000000}"/>
  <bookViews>
    <workbookView xWindow="5480" yWindow="1860" windowWidth="25240" windowHeight="12740" activeTab="2" xr2:uid="{355D1C31-D92B-4F41-BC58-0BA5AF4B04BD}"/>
  </bookViews>
  <sheets>
    <sheet name="Raw Data" sheetId="1" r:id="rId1"/>
    <sheet name="IF condition" sheetId="2" r:id="rId2"/>
    <sheet name="Statistics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V7" i="1"/>
  <c r="U7" i="1"/>
  <c r="T7" i="1"/>
  <c r="W6" i="1"/>
  <c r="V6" i="1"/>
  <c r="U6" i="1"/>
  <c r="T6" i="1"/>
  <c r="W5" i="1"/>
  <c r="V5" i="1"/>
  <c r="U5" i="1"/>
  <c r="T5" i="1"/>
  <c r="P59" i="1"/>
  <c r="O59" i="1"/>
  <c r="N59" i="1"/>
  <c r="O60" i="1" s="1"/>
  <c r="L59" i="1"/>
  <c r="K59" i="1"/>
  <c r="J59" i="1"/>
  <c r="K60" i="1" s="1"/>
  <c r="H59" i="1"/>
  <c r="G59" i="1"/>
  <c r="F59" i="1"/>
  <c r="G60" i="1" s="1"/>
  <c r="D59" i="1"/>
  <c r="C59" i="1"/>
  <c r="B59" i="1"/>
  <c r="C60" i="1" s="1"/>
  <c r="P44" i="1"/>
  <c r="O44" i="1"/>
  <c r="N44" i="1"/>
  <c r="O45" i="1" s="1"/>
  <c r="L44" i="1"/>
  <c r="K44" i="1"/>
  <c r="J44" i="1"/>
  <c r="K45" i="1" s="1"/>
  <c r="H44" i="1"/>
  <c r="G44" i="1"/>
  <c r="F44" i="1"/>
  <c r="G45" i="1" s="1"/>
  <c r="D44" i="1"/>
  <c r="C44" i="1"/>
  <c r="B44" i="1"/>
  <c r="C45" i="1" s="1"/>
  <c r="W4" i="1" l="1"/>
  <c r="V4" i="1"/>
  <c r="U4" i="1"/>
  <c r="T4" i="1"/>
  <c r="P29" i="1"/>
  <c r="O29" i="1"/>
  <c r="N29" i="1"/>
  <c r="O30" i="1" s="1"/>
  <c r="L29" i="1"/>
  <c r="K29" i="1"/>
  <c r="J29" i="1"/>
  <c r="K30" i="1" s="1"/>
  <c r="H29" i="1"/>
  <c r="G29" i="1"/>
  <c r="F29" i="1"/>
  <c r="G30" i="1" s="1"/>
  <c r="D29" i="1"/>
  <c r="C29" i="1"/>
  <c r="C30" i="1" s="1"/>
  <c r="B29" i="1"/>
  <c r="W3" i="1" l="1"/>
  <c r="V3" i="1"/>
  <c r="U3" i="1"/>
  <c r="T3" i="1"/>
  <c r="P14" i="1"/>
  <c r="O14" i="1"/>
  <c r="N14" i="1"/>
  <c r="O15" i="1" s="1"/>
  <c r="L14" i="1"/>
  <c r="K14" i="1"/>
  <c r="J14" i="1"/>
  <c r="K15" i="1" s="1"/>
  <c r="H14" i="1"/>
  <c r="G14" i="1"/>
  <c r="F14" i="1"/>
  <c r="G15" i="1" s="1"/>
  <c r="D14" i="1"/>
  <c r="C14" i="1"/>
  <c r="B14" i="1"/>
  <c r="C15" i="1" s="1"/>
</calcChain>
</file>

<file path=xl/sharedStrings.xml><?xml version="1.0" encoding="utf-8"?>
<sst xmlns="http://schemas.openxmlformats.org/spreadsheetml/2006/main" count="270" uniqueCount="94">
  <si>
    <t>Ciliated</t>
  </si>
  <si>
    <t>cell counts</t>
  </si>
  <si>
    <t>ARL13B+ Ac-Tub- dot</t>
  </si>
  <si>
    <t>KAN357-12</t>
  </si>
  <si>
    <t>KAN357-1</t>
  </si>
  <si>
    <t>KAN357-2</t>
  </si>
  <si>
    <t>KAN357-4</t>
  </si>
  <si>
    <t>sgGFP</t>
  </si>
  <si>
    <t>NCS1KO + empty</t>
  </si>
  <si>
    <t>NCS1KO + NCS1-WT</t>
  </si>
  <si>
    <t>NCS1KO + NCS1-G2A</t>
  </si>
  <si>
    <t>KAN357</t>
  </si>
  <si>
    <t>KAN359-12</t>
  </si>
  <si>
    <t>KAN359-1</t>
  </si>
  <si>
    <t>KAN359-2</t>
  </si>
  <si>
    <t>KAN359-4</t>
  </si>
  <si>
    <t>KAN359</t>
  </si>
  <si>
    <t>KAN369-12</t>
  </si>
  <si>
    <t>KAN369-1</t>
  </si>
  <si>
    <t>KAN369-2</t>
  </si>
  <si>
    <t>KAN369-4</t>
  </si>
  <si>
    <t>KAN369-18</t>
  </si>
  <si>
    <t>KAN369-15</t>
  </si>
  <si>
    <t>KAN369-16</t>
  </si>
  <si>
    <t>KAN369-17</t>
  </si>
  <si>
    <t>KAN369</t>
  </si>
  <si>
    <t>AVERAGE</t>
  </si>
  <si>
    <t>RPE-BFP-Cas9 NCS1 KO (pool)</t>
  </si>
  <si>
    <t>empty</t>
  </si>
  <si>
    <t>Fixed in 4% PFA/serum starvation for 24 hours</t>
  </si>
  <si>
    <t>ARL13B, Proteintech, 17711-1-AP, 1:1000</t>
  </si>
  <si>
    <t>CEP170, Invitrogen, 41-3200, 1:1000</t>
  </si>
  <si>
    <t>Ac-Tub, 6B-11, SIGMA, 1:2000</t>
  </si>
  <si>
    <t>DAPI</t>
  </si>
  <si>
    <t>nontag NCS1 (long EF)</t>
  </si>
  <si>
    <t>nontag NCS1 G2A (short EF)</t>
  </si>
  <si>
    <t>RPE-BFP-Cas9pMCB306(pool)</t>
  </si>
  <si>
    <t>Exp. number</t>
  </si>
  <si>
    <t>Cell line</t>
  </si>
  <si>
    <t>Gene induced</t>
  </si>
  <si>
    <t>Culture condition, fixation condition</t>
  </si>
  <si>
    <t>mouse IgG2a-Alexa488</t>
  </si>
  <si>
    <t>rabbit-Alexa568</t>
  </si>
  <si>
    <t>mouse IgG1-Alexa647</t>
  </si>
  <si>
    <t>Nuclear stain</t>
  </si>
  <si>
    <t>Date</t>
  </si>
  <si>
    <t>Replicate</t>
  </si>
  <si>
    <t>Replicate 1</t>
  </si>
  <si>
    <t>Experiment No.2</t>
  </si>
  <si>
    <t>Replicate 2</t>
  </si>
  <si>
    <t>Replicate 3</t>
  </si>
  <si>
    <t>Replicate 4</t>
  </si>
  <si>
    <t>Number of families</t>
  </si>
  <si>
    <t>Number of comparisons per family</t>
  </si>
  <si>
    <t>Alpha</t>
  </si>
  <si>
    <t>Dunnett's T3 multiple comparisons test</t>
  </si>
  <si>
    <t>Mean Diff.</t>
  </si>
  <si>
    <t>95.00% CI of diff.</t>
  </si>
  <si>
    <t>Below threshold?</t>
  </si>
  <si>
    <t>Summary</t>
  </si>
  <si>
    <t>Adjusted P Value</t>
  </si>
  <si>
    <t>sgGFP vs. NCS1KO +empty</t>
  </si>
  <si>
    <t>22.09 to 62.03</t>
  </si>
  <si>
    <t>Yes</t>
  </si>
  <si>
    <t>**</t>
  </si>
  <si>
    <t>A-B</t>
  </si>
  <si>
    <t>sgGFP vs. NCS1KO + NCS1-WT</t>
  </si>
  <si>
    <t>0.6663 to 25.61</t>
  </si>
  <si>
    <t>*</t>
  </si>
  <si>
    <t>A-C</t>
  </si>
  <si>
    <t>sgGFP vs. NCS1KO + NCS1-G2A</t>
  </si>
  <si>
    <t>33.99 to 48.01</t>
  </si>
  <si>
    <t>****</t>
  </si>
  <si>
    <t>&lt;0.0001</t>
  </si>
  <si>
    <t>A-D</t>
  </si>
  <si>
    <t>NCS1KO +empty vs. NCS1KO + NCS1-WT</t>
  </si>
  <si>
    <t>-48.71 to -9.130</t>
  </si>
  <si>
    <t>B-C</t>
  </si>
  <si>
    <t>NCS1KO +empty vs. NCS1KO + NCS1-G2A</t>
  </si>
  <si>
    <t>-20.66 to 18.55</t>
  </si>
  <si>
    <t>No</t>
  </si>
  <si>
    <t>ns</t>
  </si>
  <si>
    <t>B-D</t>
  </si>
  <si>
    <t>NCS1KO + NCS1-WT vs. NCS1KO + NCS1-G2A</t>
  </si>
  <si>
    <t>14.12 to 41.60</t>
  </si>
  <si>
    <t>C-D</t>
  </si>
  <si>
    <t>Test details</t>
  </si>
  <si>
    <t>Mean 1</t>
  </si>
  <si>
    <t>Mean 2</t>
  </si>
  <si>
    <t>SE of diff.</t>
  </si>
  <si>
    <t>n1</t>
  </si>
  <si>
    <t>n2</t>
  </si>
  <si>
    <t>t</t>
  </si>
  <si>
    <t>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</si>
</sst>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4"/>
      <color rgb="FFFF0000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1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3B29-CF4E-EC48-B108-69005E44DE52}">
  <dimension ref="A2:W60"/>
  <sheetViews>
    <sheetView topLeftCell="J1" workbookViewId="0">
      <selection activeCell="W3" sqref="W3:W6"/>
    </sheetView>
  </sheetViews>
  <sheetFormatPr baseColWidth="10" defaultRowHeight="16"/>
  <cols>
    <col min="21" max="21" width="18" customWidth="1"/>
    <col min="22" max="22" width="18.5" customWidth="1"/>
    <col min="23" max="23" width="19.33203125" customWidth="1"/>
  </cols>
  <sheetData>
    <row r="2" spans="1:23">
      <c r="T2" t="s">
        <v>7</v>
      </c>
      <c r="U2" t="s">
        <v>8</v>
      </c>
      <c r="V2" t="s">
        <v>9</v>
      </c>
      <c r="W2" t="s">
        <v>10</v>
      </c>
    </row>
    <row r="3" spans="1:23">
      <c r="B3" t="s">
        <v>0</v>
      </c>
      <c r="C3" t="s">
        <v>1</v>
      </c>
      <c r="D3" t="s">
        <v>2</v>
      </c>
      <c r="F3" t="s">
        <v>0</v>
      </c>
      <c r="G3" t="s">
        <v>1</v>
      </c>
      <c r="H3" t="s">
        <v>2</v>
      </c>
      <c r="J3" t="s">
        <v>0</v>
      </c>
      <c r="K3" t="s">
        <v>1</v>
      </c>
      <c r="L3" t="s">
        <v>2</v>
      </c>
      <c r="N3" t="s">
        <v>0</v>
      </c>
      <c r="O3" t="s">
        <v>1</v>
      </c>
      <c r="P3" t="s">
        <v>2</v>
      </c>
      <c r="S3" t="s">
        <v>11</v>
      </c>
      <c r="T3">
        <f>C15</f>
        <v>80.497925311203318</v>
      </c>
      <c r="U3">
        <f>G15</f>
        <v>28.378378378378379</v>
      </c>
      <c r="V3">
        <f>K15</f>
        <v>70.238095238095227</v>
      </c>
      <c r="W3">
        <f>O15</f>
        <v>37.878787878787875</v>
      </c>
    </row>
    <row r="4" spans="1:23">
      <c r="A4" t="s">
        <v>3</v>
      </c>
      <c r="B4">
        <v>39</v>
      </c>
      <c r="C4">
        <v>44</v>
      </c>
      <c r="E4" t="s">
        <v>4</v>
      </c>
      <c r="F4">
        <v>8</v>
      </c>
      <c r="G4">
        <v>34</v>
      </c>
      <c r="H4">
        <v>1</v>
      </c>
      <c r="I4" t="s">
        <v>5</v>
      </c>
      <c r="J4">
        <v>31</v>
      </c>
      <c r="K4">
        <v>37</v>
      </c>
      <c r="M4" t="s">
        <v>6</v>
      </c>
      <c r="N4">
        <v>20</v>
      </c>
      <c r="O4">
        <v>42</v>
      </c>
      <c r="S4" t="s">
        <v>16</v>
      </c>
      <c r="T4">
        <f>C30</f>
        <v>76.958525345622121</v>
      </c>
      <c r="U4">
        <f>G30</f>
        <v>32.677165354330704</v>
      </c>
      <c r="V4">
        <f>K30</f>
        <v>60.74074074074074</v>
      </c>
      <c r="W4">
        <f>O30</f>
        <v>35.269709543568467</v>
      </c>
    </row>
    <row r="5" spans="1:23">
      <c r="A5">
        <v>2</v>
      </c>
      <c r="B5">
        <v>27</v>
      </c>
      <c r="C5">
        <v>37</v>
      </c>
      <c r="E5">
        <v>2</v>
      </c>
      <c r="F5">
        <v>11</v>
      </c>
      <c r="G5">
        <v>33</v>
      </c>
      <c r="I5">
        <v>2</v>
      </c>
      <c r="J5">
        <v>31</v>
      </c>
      <c r="K5">
        <v>42</v>
      </c>
      <c r="M5">
        <v>2</v>
      </c>
      <c r="N5">
        <v>12</v>
      </c>
      <c r="O5">
        <v>41</v>
      </c>
      <c r="S5" t="s">
        <v>25</v>
      </c>
      <c r="T5">
        <f>C45</f>
        <v>76.923076923076934</v>
      </c>
      <c r="U5">
        <f>G45</f>
        <v>34.523809523809526</v>
      </c>
      <c r="V5">
        <f>K45</f>
        <v>60.080645161290327</v>
      </c>
      <c r="W5">
        <f>O45</f>
        <v>37.916666666666664</v>
      </c>
    </row>
    <row r="6" spans="1:23">
      <c r="A6">
        <v>3</v>
      </c>
      <c r="B6">
        <v>24</v>
      </c>
      <c r="C6">
        <v>37</v>
      </c>
      <c r="E6">
        <v>3</v>
      </c>
      <c r="F6">
        <v>13</v>
      </c>
      <c r="G6">
        <v>42</v>
      </c>
      <c r="I6">
        <v>3</v>
      </c>
      <c r="J6">
        <v>48</v>
      </c>
      <c r="K6">
        <v>58</v>
      </c>
      <c r="M6">
        <v>3</v>
      </c>
      <c r="N6">
        <v>25</v>
      </c>
      <c r="O6">
        <v>51</v>
      </c>
      <c r="S6" t="s">
        <v>25</v>
      </c>
      <c r="T6">
        <f>C60</f>
        <v>74.371859296482413</v>
      </c>
      <c r="U6">
        <f>G60</f>
        <v>44.939271255060731</v>
      </c>
      <c r="V6">
        <f>K60</f>
        <v>65.131578947368425</v>
      </c>
      <c r="W6">
        <f>O60</f>
        <v>33.676975945017183</v>
      </c>
    </row>
    <row r="7" spans="1:23">
      <c r="A7">
        <v>4</v>
      </c>
      <c r="B7">
        <v>30</v>
      </c>
      <c r="C7">
        <v>38</v>
      </c>
      <c r="E7">
        <v>4</v>
      </c>
      <c r="F7">
        <v>7</v>
      </c>
      <c r="G7">
        <v>36</v>
      </c>
      <c r="I7">
        <v>4</v>
      </c>
      <c r="J7">
        <v>27</v>
      </c>
      <c r="K7">
        <v>39</v>
      </c>
      <c r="M7">
        <v>4</v>
      </c>
      <c r="N7">
        <v>14</v>
      </c>
      <c r="O7">
        <v>41</v>
      </c>
      <c r="S7" t="s">
        <v>26</v>
      </c>
      <c r="T7">
        <f>AVERAGE(T3:T6)</f>
        <v>77.1878467190962</v>
      </c>
      <c r="U7">
        <f t="shared" ref="U7:W7" si="0">AVERAGE(U3:U6)</f>
        <v>35.129656127894833</v>
      </c>
      <c r="V7">
        <f t="shared" si="0"/>
        <v>64.047765021873687</v>
      </c>
      <c r="W7">
        <f t="shared" si="0"/>
        <v>36.185535008510044</v>
      </c>
    </row>
    <row r="8" spans="1:23">
      <c r="A8">
        <v>5</v>
      </c>
      <c r="B8">
        <v>35</v>
      </c>
      <c r="C8">
        <v>40</v>
      </c>
      <c r="E8">
        <v>5</v>
      </c>
      <c r="F8">
        <v>9</v>
      </c>
      <c r="G8">
        <v>35</v>
      </c>
      <c r="I8">
        <v>5</v>
      </c>
      <c r="J8">
        <v>23</v>
      </c>
      <c r="K8">
        <v>40</v>
      </c>
      <c r="M8">
        <v>5</v>
      </c>
      <c r="N8">
        <v>12</v>
      </c>
      <c r="O8">
        <v>45</v>
      </c>
    </row>
    <row r="9" spans="1:23">
      <c r="A9">
        <v>6</v>
      </c>
      <c r="B9">
        <v>39</v>
      </c>
      <c r="C9">
        <v>45</v>
      </c>
      <c r="E9">
        <v>6</v>
      </c>
      <c r="F9">
        <v>15</v>
      </c>
      <c r="G9">
        <v>42</v>
      </c>
      <c r="I9">
        <v>6</v>
      </c>
      <c r="J9">
        <v>17</v>
      </c>
      <c r="K9">
        <v>36</v>
      </c>
      <c r="M9">
        <v>6</v>
      </c>
      <c r="N9">
        <v>17</v>
      </c>
      <c r="O9">
        <v>44</v>
      </c>
    </row>
    <row r="10" spans="1:23">
      <c r="A10">
        <v>7</v>
      </c>
      <c r="E10">
        <v>7</v>
      </c>
      <c r="I10">
        <v>7</v>
      </c>
      <c r="M10">
        <v>7</v>
      </c>
    </row>
    <row r="11" spans="1:23">
      <c r="A11">
        <v>8</v>
      </c>
      <c r="E11">
        <v>8</v>
      </c>
      <c r="I11">
        <v>8</v>
      </c>
      <c r="M11">
        <v>8</v>
      </c>
    </row>
    <row r="12" spans="1:23">
      <c r="A12">
        <v>9</v>
      </c>
      <c r="E12">
        <v>9</v>
      </c>
      <c r="I12">
        <v>9</v>
      </c>
      <c r="M12">
        <v>9</v>
      </c>
    </row>
    <row r="13" spans="1:23">
      <c r="A13">
        <v>10</v>
      </c>
      <c r="E13">
        <v>10</v>
      </c>
      <c r="I13">
        <v>10</v>
      </c>
      <c r="M13">
        <v>10</v>
      </c>
    </row>
    <row r="14" spans="1:23">
      <c r="B14">
        <f>SUM(B4:B13)</f>
        <v>194</v>
      </c>
      <c r="C14">
        <f>SUM(C4:C13)</f>
        <v>241</v>
      </c>
      <c r="D14">
        <f>SUM(D4:D13)</f>
        <v>0</v>
      </c>
      <c r="F14">
        <f>SUM(F4:F13)</f>
        <v>63</v>
      </c>
      <c r="G14">
        <f>SUM(G4:G13)</f>
        <v>222</v>
      </c>
      <c r="H14">
        <f>SUM(H4:H13)</f>
        <v>1</v>
      </c>
      <c r="J14">
        <f>SUM(J4:J13)</f>
        <v>177</v>
      </c>
      <c r="K14">
        <f>SUM(K4:K13)</f>
        <v>252</v>
      </c>
      <c r="L14">
        <f>SUM(L4:L13)</f>
        <v>0</v>
      </c>
      <c r="N14">
        <f>SUM(N4:N13)</f>
        <v>100</v>
      </c>
      <c r="O14">
        <f>SUM(O4:O13)</f>
        <v>264</v>
      </c>
      <c r="P14">
        <f>SUM(P4:P13)</f>
        <v>0</v>
      </c>
    </row>
    <row r="15" spans="1:23">
      <c r="C15" s="1">
        <f>B14/C14*100</f>
        <v>80.497925311203318</v>
      </c>
      <c r="G15" s="1">
        <f>F14/G14*100</f>
        <v>28.378378378378379</v>
      </c>
      <c r="K15" s="1">
        <f>J14/K14*100</f>
        <v>70.238095238095227</v>
      </c>
      <c r="O15" s="1">
        <f>N14/O14*100</f>
        <v>37.878787878787875</v>
      </c>
    </row>
    <row r="18" spans="1:16">
      <c r="B18" t="s">
        <v>0</v>
      </c>
      <c r="C18" t="s">
        <v>1</v>
      </c>
      <c r="D18" t="s">
        <v>2</v>
      </c>
      <c r="F18" t="s">
        <v>0</v>
      </c>
      <c r="G18" t="s">
        <v>1</v>
      </c>
      <c r="H18" t="s">
        <v>2</v>
      </c>
      <c r="J18" t="s">
        <v>0</v>
      </c>
      <c r="K18" t="s">
        <v>1</v>
      </c>
      <c r="L18" t="s">
        <v>2</v>
      </c>
      <c r="N18" t="s">
        <v>0</v>
      </c>
      <c r="O18" t="s">
        <v>1</v>
      </c>
      <c r="P18" t="s">
        <v>2</v>
      </c>
    </row>
    <row r="19" spans="1:16">
      <c r="A19" t="s">
        <v>12</v>
      </c>
      <c r="B19">
        <v>28</v>
      </c>
      <c r="C19">
        <v>36</v>
      </c>
      <c r="E19" t="s">
        <v>13</v>
      </c>
      <c r="F19">
        <v>19</v>
      </c>
      <c r="G19">
        <v>38</v>
      </c>
      <c r="I19" t="s">
        <v>14</v>
      </c>
      <c r="J19">
        <v>30</v>
      </c>
      <c r="K19">
        <v>48</v>
      </c>
      <c r="M19" t="s">
        <v>15</v>
      </c>
      <c r="N19">
        <v>13</v>
      </c>
      <c r="O19">
        <v>38</v>
      </c>
    </row>
    <row r="20" spans="1:16">
      <c r="A20">
        <v>2</v>
      </c>
      <c r="B20">
        <v>24</v>
      </c>
      <c r="C20">
        <v>34</v>
      </c>
      <c r="E20">
        <v>2</v>
      </c>
      <c r="F20">
        <v>12</v>
      </c>
      <c r="G20">
        <v>40</v>
      </c>
      <c r="I20">
        <v>2</v>
      </c>
      <c r="J20">
        <v>41</v>
      </c>
      <c r="K20">
        <v>59</v>
      </c>
      <c r="M20">
        <v>2</v>
      </c>
      <c r="N20">
        <v>17</v>
      </c>
      <c r="O20">
        <v>42</v>
      </c>
    </row>
    <row r="21" spans="1:16">
      <c r="A21">
        <v>3</v>
      </c>
      <c r="B21">
        <v>24</v>
      </c>
      <c r="C21">
        <v>38</v>
      </c>
      <c r="E21">
        <v>3</v>
      </c>
      <c r="F21">
        <v>12</v>
      </c>
      <c r="G21">
        <v>42</v>
      </c>
      <c r="I21">
        <v>3</v>
      </c>
      <c r="J21">
        <v>26</v>
      </c>
      <c r="K21">
        <v>48</v>
      </c>
      <c r="M21">
        <v>3</v>
      </c>
      <c r="N21">
        <v>19</v>
      </c>
      <c r="O21">
        <v>45</v>
      </c>
    </row>
    <row r="22" spans="1:16">
      <c r="A22">
        <v>4</v>
      </c>
      <c r="B22">
        <v>32</v>
      </c>
      <c r="C22">
        <v>38</v>
      </c>
      <c r="E22">
        <v>4</v>
      </c>
      <c r="F22">
        <v>10</v>
      </c>
      <c r="G22">
        <v>41</v>
      </c>
      <c r="I22">
        <v>4</v>
      </c>
      <c r="J22">
        <v>20</v>
      </c>
      <c r="K22">
        <v>39</v>
      </c>
      <c r="M22">
        <v>4</v>
      </c>
      <c r="N22">
        <v>12</v>
      </c>
      <c r="O22">
        <v>40</v>
      </c>
    </row>
    <row r="23" spans="1:16">
      <c r="A23">
        <v>5</v>
      </c>
      <c r="B23">
        <v>26</v>
      </c>
      <c r="C23">
        <v>33</v>
      </c>
      <c r="E23">
        <v>5</v>
      </c>
      <c r="F23">
        <v>12</v>
      </c>
      <c r="G23">
        <v>48</v>
      </c>
      <c r="I23">
        <v>5</v>
      </c>
      <c r="J23">
        <v>21</v>
      </c>
      <c r="K23">
        <v>33</v>
      </c>
      <c r="M23">
        <v>5</v>
      </c>
      <c r="N23">
        <v>13</v>
      </c>
      <c r="O23">
        <v>34</v>
      </c>
    </row>
    <row r="24" spans="1:16">
      <c r="A24">
        <v>6</v>
      </c>
      <c r="B24">
        <v>33</v>
      </c>
      <c r="C24">
        <v>38</v>
      </c>
      <c r="E24">
        <v>6</v>
      </c>
      <c r="F24">
        <v>18</v>
      </c>
      <c r="G24">
        <v>45</v>
      </c>
      <c r="I24">
        <v>6</v>
      </c>
      <c r="J24">
        <v>26</v>
      </c>
      <c r="K24">
        <v>43</v>
      </c>
      <c r="M24">
        <v>6</v>
      </c>
      <c r="N24">
        <v>11</v>
      </c>
      <c r="O24">
        <v>42</v>
      </c>
      <c r="P24">
        <v>3</v>
      </c>
    </row>
    <row r="25" spans="1:16">
      <c r="A25">
        <v>7</v>
      </c>
      <c r="E25">
        <v>7</v>
      </c>
      <c r="I25">
        <v>7</v>
      </c>
      <c r="M25">
        <v>7</v>
      </c>
    </row>
    <row r="26" spans="1:16">
      <c r="A26">
        <v>8</v>
      </c>
      <c r="E26">
        <v>8</v>
      </c>
      <c r="I26">
        <v>8</v>
      </c>
      <c r="M26">
        <v>8</v>
      </c>
    </row>
    <row r="27" spans="1:16">
      <c r="A27">
        <v>9</v>
      </c>
      <c r="E27">
        <v>9</v>
      </c>
      <c r="I27">
        <v>9</v>
      </c>
      <c r="M27">
        <v>9</v>
      </c>
    </row>
    <row r="28" spans="1:16">
      <c r="A28">
        <v>10</v>
      </c>
      <c r="E28">
        <v>10</v>
      </c>
      <c r="I28">
        <v>10</v>
      </c>
      <c r="M28">
        <v>10</v>
      </c>
    </row>
    <row r="29" spans="1:16">
      <c r="B29">
        <f>SUM(B19:B28)</f>
        <v>167</v>
      </c>
      <c r="C29">
        <f>SUM(C19:C28)</f>
        <v>217</v>
      </c>
      <c r="D29">
        <f>SUM(D19:D28)</f>
        <v>0</v>
      </c>
      <c r="F29">
        <f>SUM(F19:F28)</f>
        <v>83</v>
      </c>
      <c r="G29">
        <f>SUM(G19:G28)</f>
        <v>254</v>
      </c>
      <c r="H29">
        <f>SUM(H19:H28)</f>
        <v>0</v>
      </c>
      <c r="J29">
        <f>SUM(J19:J28)</f>
        <v>164</v>
      </c>
      <c r="K29">
        <f>SUM(K19:K28)</f>
        <v>270</v>
      </c>
      <c r="L29">
        <f>SUM(L19:L28)</f>
        <v>0</v>
      </c>
      <c r="N29">
        <f>SUM(N19:N28)</f>
        <v>85</v>
      </c>
      <c r="O29">
        <f>SUM(O19:O28)</f>
        <v>241</v>
      </c>
      <c r="P29">
        <f>SUM(P19:P28)</f>
        <v>3</v>
      </c>
    </row>
    <row r="30" spans="1:16">
      <c r="C30" s="1">
        <f>B29/C29*100</f>
        <v>76.958525345622121</v>
      </c>
      <c r="G30" s="1">
        <f>F29/G29*100</f>
        <v>32.677165354330704</v>
      </c>
      <c r="K30" s="1">
        <f>J29/K29*100</f>
        <v>60.74074074074074</v>
      </c>
      <c r="O30" s="1">
        <f>N29/O29*100</f>
        <v>35.269709543568467</v>
      </c>
    </row>
    <row r="33" spans="1:16">
      <c r="B33" t="s">
        <v>0</v>
      </c>
      <c r="C33" t="s">
        <v>1</v>
      </c>
      <c r="D33" t="s">
        <v>2</v>
      </c>
      <c r="F33" t="s">
        <v>0</v>
      </c>
      <c r="G33" t="s">
        <v>1</v>
      </c>
      <c r="H33" t="s">
        <v>2</v>
      </c>
      <c r="J33" t="s">
        <v>0</v>
      </c>
      <c r="K33" t="s">
        <v>1</v>
      </c>
      <c r="L33" t="s">
        <v>2</v>
      </c>
      <c r="N33" t="s">
        <v>0</v>
      </c>
      <c r="O33" t="s">
        <v>1</v>
      </c>
      <c r="P33" t="s">
        <v>2</v>
      </c>
    </row>
    <row r="34" spans="1:16">
      <c r="A34" t="s">
        <v>17</v>
      </c>
      <c r="B34">
        <v>21</v>
      </c>
      <c r="C34">
        <v>26</v>
      </c>
      <c r="E34" t="s">
        <v>18</v>
      </c>
      <c r="F34">
        <v>18</v>
      </c>
      <c r="G34">
        <v>37</v>
      </c>
      <c r="I34" t="s">
        <v>19</v>
      </c>
      <c r="J34">
        <v>25</v>
      </c>
      <c r="K34">
        <v>47</v>
      </c>
      <c r="M34" t="s">
        <v>20</v>
      </c>
      <c r="N34">
        <v>13</v>
      </c>
      <c r="O34">
        <v>34</v>
      </c>
    </row>
    <row r="35" spans="1:16">
      <c r="A35">
        <v>2</v>
      </c>
      <c r="B35">
        <v>26</v>
      </c>
      <c r="C35">
        <v>38</v>
      </c>
      <c r="E35">
        <v>2</v>
      </c>
      <c r="F35">
        <v>11</v>
      </c>
      <c r="G35">
        <v>36</v>
      </c>
      <c r="I35">
        <v>2</v>
      </c>
      <c r="J35">
        <v>13</v>
      </c>
      <c r="K35">
        <v>31</v>
      </c>
      <c r="M35">
        <v>2</v>
      </c>
      <c r="N35">
        <v>20</v>
      </c>
      <c r="O35">
        <v>41</v>
      </c>
    </row>
    <row r="36" spans="1:16">
      <c r="A36">
        <v>3</v>
      </c>
      <c r="B36">
        <v>39</v>
      </c>
      <c r="C36">
        <v>48</v>
      </c>
      <c r="E36">
        <v>3</v>
      </c>
      <c r="F36">
        <v>22</v>
      </c>
      <c r="G36">
        <v>51</v>
      </c>
      <c r="I36">
        <v>3</v>
      </c>
      <c r="J36">
        <v>23</v>
      </c>
      <c r="K36">
        <v>36</v>
      </c>
      <c r="M36">
        <v>3</v>
      </c>
      <c r="N36">
        <v>13</v>
      </c>
      <c r="O36">
        <v>36</v>
      </c>
    </row>
    <row r="37" spans="1:16">
      <c r="A37">
        <v>4</v>
      </c>
      <c r="B37">
        <v>27</v>
      </c>
      <c r="C37">
        <v>31</v>
      </c>
      <c r="E37">
        <v>4</v>
      </c>
      <c r="F37">
        <v>11</v>
      </c>
      <c r="G37">
        <v>46</v>
      </c>
      <c r="I37">
        <v>4</v>
      </c>
      <c r="J37">
        <v>28</v>
      </c>
      <c r="K37">
        <v>46</v>
      </c>
      <c r="M37">
        <v>4</v>
      </c>
      <c r="N37">
        <v>16</v>
      </c>
      <c r="O37">
        <v>41</v>
      </c>
    </row>
    <row r="38" spans="1:16">
      <c r="A38">
        <v>5</v>
      </c>
      <c r="B38">
        <v>26</v>
      </c>
      <c r="C38">
        <v>36</v>
      </c>
      <c r="E38">
        <v>5</v>
      </c>
      <c r="F38">
        <v>16</v>
      </c>
      <c r="G38">
        <v>44</v>
      </c>
      <c r="I38">
        <v>5</v>
      </c>
      <c r="J38">
        <v>33</v>
      </c>
      <c r="K38">
        <v>49</v>
      </c>
      <c r="M38">
        <v>5</v>
      </c>
      <c r="N38">
        <v>18</v>
      </c>
      <c r="O38">
        <v>54</v>
      </c>
    </row>
    <row r="39" spans="1:16">
      <c r="A39">
        <v>6</v>
      </c>
      <c r="B39">
        <v>21</v>
      </c>
      <c r="C39">
        <v>29</v>
      </c>
      <c r="E39">
        <v>6</v>
      </c>
      <c r="F39">
        <v>9</v>
      </c>
      <c r="G39">
        <v>38</v>
      </c>
      <c r="I39">
        <v>6</v>
      </c>
      <c r="J39">
        <v>27</v>
      </c>
      <c r="K39">
        <v>39</v>
      </c>
      <c r="M39">
        <v>6</v>
      </c>
      <c r="N39">
        <v>11</v>
      </c>
      <c r="O39">
        <v>34</v>
      </c>
    </row>
    <row r="40" spans="1:16">
      <c r="A40">
        <v>7</v>
      </c>
      <c r="E40">
        <v>7</v>
      </c>
      <c r="I40">
        <v>7</v>
      </c>
      <c r="M40">
        <v>7</v>
      </c>
    </row>
    <row r="41" spans="1:16">
      <c r="A41">
        <v>8</v>
      </c>
      <c r="E41">
        <v>8</v>
      </c>
      <c r="I41">
        <v>8</v>
      </c>
      <c r="M41">
        <v>8</v>
      </c>
    </row>
    <row r="42" spans="1:16">
      <c r="A42">
        <v>9</v>
      </c>
      <c r="E42">
        <v>9</v>
      </c>
      <c r="I42">
        <v>9</v>
      </c>
      <c r="M42">
        <v>9</v>
      </c>
    </row>
    <row r="43" spans="1:16">
      <c r="A43">
        <v>10</v>
      </c>
      <c r="E43">
        <v>10</v>
      </c>
      <c r="I43">
        <v>10</v>
      </c>
      <c r="M43">
        <v>10</v>
      </c>
    </row>
    <row r="44" spans="1:16">
      <c r="B44">
        <f>SUM(B34:B43)</f>
        <v>160</v>
      </c>
      <c r="C44">
        <f>SUM(C34:C43)</f>
        <v>208</v>
      </c>
      <c r="D44">
        <f>SUM(D34:D43)</f>
        <v>0</v>
      </c>
      <c r="F44">
        <f>SUM(F34:F43)</f>
        <v>87</v>
      </c>
      <c r="G44">
        <f>SUM(G34:G43)</f>
        <v>252</v>
      </c>
      <c r="H44">
        <f>SUM(H34:H43)</f>
        <v>0</v>
      </c>
      <c r="J44">
        <f>SUM(J34:J43)</f>
        <v>149</v>
      </c>
      <c r="K44">
        <f>SUM(K34:K43)</f>
        <v>248</v>
      </c>
      <c r="L44">
        <f>SUM(L34:L43)</f>
        <v>0</v>
      </c>
      <c r="N44">
        <f>SUM(N34:N43)</f>
        <v>91</v>
      </c>
      <c r="O44">
        <f>SUM(O34:O43)</f>
        <v>240</v>
      </c>
      <c r="P44">
        <f>SUM(P34:P43)</f>
        <v>0</v>
      </c>
    </row>
    <row r="45" spans="1:16">
      <c r="C45" s="1">
        <f>B44/C44*100</f>
        <v>76.923076923076934</v>
      </c>
      <c r="G45" s="1">
        <f>F44/G44*100</f>
        <v>34.523809523809526</v>
      </c>
      <c r="K45" s="1">
        <f>J44/K44*100</f>
        <v>60.080645161290327</v>
      </c>
      <c r="O45" s="1">
        <f>N44/O44*100</f>
        <v>37.916666666666664</v>
      </c>
    </row>
    <row r="48" spans="1:16">
      <c r="B48" t="s">
        <v>0</v>
      </c>
      <c r="C48" t="s">
        <v>1</v>
      </c>
      <c r="D48" t="s">
        <v>2</v>
      </c>
      <c r="F48" t="s">
        <v>0</v>
      </c>
      <c r="G48" t="s">
        <v>1</v>
      </c>
      <c r="H48" s="2" t="s">
        <v>2</v>
      </c>
      <c r="J48" t="s">
        <v>0</v>
      </c>
      <c r="K48" t="s">
        <v>1</v>
      </c>
      <c r="L48" t="s">
        <v>2</v>
      </c>
      <c r="N48" t="s">
        <v>0</v>
      </c>
      <c r="O48" t="s">
        <v>1</v>
      </c>
      <c r="P48" t="s">
        <v>2</v>
      </c>
    </row>
    <row r="49" spans="1:16">
      <c r="A49" t="s">
        <v>21</v>
      </c>
      <c r="B49">
        <v>25</v>
      </c>
      <c r="C49">
        <v>31</v>
      </c>
      <c r="E49" t="s">
        <v>22</v>
      </c>
      <c r="F49">
        <v>11</v>
      </c>
      <c r="G49">
        <v>35</v>
      </c>
      <c r="I49" t="s">
        <v>23</v>
      </c>
      <c r="J49">
        <v>29</v>
      </c>
      <c r="K49">
        <v>41</v>
      </c>
      <c r="M49" t="s">
        <v>24</v>
      </c>
      <c r="N49">
        <v>14</v>
      </c>
      <c r="O49">
        <v>47</v>
      </c>
    </row>
    <row r="50" spans="1:16">
      <c r="A50">
        <v>2</v>
      </c>
      <c r="B50">
        <v>29</v>
      </c>
      <c r="C50">
        <v>34</v>
      </c>
      <c r="E50">
        <v>2</v>
      </c>
      <c r="F50">
        <v>19</v>
      </c>
      <c r="G50">
        <v>42</v>
      </c>
      <c r="I50">
        <v>2</v>
      </c>
      <c r="J50">
        <v>30</v>
      </c>
      <c r="K50">
        <v>40</v>
      </c>
      <c r="M50">
        <v>2</v>
      </c>
      <c r="N50">
        <v>15</v>
      </c>
      <c r="O50">
        <v>47</v>
      </c>
    </row>
    <row r="51" spans="1:16">
      <c r="A51">
        <v>3</v>
      </c>
      <c r="B51">
        <v>21</v>
      </c>
      <c r="C51">
        <v>31</v>
      </c>
      <c r="E51">
        <v>3</v>
      </c>
      <c r="F51">
        <v>19</v>
      </c>
      <c r="G51">
        <v>41</v>
      </c>
      <c r="I51">
        <v>3</v>
      </c>
      <c r="J51">
        <v>25</v>
      </c>
      <c r="K51">
        <v>41</v>
      </c>
      <c r="M51">
        <v>3</v>
      </c>
      <c r="N51">
        <v>15</v>
      </c>
      <c r="O51">
        <v>41</v>
      </c>
    </row>
    <row r="52" spans="1:16">
      <c r="A52">
        <v>4</v>
      </c>
      <c r="B52">
        <v>21</v>
      </c>
      <c r="C52">
        <v>34</v>
      </c>
      <c r="E52">
        <v>4</v>
      </c>
      <c r="F52">
        <v>15</v>
      </c>
      <c r="G52">
        <v>39</v>
      </c>
      <c r="I52">
        <v>4</v>
      </c>
      <c r="J52">
        <v>27</v>
      </c>
      <c r="K52">
        <v>47</v>
      </c>
      <c r="M52">
        <v>4</v>
      </c>
      <c r="N52">
        <v>20</v>
      </c>
      <c r="O52">
        <v>43</v>
      </c>
    </row>
    <row r="53" spans="1:16">
      <c r="A53">
        <v>5</v>
      </c>
      <c r="B53">
        <v>22</v>
      </c>
      <c r="C53">
        <v>31</v>
      </c>
      <c r="E53">
        <v>5</v>
      </c>
      <c r="F53">
        <v>27</v>
      </c>
      <c r="G53">
        <v>45</v>
      </c>
      <c r="I53">
        <v>5</v>
      </c>
      <c r="J53">
        <v>37</v>
      </c>
      <c r="K53">
        <v>48</v>
      </c>
      <c r="M53">
        <v>5</v>
      </c>
      <c r="N53">
        <v>10</v>
      </c>
      <c r="O53">
        <v>38</v>
      </c>
    </row>
    <row r="54" spans="1:16">
      <c r="A54">
        <v>6</v>
      </c>
      <c r="B54">
        <v>30</v>
      </c>
      <c r="C54">
        <v>38</v>
      </c>
      <c r="E54">
        <v>6</v>
      </c>
      <c r="F54">
        <v>20</v>
      </c>
      <c r="G54">
        <v>45</v>
      </c>
      <c r="I54">
        <v>6</v>
      </c>
      <c r="J54">
        <v>21</v>
      </c>
      <c r="K54">
        <v>43</v>
      </c>
      <c r="M54">
        <v>6</v>
      </c>
      <c r="N54">
        <v>17</v>
      </c>
      <c r="O54">
        <v>39</v>
      </c>
    </row>
    <row r="55" spans="1:16">
      <c r="A55">
        <v>7</v>
      </c>
      <c r="E55">
        <v>7</v>
      </c>
      <c r="I55">
        <v>7</v>
      </c>
      <c r="J55">
        <v>29</v>
      </c>
      <c r="K55">
        <v>44</v>
      </c>
      <c r="M55">
        <v>7</v>
      </c>
      <c r="N55">
        <v>7</v>
      </c>
      <c r="O55">
        <v>36</v>
      </c>
    </row>
    <row r="56" spans="1:16">
      <c r="A56">
        <v>8</v>
      </c>
      <c r="E56">
        <v>8</v>
      </c>
      <c r="I56">
        <v>8</v>
      </c>
      <c r="M56">
        <v>8</v>
      </c>
    </row>
    <row r="57" spans="1:16">
      <c r="A57">
        <v>9</v>
      </c>
      <c r="E57">
        <v>9</v>
      </c>
      <c r="I57">
        <v>9</v>
      </c>
      <c r="M57">
        <v>9</v>
      </c>
    </row>
    <row r="58" spans="1:16">
      <c r="A58">
        <v>10</v>
      </c>
      <c r="E58">
        <v>10</v>
      </c>
      <c r="I58">
        <v>10</v>
      </c>
      <c r="M58">
        <v>10</v>
      </c>
    </row>
    <row r="59" spans="1:16">
      <c r="B59">
        <f>SUM(B49:B58)</f>
        <v>148</v>
      </c>
      <c r="C59">
        <f>SUM(C49:C58)</f>
        <v>199</v>
      </c>
      <c r="D59">
        <f>SUM(D49:D58)</f>
        <v>0</v>
      </c>
      <c r="F59">
        <f>SUM(F49:F58)</f>
        <v>111</v>
      </c>
      <c r="G59">
        <f>SUM(G49:G58)</f>
        <v>247</v>
      </c>
      <c r="H59">
        <f>SUM(H49:H58)</f>
        <v>0</v>
      </c>
      <c r="J59">
        <f>SUM(J49:J58)</f>
        <v>198</v>
      </c>
      <c r="K59">
        <f>SUM(K49:K58)</f>
        <v>304</v>
      </c>
      <c r="L59">
        <f>SUM(L49:L58)</f>
        <v>0</v>
      </c>
      <c r="N59">
        <f>SUM(N49:N58)</f>
        <v>98</v>
      </c>
      <c r="O59">
        <f>SUM(O49:O58)</f>
        <v>291</v>
      </c>
      <c r="P59">
        <f>SUM(P49:P58)</f>
        <v>0</v>
      </c>
    </row>
    <row r="60" spans="1:16">
      <c r="C60" s="1">
        <f>B59/C59*100</f>
        <v>74.371859296482413</v>
      </c>
      <c r="F60" s="1"/>
      <c r="G60" s="1">
        <f>F59/G59*100</f>
        <v>44.939271255060731</v>
      </c>
      <c r="K60" s="1">
        <f>J59/K59*100</f>
        <v>65.131578947368425</v>
      </c>
      <c r="O60" s="1">
        <f>N59/O59*100</f>
        <v>33.676975945017183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20B0-38D3-9343-BECD-D08867BF61BE}">
  <dimension ref="A1:J24"/>
  <sheetViews>
    <sheetView topLeftCell="A8" workbookViewId="0">
      <selection activeCell="A21" sqref="A21"/>
    </sheetView>
  </sheetViews>
  <sheetFormatPr baseColWidth="10" defaultRowHeight="16"/>
  <cols>
    <col min="2" max="2" width="27.5" customWidth="1"/>
    <col min="3" max="3" width="11.5" customWidth="1"/>
    <col min="4" max="4" width="42.83203125" customWidth="1"/>
    <col min="5" max="7" width="35" customWidth="1"/>
  </cols>
  <sheetData>
    <row r="1" spans="1:10" ht="17" thickBot="1">
      <c r="A1" s="5" t="s">
        <v>37</v>
      </c>
      <c r="B1" s="5" t="s">
        <v>38</v>
      </c>
      <c r="C1" s="6" t="s">
        <v>39</v>
      </c>
      <c r="D1" s="6" t="s">
        <v>40</v>
      </c>
      <c r="E1" s="5" t="s">
        <v>41</v>
      </c>
      <c r="F1" s="5" t="s">
        <v>42</v>
      </c>
      <c r="G1" s="5" t="s">
        <v>43</v>
      </c>
      <c r="H1" s="5" t="s">
        <v>44</v>
      </c>
      <c r="I1" s="5" t="s">
        <v>45</v>
      </c>
      <c r="J1" s="7" t="s">
        <v>46</v>
      </c>
    </row>
    <row r="2" spans="1:10" ht="20" thickTop="1">
      <c r="A2" s="8" t="s">
        <v>47</v>
      </c>
      <c r="B2" s="7"/>
      <c r="E2" s="7"/>
      <c r="F2" s="7"/>
      <c r="G2" s="7"/>
      <c r="H2" s="7"/>
      <c r="I2" s="7"/>
      <c r="J2" s="7"/>
    </row>
    <row r="3" spans="1:10">
      <c r="A3" s="3" t="s">
        <v>4</v>
      </c>
      <c r="B3" s="4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s="4" t="s">
        <v>33</v>
      </c>
    </row>
    <row r="4" spans="1:10">
      <c r="A4" s="3" t="s">
        <v>5</v>
      </c>
      <c r="B4" s="4" t="s">
        <v>27</v>
      </c>
      <c r="C4" t="s">
        <v>34</v>
      </c>
      <c r="D4" t="s">
        <v>29</v>
      </c>
      <c r="E4" t="s">
        <v>30</v>
      </c>
      <c r="F4" t="s">
        <v>31</v>
      </c>
      <c r="G4" t="s">
        <v>32</v>
      </c>
      <c r="H4" s="4" t="s">
        <v>33</v>
      </c>
    </row>
    <row r="5" spans="1:10">
      <c r="A5" s="3" t="s">
        <v>6</v>
      </c>
      <c r="B5" s="4" t="s">
        <v>27</v>
      </c>
      <c r="C5" t="s">
        <v>35</v>
      </c>
      <c r="D5" t="s">
        <v>29</v>
      </c>
      <c r="E5" t="s">
        <v>30</v>
      </c>
      <c r="F5" t="s">
        <v>31</v>
      </c>
      <c r="G5" t="s">
        <v>32</v>
      </c>
      <c r="H5" s="4" t="s">
        <v>33</v>
      </c>
    </row>
    <row r="6" spans="1:10">
      <c r="A6" s="3" t="s">
        <v>3</v>
      </c>
      <c r="B6" s="4" t="s">
        <v>36</v>
      </c>
      <c r="D6" t="s">
        <v>29</v>
      </c>
      <c r="E6" t="s">
        <v>30</v>
      </c>
      <c r="F6" t="s">
        <v>31</v>
      </c>
      <c r="G6" t="s">
        <v>32</v>
      </c>
      <c r="H6" s="4" t="s">
        <v>33</v>
      </c>
    </row>
    <row r="8" spans="1:10" ht="19">
      <c r="A8" s="8" t="s">
        <v>49</v>
      </c>
    </row>
    <row r="9" spans="1:10">
      <c r="A9" s="3" t="s">
        <v>13</v>
      </c>
      <c r="B9" s="4" t="s">
        <v>27</v>
      </c>
      <c r="C9" t="s">
        <v>28</v>
      </c>
      <c r="D9" t="s">
        <v>29</v>
      </c>
      <c r="E9" t="s">
        <v>30</v>
      </c>
      <c r="F9" t="s">
        <v>31</v>
      </c>
      <c r="G9" t="s">
        <v>32</v>
      </c>
      <c r="H9" s="4" t="s">
        <v>33</v>
      </c>
      <c r="I9" t="s">
        <v>48</v>
      </c>
    </row>
    <row r="10" spans="1:10">
      <c r="A10" s="3" t="s">
        <v>14</v>
      </c>
      <c r="B10" s="4" t="s">
        <v>27</v>
      </c>
      <c r="C10" t="s">
        <v>34</v>
      </c>
      <c r="D10" t="s">
        <v>29</v>
      </c>
      <c r="E10" t="s">
        <v>30</v>
      </c>
      <c r="F10" t="s">
        <v>31</v>
      </c>
      <c r="G10" t="s">
        <v>32</v>
      </c>
      <c r="H10" s="4" t="s">
        <v>33</v>
      </c>
      <c r="I10" t="s">
        <v>48</v>
      </c>
    </row>
    <row r="11" spans="1:10">
      <c r="A11" s="3" t="s">
        <v>15</v>
      </c>
      <c r="B11" s="4" t="s">
        <v>27</v>
      </c>
      <c r="C11" t="s">
        <v>35</v>
      </c>
      <c r="D11" t="s">
        <v>29</v>
      </c>
      <c r="E11" t="s">
        <v>30</v>
      </c>
      <c r="F11" t="s">
        <v>31</v>
      </c>
      <c r="G11" t="s">
        <v>32</v>
      </c>
      <c r="H11" s="4" t="s">
        <v>33</v>
      </c>
      <c r="I11" t="s">
        <v>48</v>
      </c>
    </row>
    <row r="12" spans="1:10">
      <c r="A12" s="3" t="s">
        <v>12</v>
      </c>
      <c r="B12" s="4" t="s">
        <v>36</v>
      </c>
      <c r="D12" t="s">
        <v>29</v>
      </c>
      <c r="E12" t="s">
        <v>30</v>
      </c>
      <c r="F12" t="s">
        <v>31</v>
      </c>
      <c r="G12" t="s">
        <v>32</v>
      </c>
      <c r="H12" s="4" t="s">
        <v>33</v>
      </c>
      <c r="I12" t="s">
        <v>48</v>
      </c>
    </row>
    <row r="14" spans="1:10" ht="19">
      <c r="A14" s="8" t="s">
        <v>50</v>
      </c>
    </row>
    <row r="15" spans="1:10">
      <c r="A15" s="3" t="s">
        <v>18</v>
      </c>
      <c r="B15" s="4" t="s">
        <v>27</v>
      </c>
      <c r="C15" t="s">
        <v>28</v>
      </c>
      <c r="D15" t="s">
        <v>29</v>
      </c>
      <c r="E15" t="s">
        <v>30</v>
      </c>
      <c r="F15" t="s">
        <v>31</v>
      </c>
      <c r="G15" t="s">
        <v>32</v>
      </c>
      <c r="H15" s="4" t="s">
        <v>33</v>
      </c>
    </row>
    <row r="16" spans="1:10">
      <c r="A16" s="3" t="s">
        <v>19</v>
      </c>
      <c r="B16" s="4" t="s">
        <v>27</v>
      </c>
      <c r="C16" t="s">
        <v>34</v>
      </c>
      <c r="D16" t="s">
        <v>29</v>
      </c>
      <c r="E16" t="s">
        <v>30</v>
      </c>
      <c r="F16" t="s">
        <v>31</v>
      </c>
      <c r="G16" t="s">
        <v>32</v>
      </c>
      <c r="H16" s="4" t="s">
        <v>33</v>
      </c>
    </row>
    <row r="17" spans="1:9">
      <c r="A17" s="3" t="s">
        <v>20</v>
      </c>
      <c r="B17" s="4" t="s">
        <v>27</v>
      </c>
      <c r="C17" t="s">
        <v>35</v>
      </c>
      <c r="D17" t="s">
        <v>29</v>
      </c>
      <c r="E17" t="s">
        <v>30</v>
      </c>
      <c r="F17" t="s">
        <v>31</v>
      </c>
      <c r="G17" t="s">
        <v>32</v>
      </c>
      <c r="H17" s="4" t="s">
        <v>33</v>
      </c>
    </row>
    <row r="18" spans="1:9">
      <c r="A18" s="3" t="s">
        <v>17</v>
      </c>
      <c r="B18" s="4" t="s">
        <v>36</v>
      </c>
      <c r="D18" t="s">
        <v>29</v>
      </c>
      <c r="E18" t="s">
        <v>30</v>
      </c>
      <c r="F18" t="s">
        <v>31</v>
      </c>
      <c r="G18" t="s">
        <v>32</v>
      </c>
      <c r="H18" s="4" t="s">
        <v>33</v>
      </c>
    </row>
    <row r="20" spans="1:9" ht="19">
      <c r="A20" s="8" t="s">
        <v>51</v>
      </c>
    </row>
    <row r="21" spans="1:9">
      <c r="A21" s="3" t="s">
        <v>22</v>
      </c>
      <c r="B21" s="4" t="s">
        <v>27</v>
      </c>
      <c r="C21" t="s">
        <v>28</v>
      </c>
      <c r="D21" t="s">
        <v>29</v>
      </c>
      <c r="E21" t="s">
        <v>30</v>
      </c>
      <c r="F21" t="s">
        <v>31</v>
      </c>
      <c r="G21" t="s">
        <v>32</v>
      </c>
      <c r="H21" s="4" t="s">
        <v>33</v>
      </c>
    </row>
    <row r="22" spans="1:9">
      <c r="A22" s="3" t="s">
        <v>23</v>
      </c>
      <c r="B22" s="4" t="s">
        <v>27</v>
      </c>
      <c r="C22" t="s">
        <v>34</v>
      </c>
      <c r="D22" t="s">
        <v>29</v>
      </c>
      <c r="E22" t="s">
        <v>30</v>
      </c>
      <c r="F22" t="s">
        <v>31</v>
      </c>
      <c r="G22" t="s">
        <v>32</v>
      </c>
      <c r="H22" s="4" t="s">
        <v>33</v>
      </c>
    </row>
    <row r="23" spans="1:9">
      <c r="A23" s="3" t="s">
        <v>24</v>
      </c>
      <c r="B23" s="4" t="s">
        <v>27</v>
      </c>
      <c r="C23" t="s">
        <v>35</v>
      </c>
      <c r="D23" t="s">
        <v>29</v>
      </c>
      <c r="E23" t="s">
        <v>30</v>
      </c>
      <c r="F23" t="s">
        <v>31</v>
      </c>
      <c r="G23" t="s">
        <v>32</v>
      </c>
      <c r="H23" s="4" t="s">
        <v>33</v>
      </c>
    </row>
    <row r="24" spans="1:9">
      <c r="A24" s="3" t="s">
        <v>21</v>
      </c>
      <c r="B24" s="4" t="s">
        <v>36</v>
      </c>
      <c r="D24" t="s">
        <v>29</v>
      </c>
      <c r="E24" t="s">
        <v>30</v>
      </c>
      <c r="F24" t="s">
        <v>31</v>
      </c>
      <c r="G24" t="s">
        <v>32</v>
      </c>
      <c r="H24" s="4" t="s">
        <v>33</v>
      </c>
      <c r="I24" s="9">
        <v>43339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E7D1A-3AC2-E649-972C-599E73BE1508}">
  <dimension ref="A1:I20"/>
  <sheetViews>
    <sheetView tabSelected="1" workbookViewId="0">
      <selection activeCell="C19" sqref="C19"/>
    </sheetView>
  </sheetViews>
  <sheetFormatPr baseColWidth="10" defaultRowHeight="16"/>
  <cols>
    <col min="1" max="1" width="30.1640625" customWidth="1"/>
  </cols>
  <sheetData>
    <row r="1" spans="1:9">
      <c r="A1" s="11"/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52</v>
      </c>
      <c r="B2" s="10">
        <v>1</v>
      </c>
      <c r="C2" s="10"/>
      <c r="D2" s="10"/>
      <c r="E2" s="10"/>
      <c r="F2" s="10"/>
      <c r="G2" s="10"/>
      <c r="H2" s="10"/>
      <c r="I2" s="10"/>
    </row>
    <row r="3" spans="1:9">
      <c r="A3" s="12" t="s">
        <v>53</v>
      </c>
      <c r="B3" s="10">
        <v>6</v>
      </c>
      <c r="C3" s="10"/>
      <c r="D3" s="10"/>
      <c r="E3" s="10"/>
      <c r="F3" s="10"/>
      <c r="G3" s="10"/>
      <c r="H3" s="10"/>
      <c r="I3" s="10"/>
    </row>
    <row r="4" spans="1:9">
      <c r="A4" s="12" t="s">
        <v>54</v>
      </c>
      <c r="B4" s="10">
        <v>0.05</v>
      </c>
      <c r="C4" s="10"/>
      <c r="D4" s="10"/>
      <c r="E4" s="10"/>
      <c r="F4" s="10"/>
      <c r="G4" s="10"/>
      <c r="H4" s="10"/>
      <c r="I4" s="10"/>
    </row>
    <row r="5" spans="1:9">
      <c r="A5" s="12"/>
      <c r="B5" s="10"/>
      <c r="C5" s="10"/>
      <c r="D5" s="10"/>
      <c r="E5" s="10"/>
      <c r="F5" s="10"/>
      <c r="G5" s="10"/>
      <c r="H5" s="10"/>
      <c r="I5" s="10"/>
    </row>
    <row r="6" spans="1:9">
      <c r="A6" s="12" t="s">
        <v>55</v>
      </c>
      <c r="B6" s="10" t="s">
        <v>56</v>
      </c>
      <c r="C6" s="10" t="s">
        <v>57</v>
      </c>
      <c r="D6" s="10" t="s">
        <v>58</v>
      </c>
      <c r="E6" s="10" t="s">
        <v>59</v>
      </c>
      <c r="F6" s="10" t="s">
        <v>60</v>
      </c>
      <c r="G6" s="10"/>
      <c r="H6" s="10"/>
      <c r="I6" s="10"/>
    </row>
    <row r="7" spans="1:9">
      <c r="A7" s="12" t="s">
        <v>61</v>
      </c>
      <c r="B7" s="10">
        <v>42.06</v>
      </c>
      <c r="C7" s="10" t="s">
        <v>62</v>
      </c>
      <c r="D7" s="10" t="s">
        <v>63</v>
      </c>
      <c r="E7" s="10" t="s">
        <v>64</v>
      </c>
      <c r="F7" s="10">
        <v>1.5E-3</v>
      </c>
      <c r="G7" s="10" t="s">
        <v>65</v>
      </c>
      <c r="H7" s="10"/>
      <c r="I7" s="10"/>
    </row>
    <row r="8" spans="1:9">
      <c r="A8" s="12" t="s">
        <v>66</v>
      </c>
      <c r="B8" s="10">
        <v>13.14</v>
      </c>
      <c r="C8" s="10" t="s">
        <v>67</v>
      </c>
      <c r="D8" s="10" t="s">
        <v>63</v>
      </c>
      <c r="E8" s="10" t="s">
        <v>68</v>
      </c>
      <c r="F8" s="10">
        <v>2.0199999999999999E-2</v>
      </c>
      <c r="G8" s="10" t="s">
        <v>69</v>
      </c>
      <c r="H8" s="10"/>
      <c r="I8" s="10"/>
    </row>
    <row r="9" spans="1:9">
      <c r="A9" s="12" t="s">
        <v>70</v>
      </c>
      <c r="B9" s="10">
        <v>41</v>
      </c>
      <c r="C9" s="10" t="s">
        <v>71</v>
      </c>
      <c r="D9" s="10" t="s">
        <v>63</v>
      </c>
      <c r="E9" s="10" t="s">
        <v>72</v>
      </c>
      <c r="F9" s="10" t="s">
        <v>73</v>
      </c>
      <c r="G9" s="10" t="s">
        <v>74</v>
      </c>
      <c r="H9" s="10"/>
      <c r="I9" s="10"/>
    </row>
    <row r="10" spans="1:9">
      <c r="A10" s="12" t="s">
        <v>75</v>
      </c>
      <c r="B10" s="10">
        <v>-28.92</v>
      </c>
      <c r="C10" s="10" t="s">
        <v>76</v>
      </c>
      <c r="D10" s="10" t="s">
        <v>63</v>
      </c>
      <c r="E10" s="10" t="s">
        <v>64</v>
      </c>
      <c r="F10" s="10">
        <v>4.7999999999999996E-3</v>
      </c>
      <c r="G10" s="10" t="s">
        <v>77</v>
      </c>
      <c r="H10" s="10"/>
      <c r="I10" s="10"/>
    </row>
    <row r="11" spans="1:9">
      <c r="A11" s="12" t="s">
        <v>78</v>
      </c>
      <c r="B11" s="10">
        <v>-1.056</v>
      </c>
      <c r="C11" s="10" t="s">
        <v>79</v>
      </c>
      <c r="D11" s="10" t="s">
        <v>80</v>
      </c>
      <c r="E11" s="10" t="s">
        <v>81</v>
      </c>
      <c r="F11" s="10">
        <v>0.99960000000000004</v>
      </c>
      <c r="G11" s="10" t="s">
        <v>82</v>
      </c>
      <c r="H11" s="10"/>
      <c r="I11" s="10"/>
    </row>
    <row r="12" spans="1:9">
      <c r="A12" s="12" t="s">
        <v>83</v>
      </c>
      <c r="B12" s="10">
        <v>27.86</v>
      </c>
      <c r="C12" s="10" t="s">
        <v>84</v>
      </c>
      <c r="D12" s="10" t="s">
        <v>63</v>
      </c>
      <c r="E12" s="10" t="s">
        <v>64</v>
      </c>
      <c r="F12" s="10">
        <v>1.8E-3</v>
      </c>
      <c r="G12" s="10" t="s">
        <v>85</v>
      </c>
      <c r="H12" s="10"/>
      <c r="I12" s="10"/>
    </row>
    <row r="13" spans="1:9">
      <c r="A13" s="12"/>
      <c r="B13" s="10"/>
      <c r="C13" s="10"/>
      <c r="D13" s="10"/>
      <c r="E13" s="10"/>
      <c r="F13" s="10"/>
      <c r="G13" s="10"/>
      <c r="H13" s="10"/>
      <c r="I13" s="10"/>
    </row>
    <row r="14" spans="1:9">
      <c r="A14" s="12" t="s">
        <v>86</v>
      </c>
      <c r="B14" s="10" t="s">
        <v>87</v>
      </c>
      <c r="C14" s="10" t="s">
        <v>88</v>
      </c>
      <c r="D14" s="10" t="s">
        <v>56</v>
      </c>
      <c r="E14" s="10" t="s">
        <v>89</v>
      </c>
      <c r="F14" s="10" t="s">
        <v>90</v>
      </c>
      <c r="G14" s="10" t="s">
        <v>91</v>
      </c>
      <c r="H14" s="10" t="s">
        <v>92</v>
      </c>
      <c r="I14" s="10" t="s">
        <v>93</v>
      </c>
    </row>
    <row r="15" spans="1:9">
      <c r="A15" s="12" t="s">
        <v>61</v>
      </c>
      <c r="B15" s="10">
        <v>77.19</v>
      </c>
      <c r="C15" s="10">
        <v>35.130000000000003</v>
      </c>
      <c r="D15" s="10">
        <v>42.06</v>
      </c>
      <c r="E15" s="10">
        <v>3.7330000000000001</v>
      </c>
      <c r="F15" s="10">
        <v>4</v>
      </c>
      <c r="G15" s="10">
        <v>4</v>
      </c>
      <c r="H15" s="10">
        <v>11.27</v>
      </c>
      <c r="I15" s="10">
        <v>3.7570000000000001</v>
      </c>
    </row>
    <row r="16" spans="1:9">
      <c r="A16" s="12" t="s">
        <v>66</v>
      </c>
      <c r="B16" s="10">
        <v>77.19</v>
      </c>
      <c r="C16" s="10">
        <v>64.05</v>
      </c>
      <c r="D16" s="10">
        <v>13.14</v>
      </c>
      <c r="E16" s="10">
        <v>2.6640000000000001</v>
      </c>
      <c r="F16" s="10">
        <v>4</v>
      </c>
      <c r="G16" s="10">
        <v>4</v>
      </c>
      <c r="H16" s="10">
        <v>4.9320000000000004</v>
      </c>
      <c r="I16" s="10">
        <v>4.5919999999999996</v>
      </c>
    </row>
    <row r="17" spans="1:9">
      <c r="A17" s="12" t="s">
        <v>70</v>
      </c>
      <c r="B17" s="10">
        <v>77.19</v>
      </c>
      <c r="C17" s="10">
        <v>36.19</v>
      </c>
      <c r="D17" s="10">
        <v>41</v>
      </c>
      <c r="E17" s="10">
        <v>1.633</v>
      </c>
      <c r="F17" s="10">
        <v>4</v>
      </c>
      <c r="G17" s="10">
        <v>4</v>
      </c>
      <c r="H17" s="10">
        <v>25.11</v>
      </c>
      <c r="I17" s="10">
        <v>5.7949999999999999</v>
      </c>
    </row>
    <row r="18" spans="1:9">
      <c r="A18" s="12" t="s">
        <v>75</v>
      </c>
      <c r="B18" s="10">
        <v>35.130000000000003</v>
      </c>
      <c r="C18" s="10">
        <v>64.05</v>
      </c>
      <c r="D18" s="10">
        <v>-28.92</v>
      </c>
      <c r="E18" s="10">
        <v>4.226</v>
      </c>
      <c r="F18" s="10">
        <v>4</v>
      </c>
      <c r="G18" s="10">
        <v>4</v>
      </c>
      <c r="H18" s="10">
        <v>6.8419999999999996</v>
      </c>
      <c r="I18" s="10">
        <v>5.234</v>
      </c>
    </row>
    <row r="19" spans="1:9">
      <c r="A19" s="12" t="s">
        <v>78</v>
      </c>
      <c r="B19" s="10">
        <v>35.130000000000003</v>
      </c>
      <c r="C19" s="10">
        <v>36.19</v>
      </c>
      <c r="D19" s="10">
        <v>-1.056</v>
      </c>
      <c r="E19" s="10">
        <v>3.665</v>
      </c>
      <c r="F19" s="10">
        <v>4</v>
      </c>
      <c r="G19" s="10">
        <v>4</v>
      </c>
      <c r="H19" s="10">
        <v>0.28810000000000002</v>
      </c>
      <c r="I19" s="10">
        <v>3.5219999999999998</v>
      </c>
    </row>
    <row r="20" spans="1:9">
      <c r="A20" s="12" t="s">
        <v>83</v>
      </c>
      <c r="B20" s="10">
        <v>64.05</v>
      </c>
      <c r="C20" s="10">
        <v>36.19</v>
      </c>
      <c r="D20" s="10">
        <v>27.86</v>
      </c>
      <c r="E20" s="10">
        <v>2.5680000000000001</v>
      </c>
      <c r="F20" s="10">
        <v>4</v>
      </c>
      <c r="G20" s="10">
        <v>4</v>
      </c>
      <c r="H20" s="10">
        <v>10.85</v>
      </c>
      <c r="I20" s="10">
        <v>4.1349999999999998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2022-01-19T04:47:38Z</dcterms:created>
  <dcterms:modified xsi:type="dcterms:W3CDTF">2022-01-19T05:14:38Z</dcterms:modified>
</cp:coreProperties>
</file>