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11/FIg.11C/"/>
    </mc:Choice>
  </mc:AlternateContent>
  <xr:revisionPtr revIDLastSave="0" documentId="13_ncr:1_{158B8B0F-B82D-2E4E-AE6C-325ED31D666E}" xr6:coauthVersionLast="47" xr6:coauthVersionMax="47" xr10:uidLastSave="{00000000-0000-0000-0000-000000000000}"/>
  <bookViews>
    <workbookView xWindow="2100" yWindow="2000" windowWidth="21600" windowHeight="11380" tabRatio="500" activeTab="3" xr2:uid="{00000000-000D-0000-FFFF-FFFF00000000}"/>
  </bookViews>
  <sheets>
    <sheet name="Raw data" sheetId="1" r:id="rId1"/>
    <sheet name="IF condition" sheetId="2" r:id="rId2"/>
    <sheet name="Total" sheetId="3" r:id="rId3"/>
    <sheet name="Statistic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16" i="1" l="1"/>
  <c r="X16" i="1"/>
  <c r="AB15" i="1"/>
  <c r="AB16" i="1" s="1"/>
  <c r="AA15" i="1"/>
  <c r="Z15" i="1"/>
  <c r="X15" i="1"/>
  <c r="W15" i="1"/>
  <c r="V15" i="1"/>
  <c r="W16" i="1" s="1"/>
  <c r="T16" i="1"/>
  <c r="H16" i="1"/>
  <c r="G16" i="1"/>
  <c r="D16" i="1"/>
  <c r="T15" i="1"/>
  <c r="S15" i="1"/>
  <c r="R15" i="1"/>
  <c r="S16" i="1" s="1"/>
  <c r="P15" i="1"/>
  <c r="P16" i="1" s="1"/>
  <c r="O15" i="1"/>
  <c r="N15" i="1"/>
  <c r="O16" i="1" s="1"/>
  <c r="L15" i="1"/>
  <c r="L16" i="1" s="1"/>
  <c r="K15" i="1"/>
  <c r="J15" i="1"/>
  <c r="K16" i="1" s="1"/>
  <c r="H15" i="1"/>
  <c r="G15" i="1"/>
  <c r="F15" i="1"/>
  <c r="D15" i="1"/>
  <c r="C15" i="1"/>
  <c r="B15" i="1"/>
  <c r="C16" i="1" s="1"/>
  <c r="AB32" i="1" l="1"/>
  <c r="AA32" i="1"/>
  <c r="Z32" i="1"/>
  <c r="AA33" i="1" s="1"/>
  <c r="X32" i="1"/>
  <c r="W32" i="1"/>
  <c r="W33" i="1" s="1"/>
  <c r="V32" i="1"/>
  <c r="K33" i="1"/>
  <c r="T32" i="1"/>
  <c r="S32" i="1"/>
  <c r="R32" i="1"/>
  <c r="S33" i="1" s="1"/>
  <c r="P32" i="1"/>
  <c r="O32" i="1"/>
  <c r="N32" i="1"/>
  <c r="O33" i="1" s="1"/>
  <c r="L32" i="1"/>
  <c r="K32" i="1"/>
  <c r="J32" i="1"/>
  <c r="H32" i="1"/>
  <c r="G32" i="1"/>
  <c r="F32" i="1"/>
  <c r="G33" i="1" s="1"/>
  <c r="D32" i="1"/>
  <c r="C32" i="1"/>
  <c r="B32" i="1"/>
  <c r="C33" i="1" s="1"/>
  <c r="AB49" i="1" l="1"/>
  <c r="AA49" i="1"/>
  <c r="Z49" i="1"/>
  <c r="AA50" i="1" s="1"/>
  <c r="X49" i="1"/>
  <c r="W49" i="1"/>
  <c r="V49" i="1"/>
  <c r="W50" i="1" s="1"/>
  <c r="R49" i="1" l="1"/>
  <c r="S49" i="1"/>
  <c r="T49" i="1"/>
  <c r="N49" i="1"/>
  <c r="O49" i="1"/>
  <c r="P49" i="1"/>
  <c r="J49" i="1"/>
  <c r="K49" i="1"/>
  <c r="L49" i="1"/>
  <c r="F49" i="1"/>
  <c r="G49" i="1"/>
  <c r="H49" i="1"/>
  <c r="B49" i="1"/>
  <c r="C49" i="1"/>
  <c r="D49" i="1"/>
  <c r="S50" i="1" l="1"/>
  <c r="O50" i="1"/>
  <c r="K50" i="1"/>
  <c r="G50" i="1"/>
  <c r="C50" i="1"/>
  <c r="AK16" i="1" l="1"/>
  <c r="AK15" i="1"/>
  <c r="AJ16" i="1"/>
  <c r="AJ15" i="1"/>
  <c r="AI15" i="1"/>
  <c r="AI16" i="1"/>
  <c r="AH15" i="1"/>
  <c r="AH16" i="1"/>
  <c r="AG15" i="1"/>
  <c r="AG16" i="1"/>
  <c r="AF15" i="1"/>
  <c r="AF16" i="1"/>
  <c r="AE16" i="1"/>
  <c r="AE15" i="1"/>
</calcChain>
</file>

<file path=xl/sharedStrings.xml><?xml version="1.0" encoding="utf-8"?>
<sst xmlns="http://schemas.openxmlformats.org/spreadsheetml/2006/main" count="339" uniqueCount="105">
  <si>
    <t>Ciliated</t>
  </si>
  <si>
    <t>cell counts</t>
  </si>
  <si>
    <t>ARL13B+ Ac-Tub- dot</t>
  </si>
  <si>
    <t>Total</t>
  </si>
  <si>
    <t>S.E.M.</t>
  </si>
  <si>
    <t>KAN709-1</t>
  </si>
  <si>
    <t>KAN709-2</t>
  </si>
  <si>
    <t>KAN709-3</t>
  </si>
  <si>
    <t>KAN709-4</t>
  </si>
  <si>
    <t>KAN709-5</t>
  </si>
  <si>
    <t>KAN709-6</t>
  </si>
  <si>
    <t>KAN709-7</t>
  </si>
  <si>
    <t>KAN709</t>
  </si>
  <si>
    <t>0 hour</t>
  </si>
  <si>
    <t>3 hour s.s. + DMSO</t>
  </si>
  <si>
    <t>3 hour s.s. + nocodazole</t>
  </si>
  <si>
    <t>8 hour s.s. + DMSO</t>
  </si>
  <si>
    <t>8 hour s.s. + nocodazole</t>
  </si>
  <si>
    <t>24 hour s.s. + DMSO</t>
  </si>
  <si>
    <t>24 hour s.s. + nocodazole</t>
  </si>
  <si>
    <t>ARL13B+dot</t>
  </si>
  <si>
    <t>KAN704-1</t>
  </si>
  <si>
    <t>KAN704-2</t>
  </si>
  <si>
    <t>KAN704-3</t>
  </si>
  <si>
    <t>KAN704-4</t>
  </si>
  <si>
    <t>KAN704-5</t>
  </si>
  <si>
    <t>KAN704-6</t>
  </si>
  <si>
    <t>KAN704-7</t>
  </si>
  <si>
    <t>KAN704</t>
  </si>
  <si>
    <t>KAN499-37</t>
  </si>
  <si>
    <t>KAN499-38</t>
  </si>
  <si>
    <t>KAN499-39</t>
  </si>
  <si>
    <t>KAN499-40</t>
  </si>
  <si>
    <t>KAN499-41</t>
  </si>
  <si>
    <t>KAN499-42</t>
  </si>
  <si>
    <t>KAN499-43</t>
  </si>
  <si>
    <t>KAN499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</si>
  <si>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</si>
  <si>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</si>
  <si>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</si>
  <si>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</si>
  <si>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</si>
  <si>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</si>
  <si>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</si>
  <si>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</si>
  <si>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</si>
  <si>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</si>
  <si>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RPE-hTERT</t>
  </si>
  <si>
    <t>ARL13B, Proteintech, 17711-1-AP, 1:1000</t>
  </si>
  <si>
    <t>CEP170, Invitrogen, 41-3200, 1:1000</t>
  </si>
  <si>
    <t>Ac-Tub, 6B-11, SIGMA, 1:2000</t>
  </si>
  <si>
    <t>Replicate1</t>
  </si>
  <si>
    <t>Replicate2</t>
  </si>
  <si>
    <t>confluent, Fixed in 4% PFA at RT for 15 minutes.</t>
  </si>
  <si>
    <t>ARL13B, Proteintech, 17711-1-AP, 1:2000</t>
  </si>
  <si>
    <t>Ac-Tub, 6B-11, Santa Cruz, 1:1000</t>
  </si>
  <si>
    <t>DAPI</t>
  </si>
  <si>
    <t>Serum starved for 3 hours. Fixed in 4% PFA at RT for 15 minutes.</t>
  </si>
  <si>
    <t>+ 10 µM nocodazole</t>
  </si>
  <si>
    <t>Serum starved for 8 hours. Fixed in 4% PFA at RT for 15 minutes.</t>
  </si>
  <si>
    <t>Serum starved for 24 hours. Fixed in 4% PFA at RT for 15 minutes.</t>
  </si>
  <si>
    <t>Replicate3</t>
  </si>
  <si>
    <t>+DMSO (0.06%)</t>
  </si>
  <si>
    <t>DMSO</t>
  </si>
  <si>
    <t>3 hour s.s.</t>
  </si>
  <si>
    <t>8 hour s.s.</t>
  </si>
  <si>
    <t>24 hour s.s.</t>
  </si>
  <si>
    <t>AVERAGE</t>
  </si>
  <si>
    <t>SEM</t>
  </si>
  <si>
    <t>Nocodazole</t>
  </si>
  <si>
    <t>Discovery?</t>
  </si>
  <si>
    <t>P value</t>
  </si>
  <si>
    <t>Mean of DMSO</t>
  </si>
  <si>
    <t>Mean of Nocodazole</t>
  </si>
  <si>
    <t>Difference</t>
  </si>
  <si>
    <t>SE of difference</t>
  </si>
  <si>
    <t>t ratio</t>
  </si>
  <si>
    <t>df</t>
  </si>
  <si>
    <t>q value</t>
  </si>
  <si>
    <t>No</t>
  </si>
  <si>
    <t>&gt;0.999999</t>
  </si>
  <si>
    <t>Yes</t>
  </si>
  <si>
    <t>Table Analyzed</t>
  </si>
  <si>
    <t>Data 2</t>
  </si>
  <si>
    <t>Column A</t>
  </si>
  <si>
    <t>vs.</t>
  </si>
  <si>
    <t>Column B</t>
  </si>
  <si>
    <t>Test details</t>
  </si>
  <si>
    <t>Test name</t>
  </si>
  <si>
    <t>Unpaired t test with Welch correction</t>
  </si>
  <si>
    <t>Variance assumption</t>
  </si>
  <si>
    <t>Individual variance for each group</t>
  </si>
  <si>
    <t>Multiple comparisons</t>
  </si>
  <si>
    <t>False Discovery Rate (FDR)</t>
  </si>
  <si>
    <t>Method</t>
  </si>
  <si>
    <t>Two-stage step-up (Benjamini, Krieger, and Yekutieli)</t>
  </si>
  <si>
    <t>Desired FDR (Q)</t>
  </si>
  <si>
    <t>1.00%</t>
  </si>
  <si>
    <t>Number of tests performed</t>
  </si>
  <si>
    <t>Number of rows omitted</t>
  </si>
  <si>
    <t>Multiple unpaired t test (DMSO v.s. nocodazole</t>
  </si>
  <si>
    <t>DMSO v.s.s Noc (0 h)</t>
  </si>
  <si>
    <t>DMSO v.s.s Noc (3 h)</t>
  </si>
  <si>
    <t>DMSO v.s.s Noc (8 h)</t>
  </si>
  <si>
    <t>DMSO v.s.s Noc (24 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</si>
</sst>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6"/>
      <color rgb="FFFF0000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0" borderId="0" xfId="0" applyFill="1"/>
    <xf numFmtId="0" fontId="2" fillId="0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/>
    <xf numFmtId="14" fontId="0" fillId="0" borderId="0" xfId="0" applyNumberFormat="1"/>
    <xf numFmtId="0" fontId="7" fillId="0" borderId="0" xfId="0" applyFont="1"/>
    <xf numFmtId="49" fontId="0" fillId="0" borderId="0" xfId="0" applyNumberFormat="1"/>
    <xf numFmtId="0" fontId="2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0" xfId="0" applyFont="1" applyBorder="1"/>
    <xf numFmtId="0" fontId="8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8" xfId="0" applyFont="1" applyBorder="1"/>
    <xf numFmtId="0" fontId="8" fillId="0" borderId="9" xfId="0" applyFont="1" applyBorder="1"/>
    <xf numFmtId="0" fontId="8" fillId="0" borderId="2" xfId="0" applyFont="1" applyBorder="1" applyAlignment="1">
      <alignment horizontal="left"/>
    </xf>
    <xf numFmtId="0" fontId="8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</cellXfs>
  <cellStyles count="10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'Raw data'!$AE$16:$AL$16</c:f>
                <c:numCache>
                  <c:formatCode>General</c:formatCode>
                  <c:ptCount val="8"/>
                  <c:pt idx="0">
                    <c:v>3.4978679396837298</c:v>
                  </c:pt>
                  <c:pt idx="1">
                    <c:v>4.8628799217274601</c:v>
                  </c:pt>
                  <c:pt idx="2">
                    <c:v>0.87357880559269374</c:v>
                  </c:pt>
                  <c:pt idx="3">
                    <c:v>1.9240557940910656</c:v>
                  </c:pt>
                  <c:pt idx="4">
                    <c:v>1.7543859649122804</c:v>
                  </c:pt>
                  <c:pt idx="5">
                    <c:v>2.1772194362289277</c:v>
                  </c:pt>
                  <c:pt idx="6">
                    <c:v>1.441011895263639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'Raw data'!$AE$15:$AL$15</c:f>
              <c:numCache>
                <c:formatCode>General</c:formatCode>
                <c:ptCount val="8"/>
                <c:pt idx="0">
                  <c:v>9.3103481578057856</c:v>
                </c:pt>
                <c:pt idx="1">
                  <c:v>21.747398968849371</c:v>
                </c:pt>
                <c:pt idx="2">
                  <c:v>2.2880158496892111</c:v>
                </c:pt>
                <c:pt idx="3">
                  <c:v>37.860352705713531</c:v>
                </c:pt>
                <c:pt idx="4">
                  <c:v>1.7543859649122806</c:v>
                </c:pt>
                <c:pt idx="5">
                  <c:v>88.756371698783724</c:v>
                </c:pt>
                <c:pt idx="6">
                  <c:v>2.6602660266026601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4-1547-915B-13B2D89B0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993949128"/>
        <c:axId val="-1993627976"/>
      </c:barChart>
      <c:catAx>
        <c:axId val="-1993949128"/>
        <c:scaling>
          <c:orientation val="minMax"/>
        </c:scaling>
        <c:delete val="0"/>
        <c:axPos val="b"/>
        <c:majorTickMark val="out"/>
        <c:minorTickMark val="none"/>
        <c:tickLblPos val="nextTo"/>
        <c:crossAx val="-1993627976"/>
        <c:crosses val="autoZero"/>
        <c:auto val="1"/>
        <c:lblAlgn val="ctr"/>
        <c:lblOffset val="100"/>
        <c:noMultiLvlLbl val="0"/>
      </c:catAx>
      <c:valAx>
        <c:axId val="-1993627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Helvetica"/>
              </a:defRPr>
            </a:pPr>
            <a:endParaRPr lang="en-US"/>
          </a:p>
        </c:txPr>
        <c:crossAx val="-1993949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283632</xdr:colOff>
      <xdr:row>22</xdr:row>
      <xdr:rowOff>130023</xdr:rowOff>
    </xdr:from>
    <xdr:to>
      <xdr:col>47</xdr:col>
      <xdr:colOff>479575</xdr:colOff>
      <xdr:row>41</xdr:row>
      <xdr:rowOff>161471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K50"/>
  <sheetViews>
    <sheetView topLeftCell="AA1" zoomScale="84" zoomScaleNormal="84" workbookViewId="0">
      <selection activeCell="AD17" sqref="AD17:AL19"/>
    </sheetView>
  </sheetViews>
  <sheetFormatPr baseColWidth="10" defaultColWidth="11" defaultRowHeight="16"/>
  <cols>
    <col min="25" max="28" width="10.83203125" customWidth="1"/>
    <col min="29" max="29" width="19" customWidth="1"/>
    <col min="30" max="30" width="21.5" customWidth="1"/>
  </cols>
  <sheetData>
    <row r="4" spans="1:37">
      <c r="B4" t="s">
        <v>0</v>
      </c>
      <c r="C4" t="s">
        <v>1</v>
      </c>
      <c r="D4" t="s">
        <v>2</v>
      </c>
      <c r="F4" t="s">
        <v>0</v>
      </c>
      <c r="G4" t="s">
        <v>1</v>
      </c>
      <c r="H4" t="s">
        <v>2</v>
      </c>
      <c r="J4" t="s">
        <v>0</v>
      </c>
      <c r="K4" t="s">
        <v>1</v>
      </c>
      <c r="L4" t="s">
        <v>2</v>
      </c>
      <c r="N4" t="s">
        <v>0</v>
      </c>
      <c r="O4" t="s">
        <v>1</v>
      </c>
      <c r="P4" t="s">
        <v>2</v>
      </c>
      <c r="R4" t="s">
        <v>0</v>
      </c>
      <c r="S4" t="s">
        <v>1</v>
      </c>
      <c r="T4" s="1" t="s">
        <v>2</v>
      </c>
      <c r="V4" t="s">
        <v>0</v>
      </c>
      <c r="W4" t="s">
        <v>1</v>
      </c>
      <c r="X4" t="s">
        <v>2</v>
      </c>
      <c r="Z4" t="s">
        <v>0</v>
      </c>
      <c r="AA4" t="s">
        <v>1</v>
      </c>
      <c r="AB4" t="s">
        <v>2</v>
      </c>
    </row>
    <row r="5" spans="1:37">
      <c r="A5" t="s">
        <v>29</v>
      </c>
      <c r="B5">
        <v>1</v>
      </c>
      <c r="C5">
        <v>10</v>
      </c>
      <c r="E5" t="s">
        <v>30</v>
      </c>
      <c r="F5">
        <v>3</v>
      </c>
      <c r="G5">
        <v>14</v>
      </c>
      <c r="H5">
        <v>1</v>
      </c>
      <c r="I5" t="s">
        <v>31</v>
      </c>
      <c r="J5">
        <v>1</v>
      </c>
      <c r="K5">
        <v>10</v>
      </c>
      <c r="M5" t="s">
        <v>32</v>
      </c>
      <c r="N5">
        <v>6</v>
      </c>
      <c r="O5">
        <v>13</v>
      </c>
      <c r="P5">
        <v>1</v>
      </c>
      <c r="Q5" t="s">
        <v>33</v>
      </c>
      <c r="R5">
        <v>0</v>
      </c>
      <c r="S5">
        <v>8</v>
      </c>
      <c r="U5" t="s">
        <v>34</v>
      </c>
      <c r="V5">
        <v>13</v>
      </c>
      <c r="W5">
        <v>15</v>
      </c>
      <c r="Y5" t="s">
        <v>35</v>
      </c>
      <c r="Z5">
        <v>0</v>
      </c>
      <c r="AA5">
        <v>11</v>
      </c>
    </row>
    <row r="6" spans="1:37">
      <c r="A6">
        <v>2</v>
      </c>
      <c r="B6">
        <v>2</v>
      </c>
      <c r="C6">
        <v>8</v>
      </c>
      <c r="E6">
        <v>2</v>
      </c>
      <c r="F6">
        <v>5</v>
      </c>
      <c r="G6">
        <v>17</v>
      </c>
      <c r="H6">
        <v>1</v>
      </c>
      <c r="I6">
        <v>2</v>
      </c>
      <c r="J6">
        <v>0</v>
      </c>
      <c r="K6">
        <v>13</v>
      </c>
      <c r="L6">
        <v>1</v>
      </c>
      <c r="M6">
        <v>2</v>
      </c>
      <c r="N6">
        <v>3</v>
      </c>
      <c r="O6">
        <v>13</v>
      </c>
      <c r="P6">
        <v>1</v>
      </c>
      <c r="Q6">
        <v>2</v>
      </c>
      <c r="R6">
        <v>1</v>
      </c>
      <c r="S6">
        <v>13</v>
      </c>
      <c r="U6">
        <v>2</v>
      </c>
      <c r="V6">
        <v>16</v>
      </c>
      <c r="W6">
        <v>18</v>
      </c>
      <c r="X6">
        <v>1</v>
      </c>
      <c r="Y6">
        <v>2</v>
      </c>
      <c r="Z6">
        <v>2</v>
      </c>
      <c r="AA6">
        <v>11</v>
      </c>
      <c r="AB6">
        <v>5</v>
      </c>
    </row>
    <row r="7" spans="1:37">
      <c r="A7">
        <v>3</v>
      </c>
      <c r="B7">
        <v>2</v>
      </c>
      <c r="C7">
        <v>14</v>
      </c>
      <c r="E7">
        <v>3</v>
      </c>
      <c r="F7">
        <v>6</v>
      </c>
      <c r="G7">
        <v>17</v>
      </c>
      <c r="I7">
        <v>3</v>
      </c>
      <c r="J7">
        <v>1</v>
      </c>
      <c r="K7">
        <v>13</v>
      </c>
      <c r="L7">
        <v>1</v>
      </c>
      <c r="M7">
        <v>3</v>
      </c>
      <c r="N7">
        <v>4</v>
      </c>
      <c r="O7">
        <v>10</v>
      </c>
      <c r="P7">
        <v>2</v>
      </c>
      <c r="Q7">
        <v>3</v>
      </c>
      <c r="R7">
        <v>2</v>
      </c>
      <c r="S7">
        <v>12</v>
      </c>
      <c r="T7">
        <v>1</v>
      </c>
      <c r="U7">
        <v>3</v>
      </c>
      <c r="V7">
        <v>12</v>
      </c>
      <c r="W7">
        <v>16</v>
      </c>
      <c r="X7">
        <v>2</v>
      </c>
      <c r="Y7">
        <v>3</v>
      </c>
      <c r="Z7">
        <v>0</v>
      </c>
      <c r="AA7">
        <v>14</v>
      </c>
      <c r="AB7">
        <v>8</v>
      </c>
    </row>
    <row r="8" spans="1:37">
      <c r="A8">
        <v>4</v>
      </c>
      <c r="B8">
        <v>3</v>
      </c>
      <c r="C8">
        <v>21</v>
      </c>
      <c r="E8">
        <v>4</v>
      </c>
      <c r="F8">
        <v>5</v>
      </c>
      <c r="G8">
        <v>16</v>
      </c>
      <c r="I8">
        <v>4</v>
      </c>
      <c r="J8">
        <v>1</v>
      </c>
      <c r="K8">
        <v>15</v>
      </c>
      <c r="L8">
        <v>2</v>
      </c>
      <c r="M8">
        <v>4</v>
      </c>
      <c r="N8">
        <v>4</v>
      </c>
      <c r="O8">
        <v>14</v>
      </c>
      <c r="Q8">
        <v>4</v>
      </c>
      <c r="R8">
        <v>0</v>
      </c>
      <c r="S8">
        <v>10</v>
      </c>
      <c r="U8">
        <v>4</v>
      </c>
      <c r="V8">
        <v>11</v>
      </c>
      <c r="W8">
        <v>12</v>
      </c>
      <c r="Y8">
        <v>4</v>
      </c>
      <c r="Z8">
        <v>0</v>
      </c>
      <c r="AA8">
        <v>10</v>
      </c>
      <c r="AB8">
        <v>5</v>
      </c>
    </row>
    <row r="9" spans="1:37">
      <c r="A9">
        <v>5</v>
      </c>
      <c r="B9">
        <v>3</v>
      </c>
      <c r="C9">
        <v>14</v>
      </c>
      <c r="E9">
        <v>5</v>
      </c>
      <c r="F9">
        <v>3</v>
      </c>
      <c r="G9">
        <v>10</v>
      </c>
      <c r="I9">
        <v>5</v>
      </c>
      <c r="J9">
        <v>0</v>
      </c>
      <c r="K9">
        <v>15</v>
      </c>
      <c r="L9">
        <v>2</v>
      </c>
      <c r="M9">
        <v>5</v>
      </c>
      <c r="N9">
        <v>6</v>
      </c>
      <c r="O9">
        <v>16</v>
      </c>
      <c r="Q9">
        <v>5</v>
      </c>
      <c r="R9">
        <v>1</v>
      </c>
      <c r="S9">
        <v>10</v>
      </c>
      <c r="T9">
        <v>1</v>
      </c>
      <c r="U9">
        <v>5</v>
      </c>
      <c r="V9">
        <v>14</v>
      </c>
      <c r="W9">
        <v>16</v>
      </c>
      <c r="Y9">
        <v>5</v>
      </c>
      <c r="Z9">
        <v>0</v>
      </c>
      <c r="AA9">
        <v>9</v>
      </c>
      <c r="AB9">
        <v>4</v>
      </c>
    </row>
    <row r="10" spans="1:37">
      <c r="A10">
        <v>6</v>
      </c>
      <c r="B10">
        <v>5</v>
      </c>
      <c r="C10">
        <v>13</v>
      </c>
      <c r="E10">
        <v>6</v>
      </c>
      <c r="F10">
        <v>3</v>
      </c>
      <c r="G10">
        <v>16</v>
      </c>
      <c r="H10">
        <v>2</v>
      </c>
      <c r="I10">
        <v>6</v>
      </c>
      <c r="J10">
        <v>0</v>
      </c>
      <c r="K10">
        <v>9</v>
      </c>
      <c r="M10">
        <v>6</v>
      </c>
      <c r="N10">
        <v>6</v>
      </c>
      <c r="O10">
        <v>15</v>
      </c>
      <c r="P10">
        <v>3</v>
      </c>
      <c r="Q10">
        <v>6</v>
      </c>
      <c r="R10">
        <v>0</v>
      </c>
      <c r="S10">
        <v>10</v>
      </c>
      <c r="T10">
        <v>1</v>
      </c>
      <c r="U10">
        <v>6</v>
      </c>
      <c r="V10">
        <v>10</v>
      </c>
      <c r="W10">
        <v>11</v>
      </c>
      <c r="X10">
        <v>1</v>
      </c>
      <c r="Y10">
        <v>6</v>
      </c>
      <c r="Z10">
        <v>0</v>
      </c>
      <c r="AA10">
        <v>11</v>
      </c>
      <c r="AB10">
        <v>6</v>
      </c>
    </row>
    <row r="11" spans="1:37">
      <c r="A11">
        <v>7</v>
      </c>
      <c r="B11">
        <v>0</v>
      </c>
      <c r="C11">
        <v>10</v>
      </c>
      <c r="E11">
        <v>7</v>
      </c>
      <c r="F11">
        <v>4</v>
      </c>
      <c r="G11">
        <v>15</v>
      </c>
      <c r="H11">
        <v>1</v>
      </c>
      <c r="I11">
        <v>7</v>
      </c>
      <c r="M11">
        <v>7</v>
      </c>
      <c r="N11">
        <v>7</v>
      </c>
      <c r="O11">
        <v>10</v>
      </c>
      <c r="P11">
        <v>1</v>
      </c>
      <c r="Q11">
        <v>7</v>
      </c>
      <c r="R11">
        <v>0</v>
      </c>
      <c r="S11">
        <v>13</v>
      </c>
      <c r="T11">
        <v>2</v>
      </c>
      <c r="U11">
        <v>7</v>
      </c>
      <c r="Y11">
        <v>7</v>
      </c>
      <c r="AE11" t="s">
        <v>13</v>
      </c>
      <c r="AF11" t="s">
        <v>14</v>
      </c>
      <c r="AG11" t="s">
        <v>15</v>
      </c>
      <c r="AH11" t="s">
        <v>16</v>
      </c>
      <c r="AI11" t="s">
        <v>17</v>
      </c>
      <c r="AJ11" t="s">
        <v>18</v>
      </c>
      <c r="AK11" t="s">
        <v>19</v>
      </c>
    </row>
    <row r="12" spans="1:37">
      <c r="A12">
        <v>8</v>
      </c>
      <c r="B12">
        <v>0</v>
      </c>
      <c r="C12">
        <v>12</v>
      </c>
      <c r="E12">
        <v>8</v>
      </c>
      <c r="F12">
        <v>3</v>
      </c>
      <c r="G12">
        <v>15</v>
      </c>
      <c r="I12">
        <v>8</v>
      </c>
      <c r="M12">
        <v>8</v>
      </c>
      <c r="Q12">
        <v>8</v>
      </c>
      <c r="U12">
        <v>8</v>
      </c>
      <c r="Y12">
        <v>8</v>
      </c>
      <c r="AD12" t="s">
        <v>36</v>
      </c>
      <c r="AE12">
        <v>14.529914529914532</v>
      </c>
      <c r="AF12">
        <v>26.666666666666668</v>
      </c>
      <c r="AG12">
        <v>4</v>
      </c>
      <c r="AH12">
        <v>39.560439560439562</v>
      </c>
      <c r="AI12">
        <v>5.2631578947368416</v>
      </c>
      <c r="AJ12">
        <v>86.36363636363636</v>
      </c>
      <c r="AK12">
        <v>3.0303030303030303</v>
      </c>
    </row>
    <row r="13" spans="1:37">
      <c r="A13">
        <v>9</v>
      </c>
      <c r="B13">
        <v>1</v>
      </c>
      <c r="C13">
        <v>15</v>
      </c>
      <c r="E13">
        <v>9</v>
      </c>
      <c r="I13">
        <v>9</v>
      </c>
      <c r="M13">
        <v>9</v>
      </c>
      <c r="Q13">
        <v>9</v>
      </c>
      <c r="U13">
        <v>9</v>
      </c>
      <c r="Y13">
        <v>9</v>
      </c>
      <c r="AD13" t="s">
        <v>28</v>
      </c>
      <c r="AE13">
        <v>2.666666666666667</v>
      </c>
      <c r="AF13">
        <v>12.021857923497267</v>
      </c>
      <c r="AG13">
        <v>1.1299435028248588</v>
      </c>
      <c r="AH13">
        <v>34.020618556701031</v>
      </c>
      <c r="AI13">
        <v>0</v>
      </c>
      <c r="AJ13">
        <v>93.103448275862064</v>
      </c>
      <c r="AK13">
        <v>4.9504950495049505</v>
      </c>
    </row>
    <row r="14" spans="1:37">
      <c r="A14">
        <v>10</v>
      </c>
      <c r="E14">
        <v>10</v>
      </c>
      <c r="I14">
        <v>10</v>
      </c>
      <c r="M14">
        <v>10</v>
      </c>
      <c r="Q14">
        <v>10</v>
      </c>
      <c r="U14">
        <v>10</v>
      </c>
      <c r="Y14">
        <v>10</v>
      </c>
      <c r="AD14" t="s">
        <v>12</v>
      </c>
      <c r="AE14">
        <v>10.734463276836157</v>
      </c>
      <c r="AF14">
        <v>26.55367231638418</v>
      </c>
      <c r="AG14">
        <v>1.7341040462427744</v>
      </c>
      <c r="AH14">
        <v>40</v>
      </c>
      <c r="AI14">
        <v>0</v>
      </c>
      <c r="AJ14">
        <v>86.802030456852791</v>
      </c>
      <c r="AK14">
        <v>0</v>
      </c>
    </row>
    <row r="15" spans="1:37">
      <c r="B15">
        <f>SUM(B5:B14)</f>
        <v>17</v>
      </c>
      <c r="C15">
        <f>SUM(C5:C14)</f>
        <v>117</v>
      </c>
      <c r="D15">
        <f>SUM(D5:D14)</f>
        <v>0</v>
      </c>
      <c r="F15">
        <f>SUM(F5:F14)</f>
        <v>32</v>
      </c>
      <c r="G15">
        <f>SUM(G5:G14)</f>
        <v>120</v>
      </c>
      <c r="H15">
        <f>SUM(H5:H14)</f>
        <v>5</v>
      </c>
      <c r="J15">
        <f>SUM(J5:J14)</f>
        <v>3</v>
      </c>
      <c r="K15">
        <f>SUM(K5:K14)</f>
        <v>75</v>
      </c>
      <c r="L15">
        <f>SUM(L5:L14)</f>
        <v>6</v>
      </c>
      <c r="N15">
        <f>SUM(N5:N14)</f>
        <v>36</v>
      </c>
      <c r="O15">
        <f>SUM(O5:O14)</f>
        <v>91</v>
      </c>
      <c r="P15">
        <f>SUM(P5:P14)</f>
        <v>8</v>
      </c>
      <c r="R15">
        <f>SUM(R5:R14)</f>
        <v>4</v>
      </c>
      <c r="S15">
        <f>SUM(S5:S14)</f>
        <v>76</v>
      </c>
      <c r="T15">
        <f>SUM(T5:T14)</f>
        <v>5</v>
      </c>
      <c r="V15">
        <f>SUM(V5:V14)</f>
        <v>76</v>
      </c>
      <c r="W15">
        <f>SUM(W5:W14)</f>
        <v>88</v>
      </c>
      <c r="X15">
        <f>SUM(X5:X14)</f>
        <v>4</v>
      </c>
      <c r="Z15">
        <f>SUM(Z5:Z14)</f>
        <v>2</v>
      </c>
      <c r="AA15">
        <f>SUM(AA5:AA14)</f>
        <v>66</v>
      </c>
      <c r="AB15">
        <f>SUM(AB5:AB14)</f>
        <v>28</v>
      </c>
      <c r="AD15" t="s">
        <v>3</v>
      </c>
      <c r="AE15">
        <f t="shared" ref="AE15:AK15" si="0">AVERAGE(AE12:AE14)</f>
        <v>9.3103481578057856</v>
      </c>
      <c r="AF15">
        <f t="shared" si="0"/>
        <v>21.747398968849371</v>
      </c>
      <c r="AG15">
        <f t="shared" si="0"/>
        <v>2.2880158496892111</v>
      </c>
      <c r="AH15">
        <f t="shared" si="0"/>
        <v>37.860352705713531</v>
      </c>
      <c r="AI15">
        <f t="shared" si="0"/>
        <v>1.7543859649122806</v>
      </c>
      <c r="AJ15">
        <f t="shared" si="0"/>
        <v>88.756371698783724</v>
      </c>
      <c r="AK15">
        <f t="shared" si="0"/>
        <v>2.6602660266026601</v>
      </c>
    </row>
    <row r="16" spans="1:37">
      <c r="C16" s="2">
        <f>B15/C15*100</f>
        <v>14.529914529914532</v>
      </c>
      <c r="D16">
        <f>D15/C15*100</f>
        <v>0</v>
      </c>
      <c r="G16" s="2">
        <f>F15/G15*100</f>
        <v>26.666666666666668</v>
      </c>
      <c r="H16">
        <f>H15/G15*100</f>
        <v>4.1666666666666661</v>
      </c>
      <c r="K16" s="2">
        <f>J15/K15*100</f>
        <v>4</v>
      </c>
      <c r="L16">
        <f>L15/K15*100</f>
        <v>8</v>
      </c>
      <c r="O16" s="2">
        <f>N15/O15*100</f>
        <v>39.560439560439562</v>
      </c>
      <c r="P16">
        <f>P15/O15*100</f>
        <v>8.791208791208792</v>
      </c>
      <c r="R16" s="2"/>
      <c r="S16" s="2">
        <f>R15/S15*100</f>
        <v>5.2631578947368416</v>
      </c>
      <c r="T16">
        <f>T15/S15*100</f>
        <v>6.5789473684210522</v>
      </c>
      <c r="W16" s="2">
        <f>V15/W15*100</f>
        <v>86.36363636363636</v>
      </c>
      <c r="X16">
        <f>X15/W15*100</f>
        <v>4.5454545454545459</v>
      </c>
      <c r="AA16" s="2">
        <f>Z15/AA15*100</f>
        <v>3.0303030303030303</v>
      </c>
      <c r="AB16">
        <f>AB15/AA15*100</f>
        <v>42.424242424242422</v>
      </c>
      <c r="AD16" t="s">
        <v>4</v>
      </c>
      <c r="AE16">
        <f t="shared" ref="AE16:AK16" si="1">STDEV(AE12:AE14)/SQRT(COUNT(AE12:AE14))</f>
        <v>3.4978679396837298</v>
      </c>
      <c r="AF16">
        <f t="shared" si="1"/>
        <v>4.8628799217274601</v>
      </c>
      <c r="AG16">
        <f t="shared" si="1"/>
        <v>0.87357880559269374</v>
      </c>
      <c r="AH16">
        <f t="shared" si="1"/>
        <v>1.9240557940910656</v>
      </c>
      <c r="AI16">
        <f t="shared" si="1"/>
        <v>1.7543859649122804</v>
      </c>
      <c r="AJ16">
        <f t="shared" si="1"/>
        <v>2.1772194362289277</v>
      </c>
      <c r="AK16">
        <f t="shared" si="1"/>
        <v>1.441011895263639</v>
      </c>
    </row>
    <row r="20" spans="1:28" s="3" customFormat="1">
      <c r="D20" s="4"/>
      <c r="H20" s="4"/>
      <c r="L20" s="4"/>
      <c r="P20" s="4"/>
      <c r="T20" s="4"/>
    </row>
    <row r="21" spans="1:28" s="3" customFormat="1">
      <c r="A21"/>
      <c r="B21" t="s">
        <v>0</v>
      </c>
      <c r="C21" t="s">
        <v>1</v>
      </c>
      <c r="D21" s="1" t="s">
        <v>20</v>
      </c>
      <c r="E21"/>
      <c r="F21" t="s">
        <v>0</v>
      </c>
      <c r="G21" t="s">
        <v>1</v>
      </c>
      <c r="H21" s="1" t="s">
        <v>20</v>
      </c>
      <c r="I21"/>
      <c r="J21" t="s">
        <v>0</v>
      </c>
      <c r="K21" t="s">
        <v>1</v>
      </c>
      <c r="L21" s="1" t="s">
        <v>20</v>
      </c>
      <c r="M21"/>
      <c r="N21" t="s">
        <v>0</v>
      </c>
      <c r="O21" t="s">
        <v>1</v>
      </c>
      <c r="P21" s="1" t="s">
        <v>20</v>
      </c>
      <c r="Q21"/>
      <c r="R21" t="s">
        <v>0</v>
      </c>
      <c r="S21" t="s">
        <v>1</v>
      </c>
      <c r="T21" s="1" t="s">
        <v>20</v>
      </c>
      <c r="U21"/>
      <c r="V21" t="s">
        <v>0</v>
      </c>
      <c r="W21" t="s">
        <v>1</v>
      </c>
      <c r="X21" s="1" t="s">
        <v>20</v>
      </c>
      <c r="Y21"/>
      <c r="Z21" t="s">
        <v>0</v>
      </c>
      <c r="AA21" t="s">
        <v>1</v>
      </c>
      <c r="AB21" s="1" t="s">
        <v>20</v>
      </c>
    </row>
    <row r="22" spans="1:28" s="3" customFormat="1">
      <c r="A22" t="s">
        <v>21</v>
      </c>
      <c r="B22"/>
      <c r="C22">
        <v>17</v>
      </c>
      <c r="D22"/>
      <c r="E22" t="s">
        <v>22</v>
      </c>
      <c r="F22">
        <v>5</v>
      </c>
      <c r="G22">
        <v>18</v>
      </c>
      <c r="H22"/>
      <c r="I22" t="s">
        <v>23</v>
      </c>
      <c r="J22"/>
      <c r="K22">
        <v>15</v>
      </c>
      <c r="L22"/>
      <c r="M22" t="s">
        <v>24</v>
      </c>
      <c r="N22">
        <v>10</v>
      </c>
      <c r="O22">
        <v>25</v>
      </c>
      <c r="P22"/>
      <c r="Q22" t="s">
        <v>25</v>
      </c>
      <c r="R22"/>
      <c r="S22">
        <v>19</v>
      </c>
      <c r="T22"/>
      <c r="U22" t="s">
        <v>26</v>
      </c>
      <c r="V22">
        <v>27</v>
      </c>
      <c r="W22">
        <v>29</v>
      </c>
      <c r="X22"/>
      <c r="Y22" t="s">
        <v>27</v>
      </c>
      <c r="Z22"/>
      <c r="AA22">
        <v>14</v>
      </c>
      <c r="AB22">
        <v>7</v>
      </c>
    </row>
    <row r="23" spans="1:28" s="3" customFormat="1">
      <c r="A23">
        <v>2</v>
      </c>
      <c r="B23"/>
      <c r="C23">
        <v>15</v>
      </c>
      <c r="D23"/>
      <c r="E23">
        <v>2</v>
      </c>
      <c r="F23">
        <v>3</v>
      </c>
      <c r="G23">
        <v>14</v>
      </c>
      <c r="H23"/>
      <c r="I23">
        <v>2</v>
      </c>
      <c r="J23">
        <v>1</v>
      </c>
      <c r="K23">
        <v>16</v>
      </c>
      <c r="L23"/>
      <c r="M23">
        <v>2</v>
      </c>
      <c r="N23">
        <v>17</v>
      </c>
      <c r="O23">
        <v>30</v>
      </c>
      <c r="P23"/>
      <c r="Q23">
        <v>2</v>
      </c>
      <c r="R23"/>
      <c r="S23">
        <v>20</v>
      </c>
      <c r="T23"/>
      <c r="U23">
        <v>2</v>
      </c>
      <c r="V23">
        <v>22</v>
      </c>
      <c r="W23">
        <v>25</v>
      </c>
      <c r="X23"/>
      <c r="Y23">
        <v>2</v>
      </c>
      <c r="Z23"/>
      <c r="AA23">
        <v>14</v>
      </c>
      <c r="AB23">
        <v>7</v>
      </c>
    </row>
    <row r="24" spans="1:28" s="3" customFormat="1">
      <c r="A24">
        <v>3</v>
      </c>
      <c r="B24">
        <v>1</v>
      </c>
      <c r="C24">
        <v>20</v>
      </c>
      <c r="D24"/>
      <c r="E24">
        <v>3</v>
      </c>
      <c r="F24">
        <v>3</v>
      </c>
      <c r="G24">
        <v>16</v>
      </c>
      <c r="H24"/>
      <c r="I24">
        <v>3</v>
      </c>
      <c r="J24"/>
      <c r="K24">
        <v>19</v>
      </c>
      <c r="L24"/>
      <c r="M24">
        <v>3</v>
      </c>
      <c r="N24">
        <v>7</v>
      </c>
      <c r="O24">
        <v>17</v>
      </c>
      <c r="P24"/>
      <c r="Q24">
        <v>3</v>
      </c>
      <c r="R24"/>
      <c r="S24">
        <v>19</v>
      </c>
      <c r="T24"/>
      <c r="U24">
        <v>3</v>
      </c>
      <c r="V24">
        <v>20</v>
      </c>
      <c r="W24">
        <v>20</v>
      </c>
      <c r="X24"/>
      <c r="Y24">
        <v>3</v>
      </c>
      <c r="Z24">
        <v>1</v>
      </c>
      <c r="AA24">
        <v>12</v>
      </c>
      <c r="AB24">
        <v>6</v>
      </c>
    </row>
    <row r="25" spans="1:28" s="3" customFormat="1">
      <c r="A25">
        <v>4</v>
      </c>
      <c r="B25"/>
      <c r="C25">
        <v>22</v>
      </c>
      <c r="D25"/>
      <c r="E25">
        <v>4</v>
      </c>
      <c r="F25">
        <v>2</v>
      </c>
      <c r="G25">
        <v>26</v>
      </c>
      <c r="H25"/>
      <c r="I25">
        <v>4</v>
      </c>
      <c r="J25"/>
      <c r="K25">
        <v>18</v>
      </c>
      <c r="L25"/>
      <c r="M25">
        <v>4</v>
      </c>
      <c r="N25">
        <v>6</v>
      </c>
      <c r="O25">
        <v>27</v>
      </c>
      <c r="P25"/>
      <c r="Q25">
        <v>4</v>
      </c>
      <c r="R25"/>
      <c r="S25">
        <v>15</v>
      </c>
      <c r="T25"/>
      <c r="U25">
        <v>4</v>
      </c>
      <c r="V25">
        <v>21</v>
      </c>
      <c r="W25">
        <v>25</v>
      </c>
      <c r="X25"/>
      <c r="Y25">
        <v>4</v>
      </c>
      <c r="Z25">
        <v>2</v>
      </c>
      <c r="AA25">
        <v>8</v>
      </c>
      <c r="AB25"/>
    </row>
    <row r="26" spans="1:28" s="3" customFormat="1">
      <c r="A26">
        <v>5</v>
      </c>
      <c r="B26">
        <v>1</v>
      </c>
      <c r="C26">
        <v>18</v>
      </c>
      <c r="D26"/>
      <c r="E26">
        <v>5</v>
      </c>
      <c r="F26">
        <v>3</v>
      </c>
      <c r="G26">
        <v>17</v>
      </c>
      <c r="H26"/>
      <c r="I26">
        <v>5</v>
      </c>
      <c r="J26">
        <v>1</v>
      </c>
      <c r="K26">
        <v>19</v>
      </c>
      <c r="L26"/>
      <c r="M26">
        <v>5</v>
      </c>
      <c r="N26">
        <v>11</v>
      </c>
      <c r="O26">
        <v>28</v>
      </c>
      <c r="P26"/>
      <c r="Q26">
        <v>5</v>
      </c>
      <c r="R26"/>
      <c r="S26">
        <v>14</v>
      </c>
      <c r="T26"/>
      <c r="U26">
        <v>5</v>
      </c>
      <c r="V26">
        <v>16</v>
      </c>
      <c r="W26">
        <v>19</v>
      </c>
      <c r="X26"/>
      <c r="Y26">
        <v>5</v>
      </c>
      <c r="Z26"/>
      <c r="AA26">
        <v>12</v>
      </c>
      <c r="AB26"/>
    </row>
    <row r="27" spans="1:28" s="3" customFormat="1">
      <c r="A27">
        <v>6</v>
      </c>
      <c r="B27">
        <v>2</v>
      </c>
      <c r="C27">
        <v>20</v>
      </c>
      <c r="D27"/>
      <c r="E27">
        <v>6</v>
      </c>
      <c r="F27">
        <v>1</v>
      </c>
      <c r="G27">
        <v>17</v>
      </c>
      <c r="H27"/>
      <c r="I27">
        <v>6</v>
      </c>
      <c r="J27"/>
      <c r="K27">
        <v>20</v>
      </c>
      <c r="L27"/>
      <c r="M27">
        <v>6</v>
      </c>
      <c r="N27">
        <v>4</v>
      </c>
      <c r="O27">
        <v>26</v>
      </c>
      <c r="P27"/>
      <c r="Q27">
        <v>6</v>
      </c>
      <c r="R27"/>
      <c r="S27">
        <v>17</v>
      </c>
      <c r="T27"/>
      <c r="U27">
        <v>6</v>
      </c>
      <c r="V27">
        <v>27</v>
      </c>
      <c r="W27">
        <v>28</v>
      </c>
      <c r="X27"/>
      <c r="Y27">
        <v>6</v>
      </c>
      <c r="Z27"/>
      <c r="AA27">
        <v>9</v>
      </c>
      <c r="AB27"/>
    </row>
    <row r="28" spans="1:28" s="3" customFormat="1">
      <c r="A28">
        <v>7</v>
      </c>
      <c r="B28"/>
      <c r="C28">
        <v>18</v>
      </c>
      <c r="D28"/>
      <c r="E28">
        <v>7</v>
      </c>
      <c r="F28">
        <v>1</v>
      </c>
      <c r="G28">
        <v>19</v>
      </c>
      <c r="H28"/>
      <c r="I28">
        <v>7</v>
      </c>
      <c r="J28"/>
      <c r="K28">
        <v>18</v>
      </c>
      <c r="L28"/>
      <c r="M28">
        <v>7</v>
      </c>
      <c r="N28">
        <v>8</v>
      </c>
      <c r="O28">
        <v>21</v>
      </c>
      <c r="P28"/>
      <c r="Q28">
        <v>7</v>
      </c>
      <c r="R28"/>
      <c r="S28">
        <v>13</v>
      </c>
      <c r="T28"/>
      <c r="U28">
        <v>7</v>
      </c>
      <c r="V28">
        <v>31</v>
      </c>
      <c r="W28">
        <v>31</v>
      </c>
      <c r="X28"/>
      <c r="Y28">
        <v>7</v>
      </c>
      <c r="Z28"/>
      <c r="AA28">
        <v>11</v>
      </c>
      <c r="AB28">
        <v>4</v>
      </c>
    </row>
    <row r="29" spans="1:28" s="3" customFormat="1">
      <c r="A29">
        <v>8</v>
      </c>
      <c r="B29"/>
      <c r="C29">
        <v>20</v>
      </c>
      <c r="D29"/>
      <c r="E29">
        <v>8</v>
      </c>
      <c r="F29">
        <v>1</v>
      </c>
      <c r="G29">
        <v>17</v>
      </c>
      <c r="H29"/>
      <c r="I29">
        <v>8</v>
      </c>
      <c r="J29"/>
      <c r="K29">
        <v>15</v>
      </c>
      <c r="L29"/>
      <c r="M29">
        <v>8</v>
      </c>
      <c r="N29">
        <v>3</v>
      </c>
      <c r="O29">
        <v>20</v>
      </c>
      <c r="P29"/>
      <c r="Q29">
        <v>8</v>
      </c>
      <c r="R29"/>
      <c r="S29">
        <v>22</v>
      </c>
      <c r="T29"/>
      <c r="U29">
        <v>8</v>
      </c>
      <c r="V29">
        <v>25</v>
      </c>
      <c r="W29">
        <v>26</v>
      </c>
      <c r="X29"/>
      <c r="Y29">
        <v>8</v>
      </c>
      <c r="Z29"/>
      <c r="AA29"/>
      <c r="AB29"/>
    </row>
    <row r="30" spans="1:28" s="3" customFormat="1">
      <c r="A30">
        <v>9</v>
      </c>
      <c r="B30"/>
      <c r="C30"/>
      <c r="D30"/>
      <c r="E30">
        <v>9</v>
      </c>
      <c r="F30">
        <v>1</v>
      </c>
      <c r="G30">
        <v>16</v>
      </c>
      <c r="H30"/>
      <c r="I30">
        <v>9</v>
      </c>
      <c r="J30"/>
      <c r="K30">
        <v>18</v>
      </c>
      <c r="L30"/>
      <c r="M30">
        <v>9</v>
      </c>
      <c r="N30"/>
      <c r="O30"/>
      <c r="P30"/>
      <c r="Q30">
        <v>9</v>
      </c>
      <c r="R30"/>
      <c r="S30"/>
      <c r="T30"/>
      <c r="U30">
        <v>9</v>
      </c>
      <c r="V30"/>
      <c r="W30"/>
      <c r="X30"/>
      <c r="Y30">
        <v>9</v>
      </c>
      <c r="Z30">
        <v>2</v>
      </c>
      <c r="AA30">
        <v>12</v>
      </c>
      <c r="AB30"/>
    </row>
    <row r="31" spans="1:28" s="3" customFormat="1">
      <c r="A31">
        <v>10</v>
      </c>
      <c r="B31"/>
      <c r="C31"/>
      <c r="D31"/>
      <c r="E31">
        <v>10</v>
      </c>
      <c r="F31">
        <v>2</v>
      </c>
      <c r="G31">
        <v>23</v>
      </c>
      <c r="H31"/>
      <c r="I31">
        <v>10</v>
      </c>
      <c r="J31"/>
      <c r="K31">
        <v>19</v>
      </c>
      <c r="L31"/>
      <c r="M31">
        <v>10</v>
      </c>
      <c r="N31"/>
      <c r="O31"/>
      <c r="P31"/>
      <c r="Q31">
        <v>10</v>
      </c>
      <c r="R31"/>
      <c r="S31"/>
      <c r="T31"/>
      <c r="U31">
        <v>10</v>
      </c>
      <c r="V31"/>
      <c r="W31"/>
      <c r="X31"/>
      <c r="Y31">
        <v>10</v>
      </c>
      <c r="Z31"/>
      <c r="AA31">
        <v>9</v>
      </c>
      <c r="AB31"/>
    </row>
    <row r="32" spans="1:28" s="3" customFormat="1">
      <c r="A32"/>
      <c r="B32">
        <f>SUM(B22:B31)</f>
        <v>4</v>
      </c>
      <c r="C32">
        <f>SUM(C22:C31)</f>
        <v>150</v>
      </c>
      <c r="D32">
        <f>SUM(D22:D31)</f>
        <v>0</v>
      </c>
      <c r="E32"/>
      <c r="F32">
        <f>SUM(F22:F31)</f>
        <v>22</v>
      </c>
      <c r="G32">
        <f>SUM(G22:G31)</f>
        <v>183</v>
      </c>
      <c r="H32">
        <f>SUM(H22:H31)</f>
        <v>0</v>
      </c>
      <c r="I32"/>
      <c r="J32">
        <f>SUM(J22:J31)</f>
        <v>2</v>
      </c>
      <c r="K32">
        <f>SUM(K22:K31)</f>
        <v>177</v>
      </c>
      <c r="L32">
        <f>SUM(L22:L31)</f>
        <v>0</v>
      </c>
      <c r="M32"/>
      <c r="N32">
        <f>SUM(N22:N31)</f>
        <v>66</v>
      </c>
      <c r="O32">
        <f>SUM(O22:O31)</f>
        <v>194</v>
      </c>
      <c r="P32">
        <f>SUM(P22:P31)</f>
        <v>0</v>
      </c>
      <c r="Q32"/>
      <c r="R32">
        <f>SUM(R22:R31)</f>
        <v>0</v>
      </c>
      <c r="S32">
        <f>SUM(S22:S31)</f>
        <v>139</v>
      </c>
      <c r="T32">
        <f>SUM(T22:T31)</f>
        <v>0</v>
      </c>
      <c r="U32"/>
      <c r="V32">
        <f>SUM(V22:V31)</f>
        <v>189</v>
      </c>
      <c r="W32">
        <f>SUM(W22:W31)</f>
        <v>203</v>
      </c>
      <c r="X32">
        <f>SUM(X22:X31)</f>
        <v>0</v>
      </c>
      <c r="Y32"/>
      <c r="Z32">
        <f>SUM(Z22:Z31)</f>
        <v>5</v>
      </c>
      <c r="AA32">
        <f>SUM(AA22:AA31)</f>
        <v>101</v>
      </c>
      <c r="AB32">
        <f>SUM(AB22:AB31)</f>
        <v>24</v>
      </c>
    </row>
    <row r="33" spans="1:28" s="3" customFormat="1">
      <c r="A33"/>
      <c r="B33"/>
      <c r="C33" s="2">
        <f>B32/C32*100</f>
        <v>2.666666666666667</v>
      </c>
      <c r="D33"/>
      <c r="E33"/>
      <c r="F33"/>
      <c r="G33" s="2">
        <f>F32/G32*100</f>
        <v>12.021857923497267</v>
      </c>
      <c r="H33"/>
      <c r="I33"/>
      <c r="J33"/>
      <c r="K33" s="2">
        <f>J32/K32*100</f>
        <v>1.1299435028248588</v>
      </c>
      <c r="L33"/>
      <c r="M33"/>
      <c r="N33"/>
      <c r="O33" s="2">
        <f>N32/O32*100</f>
        <v>34.020618556701031</v>
      </c>
      <c r="P33"/>
      <c r="Q33"/>
      <c r="R33"/>
      <c r="S33" s="2">
        <f>R32/S32*100</f>
        <v>0</v>
      </c>
      <c r="T33"/>
      <c r="U33"/>
      <c r="V33"/>
      <c r="W33" s="2">
        <f>V32/W32*100</f>
        <v>93.103448275862064</v>
      </c>
      <c r="X33"/>
      <c r="Y33"/>
      <c r="Z33"/>
      <c r="AA33" s="2">
        <f>Z32/AA32*100</f>
        <v>4.9504950495049505</v>
      </c>
      <c r="AB33"/>
    </row>
    <row r="34" spans="1:28" s="3" customFormat="1"/>
    <row r="35" spans="1:28" s="3" customFormat="1"/>
    <row r="36" spans="1:28" s="3" customFormat="1">
      <c r="D36" s="4"/>
      <c r="H36" s="4"/>
      <c r="L36" s="4"/>
      <c r="P36" s="4"/>
      <c r="T36" s="4"/>
    </row>
    <row r="37" spans="1:28" s="3" customFormat="1"/>
    <row r="38" spans="1:28" s="3" customFormat="1">
      <c r="A38"/>
      <c r="B38" t="s">
        <v>0</v>
      </c>
      <c r="C38" t="s">
        <v>1</v>
      </c>
      <c r="D38" s="1" t="s">
        <v>20</v>
      </c>
      <c r="E38"/>
      <c r="F38" t="s">
        <v>0</v>
      </c>
      <c r="G38" t="s">
        <v>1</v>
      </c>
      <c r="H38" s="1" t="s">
        <v>20</v>
      </c>
      <c r="I38"/>
      <c r="J38" t="s">
        <v>0</v>
      </c>
      <c r="K38" t="s">
        <v>1</v>
      </c>
      <c r="L38" s="1" t="s">
        <v>20</v>
      </c>
      <c r="M38"/>
      <c r="N38" t="s">
        <v>0</v>
      </c>
      <c r="O38" t="s">
        <v>1</v>
      </c>
      <c r="P38" s="1" t="s">
        <v>20</v>
      </c>
      <c r="Q38"/>
      <c r="R38" t="s">
        <v>0</v>
      </c>
      <c r="S38" t="s">
        <v>1</v>
      </c>
      <c r="T38" s="1" t="s">
        <v>20</v>
      </c>
      <c r="U38"/>
      <c r="V38" t="s">
        <v>0</v>
      </c>
      <c r="W38" t="s">
        <v>1</v>
      </c>
      <c r="X38" s="1" t="s">
        <v>20</v>
      </c>
      <c r="Y38"/>
      <c r="Z38" t="s">
        <v>0</v>
      </c>
      <c r="AA38" t="s">
        <v>1</v>
      </c>
      <c r="AB38" s="1" t="s">
        <v>20</v>
      </c>
    </row>
    <row r="39" spans="1:28" s="3" customFormat="1">
      <c r="A39" t="s">
        <v>5</v>
      </c>
      <c r="B39">
        <v>1</v>
      </c>
      <c r="C39">
        <v>22</v>
      </c>
      <c r="D39"/>
      <c r="E39" t="s">
        <v>6</v>
      </c>
      <c r="F39">
        <v>7</v>
      </c>
      <c r="G39">
        <v>22</v>
      </c>
      <c r="H39"/>
      <c r="I39" t="s">
        <v>7</v>
      </c>
      <c r="J39">
        <v>1</v>
      </c>
      <c r="K39">
        <v>23</v>
      </c>
      <c r="L39">
        <v>3</v>
      </c>
      <c r="M39" t="s">
        <v>8</v>
      </c>
      <c r="N39">
        <v>5</v>
      </c>
      <c r="O39">
        <v>21</v>
      </c>
      <c r="P39"/>
      <c r="Q39" t="s">
        <v>9</v>
      </c>
      <c r="R39"/>
      <c r="S39">
        <v>14</v>
      </c>
      <c r="T39">
        <v>3</v>
      </c>
      <c r="U39" t="s">
        <v>10</v>
      </c>
      <c r="V39">
        <v>21</v>
      </c>
      <c r="W39">
        <v>23</v>
      </c>
      <c r="X39"/>
      <c r="Y39" t="s">
        <v>11</v>
      </c>
      <c r="Z39"/>
      <c r="AA39">
        <v>10</v>
      </c>
      <c r="AB39">
        <v>5</v>
      </c>
    </row>
    <row r="40" spans="1:28" s="3" customFormat="1">
      <c r="A40">
        <v>2</v>
      </c>
      <c r="B40">
        <v>0</v>
      </c>
      <c r="C40">
        <v>18</v>
      </c>
      <c r="D40">
        <v>1</v>
      </c>
      <c r="E40">
        <v>2</v>
      </c>
      <c r="F40">
        <v>8</v>
      </c>
      <c r="G40">
        <v>22</v>
      </c>
      <c r="H40"/>
      <c r="I40">
        <v>2</v>
      </c>
      <c r="J40">
        <v>0</v>
      </c>
      <c r="K40">
        <v>22</v>
      </c>
      <c r="L40"/>
      <c r="M40">
        <v>2</v>
      </c>
      <c r="N40">
        <v>10</v>
      </c>
      <c r="O40">
        <v>26</v>
      </c>
      <c r="P40"/>
      <c r="Q40">
        <v>2</v>
      </c>
      <c r="R40"/>
      <c r="S40">
        <v>20</v>
      </c>
      <c r="T40">
        <v>1</v>
      </c>
      <c r="U40">
        <v>2</v>
      </c>
      <c r="V40">
        <v>20</v>
      </c>
      <c r="W40">
        <v>24</v>
      </c>
      <c r="X40"/>
      <c r="Y40">
        <v>2</v>
      </c>
      <c r="Z40"/>
      <c r="AA40">
        <v>11</v>
      </c>
      <c r="AB40"/>
    </row>
    <row r="41" spans="1:28" s="3" customFormat="1">
      <c r="A41">
        <v>3</v>
      </c>
      <c r="B41">
        <v>1</v>
      </c>
      <c r="C41">
        <v>17</v>
      </c>
      <c r="D41"/>
      <c r="E41">
        <v>3</v>
      </c>
      <c r="F41">
        <v>4</v>
      </c>
      <c r="G41">
        <v>22</v>
      </c>
      <c r="H41"/>
      <c r="I41">
        <v>3</v>
      </c>
      <c r="J41">
        <v>0</v>
      </c>
      <c r="K41">
        <v>18</v>
      </c>
      <c r="L41"/>
      <c r="M41">
        <v>3</v>
      </c>
      <c r="N41">
        <v>6</v>
      </c>
      <c r="O41">
        <v>22</v>
      </c>
      <c r="P41"/>
      <c r="Q41">
        <v>3</v>
      </c>
      <c r="R41"/>
      <c r="S41">
        <v>12</v>
      </c>
      <c r="T41"/>
      <c r="U41">
        <v>3</v>
      </c>
      <c r="V41">
        <v>32</v>
      </c>
      <c r="W41">
        <v>33</v>
      </c>
      <c r="X41"/>
      <c r="Y41">
        <v>3</v>
      </c>
      <c r="Z41"/>
      <c r="AA41">
        <v>8</v>
      </c>
      <c r="AB41">
        <v>5</v>
      </c>
    </row>
    <row r="42" spans="1:28" s="3" customFormat="1">
      <c r="A42">
        <v>4</v>
      </c>
      <c r="B42">
        <v>4</v>
      </c>
      <c r="C42">
        <v>25</v>
      </c>
      <c r="D42"/>
      <c r="E42">
        <v>4</v>
      </c>
      <c r="F42">
        <v>4</v>
      </c>
      <c r="G42">
        <v>28</v>
      </c>
      <c r="H42"/>
      <c r="I42">
        <v>4</v>
      </c>
      <c r="J42">
        <v>0</v>
      </c>
      <c r="K42">
        <v>20</v>
      </c>
      <c r="L42"/>
      <c r="M42">
        <v>4</v>
      </c>
      <c r="N42">
        <v>17</v>
      </c>
      <c r="O42">
        <v>23</v>
      </c>
      <c r="P42"/>
      <c r="Q42">
        <v>4</v>
      </c>
      <c r="R42"/>
      <c r="S42">
        <v>16</v>
      </c>
      <c r="T42"/>
      <c r="U42">
        <v>4</v>
      </c>
      <c r="V42">
        <v>19</v>
      </c>
      <c r="W42">
        <v>20</v>
      </c>
      <c r="X42"/>
      <c r="Y42">
        <v>4</v>
      </c>
      <c r="Z42"/>
      <c r="AA42">
        <v>14</v>
      </c>
      <c r="AB42">
        <v>4</v>
      </c>
    </row>
    <row r="43" spans="1:28" s="3" customFormat="1">
      <c r="A43">
        <v>5</v>
      </c>
      <c r="B43">
        <v>6</v>
      </c>
      <c r="C43">
        <v>25</v>
      </c>
      <c r="D43"/>
      <c r="E43">
        <v>5</v>
      </c>
      <c r="F43">
        <v>6</v>
      </c>
      <c r="G43">
        <v>23</v>
      </c>
      <c r="H43"/>
      <c r="I43">
        <v>5</v>
      </c>
      <c r="J43">
        <v>0</v>
      </c>
      <c r="K43">
        <v>22</v>
      </c>
      <c r="L43"/>
      <c r="M43">
        <v>5</v>
      </c>
      <c r="N43">
        <v>11</v>
      </c>
      <c r="O43">
        <v>26</v>
      </c>
      <c r="P43"/>
      <c r="Q43">
        <v>5</v>
      </c>
      <c r="R43"/>
      <c r="S43">
        <v>13</v>
      </c>
      <c r="T43"/>
      <c r="U43">
        <v>5</v>
      </c>
      <c r="V43">
        <v>21</v>
      </c>
      <c r="W43">
        <v>27</v>
      </c>
      <c r="X43"/>
      <c r="Y43">
        <v>5</v>
      </c>
      <c r="Z43"/>
      <c r="AA43">
        <v>9</v>
      </c>
      <c r="AB43">
        <v>5</v>
      </c>
    </row>
    <row r="44" spans="1:28" s="3" customFormat="1">
      <c r="A44">
        <v>6</v>
      </c>
      <c r="B44">
        <v>3</v>
      </c>
      <c r="C44">
        <v>22</v>
      </c>
      <c r="D44"/>
      <c r="E44">
        <v>6</v>
      </c>
      <c r="F44">
        <v>7</v>
      </c>
      <c r="G44">
        <v>19</v>
      </c>
      <c r="H44"/>
      <c r="I44">
        <v>6</v>
      </c>
      <c r="J44">
        <v>1</v>
      </c>
      <c r="K44">
        <v>17</v>
      </c>
      <c r="L44"/>
      <c r="M44">
        <v>6</v>
      </c>
      <c r="N44">
        <v>8</v>
      </c>
      <c r="O44">
        <v>20</v>
      </c>
      <c r="P44"/>
      <c r="Q44">
        <v>6</v>
      </c>
      <c r="R44"/>
      <c r="S44">
        <v>13</v>
      </c>
      <c r="T44"/>
      <c r="U44">
        <v>6</v>
      </c>
      <c r="V44">
        <v>18</v>
      </c>
      <c r="W44">
        <v>22</v>
      </c>
      <c r="X44"/>
      <c r="Y44">
        <v>6</v>
      </c>
      <c r="Z44"/>
      <c r="AA44">
        <v>10</v>
      </c>
      <c r="AB44">
        <v>1</v>
      </c>
    </row>
    <row r="45" spans="1:28" s="3" customFormat="1">
      <c r="A45">
        <v>7</v>
      </c>
      <c r="B45">
        <v>2</v>
      </c>
      <c r="C45">
        <v>22</v>
      </c>
      <c r="D45"/>
      <c r="E45">
        <v>7</v>
      </c>
      <c r="F45">
        <v>3</v>
      </c>
      <c r="G45">
        <v>19</v>
      </c>
      <c r="H45"/>
      <c r="I45">
        <v>7</v>
      </c>
      <c r="J45">
        <v>1</v>
      </c>
      <c r="K45">
        <v>25</v>
      </c>
      <c r="L45"/>
      <c r="M45">
        <v>7</v>
      </c>
      <c r="N45">
        <v>7</v>
      </c>
      <c r="O45">
        <v>20</v>
      </c>
      <c r="P45"/>
      <c r="Q45">
        <v>7</v>
      </c>
      <c r="R45"/>
      <c r="S45">
        <v>13</v>
      </c>
      <c r="T45">
        <v>2</v>
      </c>
      <c r="U45">
        <v>7</v>
      </c>
      <c r="V45">
        <v>20</v>
      </c>
      <c r="W45">
        <v>23</v>
      </c>
      <c r="X45"/>
      <c r="Y45">
        <v>7</v>
      </c>
      <c r="Z45"/>
      <c r="AA45">
        <v>11</v>
      </c>
      <c r="AB45"/>
    </row>
    <row r="46" spans="1:28" s="3" customFormat="1">
      <c r="A46">
        <v>8</v>
      </c>
      <c r="B46">
        <v>2</v>
      </c>
      <c r="C46">
        <v>26</v>
      </c>
      <c r="D46"/>
      <c r="E46">
        <v>8</v>
      </c>
      <c r="F46">
        <v>8</v>
      </c>
      <c r="G46">
        <v>22</v>
      </c>
      <c r="H46"/>
      <c r="I46">
        <v>8</v>
      </c>
      <c r="J46">
        <v>0</v>
      </c>
      <c r="K46">
        <v>26</v>
      </c>
      <c r="L46"/>
      <c r="M46">
        <v>8</v>
      </c>
      <c r="N46">
        <v>10</v>
      </c>
      <c r="O46">
        <v>27</v>
      </c>
      <c r="P46"/>
      <c r="Q46">
        <v>8</v>
      </c>
      <c r="R46"/>
      <c r="S46">
        <v>13</v>
      </c>
      <c r="T46"/>
      <c r="U46">
        <v>8</v>
      </c>
      <c r="V46">
        <v>20</v>
      </c>
      <c r="W46">
        <v>25</v>
      </c>
      <c r="X46"/>
      <c r="Y46">
        <v>8</v>
      </c>
      <c r="Z46"/>
      <c r="AA46">
        <v>10</v>
      </c>
      <c r="AB46">
        <v>5</v>
      </c>
    </row>
    <row r="47" spans="1:28" s="3" customFormat="1">
      <c r="A47">
        <v>9</v>
      </c>
      <c r="B47"/>
      <c r="C47"/>
      <c r="D47"/>
      <c r="E47">
        <v>9</v>
      </c>
      <c r="F47"/>
      <c r="G47"/>
      <c r="H47"/>
      <c r="I47">
        <v>9</v>
      </c>
      <c r="J47"/>
      <c r="K47"/>
      <c r="L47"/>
      <c r="M47">
        <v>9</v>
      </c>
      <c r="N47"/>
      <c r="O47"/>
      <c r="P47"/>
      <c r="Q47">
        <v>9</v>
      </c>
      <c r="R47"/>
      <c r="S47">
        <v>15</v>
      </c>
      <c r="T47">
        <v>4</v>
      </c>
      <c r="U47">
        <v>9</v>
      </c>
      <c r="V47"/>
      <c r="W47"/>
      <c r="X47"/>
      <c r="Y47">
        <v>9</v>
      </c>
      <c r="Z47"/>
      <c r="AA47"/>
      <c r="AB47"/>
    </row>
    <row r="48" spans="1:28" s="3" customFormat="1">
      <c r="A48">
        <v>10</v>
      </c>
      <c r="B48"/>
      <c r="C48"/>
      <c r="D48"/>
      <c r="E48">
        <v>10</v>
      </c>
      <c r="F48"/>
      <c r="G48"/>
      <c r="H48"/>
      <c r="I48">
        <v>10</v>
      </c>
      <c r="J48"/>
      <c r="K48"/>
      <c r="L48"/>
      <c r="M48">
        <v>10</v>
      </c>
      <c r="N48"/>
      <c r="O48"/>
      <c r="P48"/>
      <c r="Q48">
        <v>10</v>
      </c>
      <c r="R48"/>
      <c r="S48">
        <v>12</v>
      </c>
      <c r="T48">
        <v>1</v>
      </c>
      <c r="U48">
        <v>10</v>
      </c>
      <c r="V48"/>
      <c r="W48"/>
      <c r="X48"/>
      <c r="Y48">
        <v>10</v>
      </c>
      <c r="Z48"/>
      <c r="AA48"/>
      <c r="AB48"/>
    </row>
    <row r="49" spans="2:28">
      <c r="B49">
        <f>SUM(B39:B48)</f>
        <v>19</v>
      </c>
      <c r="C49">
        <f>SUM(C39:C48)</f>
        <v>177</v>
      </c>
      <c r="D49">
        <f>SUM(D39:D48)</f>
        <v>1</v>
      </c>
      <c r="F49">
        <f>SUM(F39:F48)</f>
        <v>47</v>
      </c>
      <c r="G49">
        <f>SUM(G39:G48)</f>
        <v>177</v>
      </c>
      <c r="H49">
        <f>SUM(H39:H48)</f>
        <v>0</v>
      </c>
      <c r="J49">
        <f>SUM(J39:J48)</f>
        <v>3</v>
      </c>
      <c r="K49">
        <f>SUM(K39:K48)</f>
        <v>173</v>
      </c>
      <c r="L49">
        <f>SUM(L39:L48)</f>
        <v>3</v>
      </c>
      <c r="N49">
        <f>SUM(N39:N48)</f>
        <v>74</v>
      </c>
      <c r="O49">
        <f>SUM(O39:O48)</f>
        <v>185</v>
      </c>
      <c r="P49">
        <f>SUM(P39:P48)</f>
        <v>0</v>
      </c>
      <c r="R49">
        <f>SUM(R39:R48)</f>
        <v>0</v>
      </c>
      <c r="S49">
        <f>SUM(S39:S48)</f>
        <v>141</v>
      </c>
      <c r="T49">
        <f>SUM(T39:T48)</f>
        <v>11</v>
      </c>
      <c r="V49">
        <f>SUM(V39:V48)</f>
        <v>171</v>
      </c>
      <c r="W49">
        <f>SUM(W39:W48)</f>
        <v>197</v>
      </c>
      <c r="X49">
        <f>SUM(X39:X48)</f>
        <v>0</v>
      </c>
      <c r="Z49">
        <f>SUM(Z39:Z48)</f>
        <v>0</v>
      </c>
      <c r="AA49">
        <f>SUM(AA39:AA48)</f>
        <v>83</v>
      </c>
      <c r="AB49">
        <f>SUM(AB39:AB48)</f>
        <v>25</v>
      </c>
    </row>
    <row r="50" spans="2:28">
      <c r="C50" s="2">
        <f>B49/C49*100</f>
        <v>10.734463276836157</v>
      </c>
      <c r="G50" s="2">
        <f>F49/G49*100</f>
        <v>26.55367231638418</v>
      </c>
      <c r="K50" s="2">
        <f>J49/K49*100</f>
        <v>1.7341040462427744</v>
      </c>
      <c r="O50" s="2">
        <f>N49/O49*100</f>
        <v>40</v>
      </c>
      <c r="S50" s="2">
        <f>R49/S49*100</f>
        <v>0</v>
      </c>
      <c r="W50" s="2">
        <f>V49/W49*100</f>
        <v>86.802030456852791</v>
      </c>
      <c r="AA50" s="2">
        <f>Z49/AA49*100</f>
        <v>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970C1-6598-6C44-B411-EA300C2707C3}">
  <dimension ref="A1:J27"/>
  <sheetViews>
    <sheetView topLeftCell="A12" workbookViewId="0">
      <selection activeCell="C27" sqref="C27"/>
    </sheetView>
  </sheetViews>
  <sheetFormatPr baseColWidth="10" defaultRowHeight="16"/>
  <cols>
    <col min="3" max="3" width="39" customWidth="1"/>
    <col min="4" max="7" width="30.83203125" customWidth="1"/>
  </cols>
  <sheetData>
    <row r="1" spans="1:10" ht="17" thickBot="1">
      <c r="A1" s="5" t="s">
        <v>37</v>
      </c>
      <c r="B1" s="5" t="s">
        <v>38</v>
      </c>
      <c r="C1" s="6" t="s">
        <v>39</v>
      </c>
      <c r="D1" s="6" t="s">
        <v>40</v>
      </c>
      <c r="E1" s="5" t="s">
        <v>41</v>
      </c>
      <c r="F1" s="5" t="s">
        <v>42</v>
      </c>
      <c r="G1" s="5" t="s">
        <v>43</v>
      </c>
      <c r="H1" s="5" t="s">
        <v>44</v>
      </c>
      <c r="I1" s="5" t="s">
        <v>45</v>
      </c>
      <c r="J1" s="7" t="s">
        <v>46</v>
      </c>
    </row>
    <row r="2" spans="1:10" ht="22" thickTop="1">
      <c r="A2" s="11" t="s">
        <v>51</v>
      </c>
    </row>
    <row r="3" spans="1:10">
      <c r="A3" s="8" t="s">
        <v>29</v>
      </c>
      <c r="B3" s="9" t="s">
        <v>47</v>
      </c>
      <c r="D3" t="s">
        <v>53</v>
      </c>
      <c r="E3" s="9" t="s">
        <v>48</v>
      </c>
      <c r="F3" s="9" t="s">
        <v>49</v>
      </c>
      <c r="G3" s="9" t="s">
        <v>50</v>
      </c>
      <c r="I3" s="10">
        <v>43613</v>
      </c>
    </row>
    <row r="4" spans="1:10">
      <c r="A4" s="8" t="s">
        <v>30</v>
      </c>
      <c r="B4" s="9" t="s">
        <v>47</v>
      </c>
      <c r="C4" s="12" t="s">
        <v>62</v>
      </c>
      <c r="D4" t="s">
        <v>57</v>
      </c>
      <c r="E4" s="9" t="s">
        <v>48</v>
      </c>
      <c r="F4" s="9" t="s">
        <v>49</v>
      </c>
      <c r="G4" s="9" t="s">
        <v>50</v>
      </c>
      <c r="I4" s="10">
        <v>43613</v>
      </c>
    </row>
    <row r="5" spans="1:10">
      <c r="A5" s="8" t="s">
        <v>31</v>
      </c>
      <c r="B5" s="9" t="s">
        <v>47</v>
      </c>
      <c r="C5" s="12" t="s">
        <v>58</v>
      </c>
      <c r="D5" t="s">
        <v>57</v>
      </c>
      <c r="E5" s="9" t="s">
        <v>48</v>
      </c>
      <c r="F5" s="9" t="s">
        <v>49</v>
      </c>
      <c r="G5" s="9" t="s">
        <v>50</v>
      </c>
      <c r="I5" s="10">
        <v>43613</v>
      </c>
    </row>
    <row r="6" spans="1:10">
      <c r="A6" s="8" t="s">
        <v>32</v>
      </c>
      <c r="B6" s="9" t="s">
        <v>47</v>
      </c>
      <c r="C6" s="12" t="s">
        <v>62</v>
      </c>
      <c r="D6" t="s">
        <v>59</v>
      </c>
      <c r="E6" s="9" t="s">
        <v>48</v>
      </c>
      <c r="F6" s="9" t="s">
        <v>49</v>
      </c>
      <c r="G6" s="9" t="s">
        <v>50</v>
      </c>
      <c r="I6" s="10">
        <v>43613</v>
      </c>
    </row>
    <row r="7" spans="1:10">
      <c r="A7" s="8" t="s">
        <v>33</v>
      </c>
      <c r="B7" s="9" t="s">
        <v>47</v>
      </c>
      <c r="C7" s="12" t="s">
        <v>58</v>
      </c>
      <c r="D7" t="s">
        <v>59</v>
      </c>
      <c r="E7" s="9" t="s">
        <v>48</v>
      </c>
      <c r="F7" s="9" t="s">
        <v>49</v>
      </c>
      <c r="G7" s="9" t="s">
        <v>50</v>
      </c>
      <c r="I7" s="10">
        <v>43613</v>
      </c>
    </row>
    <row r="8" spans="1:10">
      <c r="A8" s="8" t="s">
        <v>34</v>
      </c>
      <c r="B8" s="9" t="s">
        <v>47</v>
      </c>
      <c r="C8" s="12" t="s">
        <v>62</v>
      </c>
      <c r="D8" t="s">
        <v>60</v>
      </c>
      <c r="E8" s="9" t="s">
        <v>48</v>
      </c>
      <c r="F8" s="9" t="s">
        <v>49</v>
      </c>
      <c r="G8" s="9" t="s">
        <v>50</v>
      </c>
      <c r="I8" s="10">
        <v>43613</v>
      </c>
    </row>
    <row r="9" spans="1:10">
      <c r="A9" s="8" t="s">
        <v>35</v>
      </c>
      <c r="B9" s="9" t="s">
        <v>47</v>
      </c>
      <c r="C9" s="12" t="s">
        <v>58</v>
      </c>
      <c r="D9" t="s">
        <v>60</v>
      </c>
      <c r="E9" s="9" t="s">
        <v>48</v>
      </c>
      <c r="F9" s="9" t="s">
        <v>49</v>
      </c>
      <c r="G9" s="9" t="s">
        <v>50</v>
      </c>
      <c r="I9" s="10">
        <v>43613</v>
      </c>
    </row>
    <row r="11" spans="1:10" ht="21">
      <c r="A11" s="11" t="s">
        <v>52</v>
      </c>
    </row>
    <row r="12" spans="1:10">
      <c r="A12" t="s">
        <v>21</v>
      </c>
      <c r="B12" s="9" t="s">
        <v>47</v>
      </c>
      <c r="D12" t="s">
        <v>53</v>
      </c>
      <c r="E12" t="s">
        <v>54</v>
      </c>
      <c r="F12" t="s">
        <v>49</v>
      </c>
      <c r="G12" s="1" t="s">
        <v>55</v>
      </c>
      <c r="H12" s="1" t="s">
        <v>56</v>
      </c>
      <c r="I12" s="10">
        <v>44474</v>
      </c>
    </row>
    <row r="13" spans="1:10">
      <c r="A13" t="s">
        <v>22</v>
      </c>
      <c r="B13" s="9" t="s">
        <v>47</v>
      </c>
      <c r="C13" s="12" t="s">
        <v>62</v>
      </c>
      <c r="D13" t="s">
        <v>57</v>
      </c>
      <c r="E13" t="s">
        <v>54</v>
      </c>
      <c r="F13" t="s">
        <v>49</v>
      </c>
      <c r="G13" s="1" t="s">
        <v>55</v>
      </c>
      <c r="H13" s="1" t="s">
        <v>56</v>
      </c>
      <c r="I13" s="10">
        <v>44474</v>
      </c>
    </row>
    <row r="14" spans="1:10">
      <c r="A14" t="s">
        <v>23</v>
      </c>
      <c r="B14" s="9" t="s">
        <v>47</v>
      </c>
      <c r="C14" s="12" t="s">
        <v>58</v>
      </c>
      <c r="D14" t="s">
        <v>57</v>
      </c>
      <c r="E14" t="s">
        <v>54</v>
      </c>
      <c r="F14" t="s">
        <v>49</v>
      </c>
      <c r="G14" s="1" t="s">
        <v>55</v>
      </c>
      <c r="H14" s="1" t="s">
        <v>56</v>
      </c>
      <c r="I14" s="10">
        <v>44474</v>
      </c>
    </row>
    <row r="15" spans="1:10">
      <c r="A15" t="s">
        <v>24</v>
      </c>
      <c r="B15" s="9" t="s">
        <v>47</v>
      </c>
      <c r="C15" s="12" t="s">
        <v>62</v>
      </c>
      <c r="D15" t="s">
        <v>59</v>
      </c>
      <c r="E15" t="s">
        <v>54</v>
      </c>
      <c r="F15" t="s">
        <v>49</v>
      </c>
      <c r="G15" s="1" t="s">
        <v>55</v>
      </c>
      <c r="H15" s="1" t="s">
        <v>56</v>
      </c>
      <c r="I15" s="10">
        <v>44474</v>
      </c>
    </row>
    <row r="16" spans="1:10">
      <c r="A16" t="s">
        <v>25</v>
      </c>
      <c r="B16" s="9" t="s">
        <v>47</v>
      </c>
      <c r="C16" s="12" t="s">
        <v>58</v>
      </c>
      <c r="D16" t="s">
        <v>59</v>
      </c>
      <c r="E16" t="s">
        <v>54</v>
      </c>
      <c r="F16" t="s">
        <v>49</v>
      </c>
      <c r="G16" s="1" t="s">
        <v>55</v>
      </c>
      <c r="H16" s="1" t="s">
        <v>56</v>
      </c>
      <c r="I16" s="10">
        <v>44474</v>
      </c>
    </row>
    <row r="17" spans="1:9">
      <c r="A17" t="s">
        <v>26</v>
      </c>
      <c r="B17" s="9" t="s">
        <v>47</v>
      </c>
      <c r="C17" s="12" t="s">
        <v>62</v>
      </c>
      <c r="D17" t="s">
        <v>60</v>
      </c>
      <c r="E17" t="s">
        <v>54</v>
      </c>
      <c r="F17" t="s">
        <v>49</v>
      </c>
      <c r="G17" s="1" t="s">
        <v>55</v>
      </c>
      <c r="H17" s="1" t="s">
        <v>56</v>
      </c>
      <c r="I17" s="10">
        <v>44474</v>
      </c>
    </row>
    <row r="18" spans="1:9">
      <c r="A18" t="s">
        <v>27</v>
      </c>
      <c r="B18" s="9" t="s">
        <v>47</v>
      </c>
      <c r="C18" s="12" t="s">
        <v>58</v>
      </c>
      <c r="D18" t="s">
        <v>60</v>
      </c>
      <c r="E18" t="s">
        <v>54</v>
      </c>
      <c r="F18" t="s">
        <v>49</v>
      </c>
      <c r="G18" s="1" t="s">
        <v>55</v>
      </c>
      <c r="H18" s="1" t="s">
        <v>56</v>
      </c>
      <c r="I18" s="10">
        <v>44474</v>
      </c>
    </row>
    <row r="20" spans="1:9" ht="21">
      <c r="A20" s="11" t="s">
        <v>61</v>
      </c>
    </row>
    <row r="21" spans="1:9">
      <c r="A21" t="s">
        <v>5</v>
      </c>
      <c r="B21" s="9" t="s">
        <v>47</v>
      </c>
      <c r="D21" t="s">
        <v>53</v>
      </c>
      <c r="E21" t="s">
        <v>54</v>
      </c>
      <c r="F21" t="s">
        <v>49</v>
      </c>
      <c r="G21" s="1" t="s">
        <v>55</v>
      </c>
      <c r="H21" s="1" t="s">
        <v>56</v>
      </c>
      <c r="I21" s="10">
        <v>44477</v>
      </c>
    </row>
    <row r="22" spans="1:9">
      <c r="A22" t="s">
        <v>6</v>
      </c>
      <c r="B22" s="9" t="s">
        <v>47</v>
      </c>
      <c r="C22" s="12" t="s">
        <v>62</v>
      </c>
      <c r="D22" t="s">
        <v>57</v>
      </c>
      <c r="E22" t="s">
        <v>54</v>
      </c>
      <c r="F22" t="s">
        <v>49</v>
      </c>
      <c r="G22" s="1" t="s">
        <v>55</v>
      </c>
      <c r="H22" s="1" t="s">
        <v>56</v>
      </c>
      <c r="I22" s="10">
        <v>44477</v>
      </c>
    </row>
    <row r="23" spans="1:9">
      <c r="A23" t="s">
        <v>7</v>
      </c>
      <c r="B23" s="9" t="s">
        <v>47</v>
      </c>
      <c r="C23" s="12" t="s">
        <v>58</v>
      </c>
      <c r="D23" t="s">
        <v>57</v>
      </c>
      <c r="E23" t="s">
        <v>54</v>
      </c>
      <c r="F23" t="s">
        <v>49</v>
      </c>
      <c r="G23" s="1" t="s">
        <v>55</v>
      </c>
      <c r="H23" s="1" t="s">
        <v>56</v>
      </c>
      <c r="I23" s="10">
        <v>44477</v>
      </c>
    </row>
    <row r="24" spans="1:9">
      <c r="A24" t="s">
        <v>8</v>
      </c>
      <c r="B24" s="9" t="s">
        <v>47</v>
      </c>
      <c r="C24" s="12" t="s">
        <v>62</v>
      </c>
      <c r="D24" t="s">
        <v>59</v>
      </c>
      <c r="E24" t="s">
        <v>54</v>
      </c>
      <c r="F24" t="s">
        <v>49</v>
      </c>
      <c r="G24" s="1" t="s">
        <v>55</v>
      </c>
      <c r="H24" s="1" t="s">
        <v>56</v>
      </c>
      <c r="I24" s="10">
        <v>44477</v>
      </c>
    </row>
    <row r="25" spans="1:9">
      <c r="A25" t="s">
        <v>9</v>
      </c>
      <c r="B25" s="9" t="s">
        <v>47</v>
      </c>
      <c r="C25" s="12" t="s">
        <v>58</v>
      </c>
      <c r="D25" t="s">
        <v>59</v>
      </c>
      <c r="E25" t="s">
        <v>54</v>
      </c>
      <c r="F25" t="s">
        <v>49</v>
      </c>
      <c r="G25" s="1" t="s">
        <v>55</v>
      </c>
      <c r="H25" s="1" t="s">
        <v>56</v>
      </c>
      <c r="I25" s="10">
        <v>44477</v>
      </c>
    </row>
    <row r="26" spans="1:9">
      <c r="A26" t="s">
        <v>10</v>
      </c>
      <c r="B26" s="9" t="s">
        <v>47</v>
      </c>
      <c r="C26" s="12" t="s">
        <v>62</v>
      </c>
      <c r="D26" t="s">
        <v>60</v>
      </c>
      <c r="E26" t="s">
        <v>54</v>
      </c>
      <c r="F26" t="s">
        <v>49</v>
      </c>
      <c r="G26" s="1" t="s">
        <v>55</v>
      </c>
      <c r="H26" s="1" t="s">
        <v>56</v>
      </c>
      <c r="I26" s="10">
        <v>44477</v>
      </c>
    </row>
    <row r="27" spans="1:9">
      <c r="A27" t="s">
        <v>11</v>
      </c>
      <c r="B27" s="9" t="s">
        <v>47</v>
      </c>
      <c r="C27" s="12" t="s">
        <v>58</v>
      </c>
      <c r="D27" t="s">
        <v>60</v>
      </c>
      <c r="E27" t="s">
        <v>54</v>
      </c>
      <c r="F27" t="s">
        <v>49</v>
      </c>
      <c r="G27" s="1" t="s">
        <v>55</v>
      </c>
      <c r="H27" s="1" t="s">
        <v>56</v>
      </c>
      <c r="I27" s="10">
        <v>44477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6AD27-A2EA-1F49-BBBC-7085582FF875}">
  <dimension ref="A2:M19"/>
  <sheetViews>
    <sheetView topLeftCell="A9" workbookViewId="0">
      <selection activeCell="A14" sqref="A14:H14"/>
    </sheetView>
  </sheetViews>
  <sheetFormatPr baseColWidth="10" defaultRowHeight="16"/>
  <sheetData>
    <row r="2" spans="1:13">
      <c r="A2" s="1"/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</row>
    <row r="3" spans="1:13">
      <c r="A3" s="1" t="s">
        <v>36</v>
      </c>
      <c r="B3" s="1">
        <v>14.5299145</v>
      </c>
      <c r="C3" s="1">
        <v>26.6666667</v>
      </c>
      <c r="D3" s="1">
        <v>4</v>
      </c>
      <c r="E3" s="1">
        <v>39.560439600000002</v>
      </c>
      <c r="F3" s="1">
        <v>5.2631578899999996</v>
      </c>
      <c r="G3" s="1">
        <v>86.363636400000004</v>
      </c>
      <c r="H3" s="1">
        <v>3.0303030299999998</v>
      </c>
    </row>
    <row r="4" spans="1:13">
      <c r="A4" s="1" t="s">
        <v>28</v>
      </c>
      <c r="B4" s="1">
        <v>2.6666666700000001</v>
      </c>
      <c r="C4" s="1">
        <v>12.021857900000001</v>
      </c>
      <c r="D4" s="1">
        <v>1.1299435</v>
      </c>
      <c r="E4" s="1">
        <v>34.020618599999999</v>
      </c>
      <c r="F4" s="1">
        <v>0</v>
      </c>
      <c r="G4" s="1">
        <v>93.103448299999997</v>
      </c>
      <c r="H4" s="1">
        <v>4.9504950499999998</v>
      </c>
    </row>
    <row r="5" spans="1:13">
      <c r="A5" s="1" t="s">
        <v>12</v>
      </c>
      <c r="B5" s="1">
        <v>10.7344633</v>
      </c>
      <c r="C5" s="1">
        <v>26.553672299999999</v>
      </c>
      <c r="D5" s="1">
        <v>1.73410405</v>
      </c>
      <c r="E5" s="1">
        <v>40</v>
      </c>
      <c r="F5" s="1">
        <v>0</v>
      </c>
      <c r="G5" s="1">
        <v>86.802030500000001</v>
      </c>
      <c r="H5" s="1">
        <v>0</v>
      </c>
    </row>
    <row r="6" spans="1:13">
      <c r="A6" s="1" t="s">
        <v>3</v>
      </c>
      <c r="B6" s="1">
        <v>9.3103481600000002</v>
      </c>
      <c r="C6" s="1">
        <v>21.747399000000001</v>
      </c>
      <c r="D6" s="1">
        <v>2.2880158499999999</v>
      </c>
      <c r="E6" s="1">
        <v>37.8603527</v>
      </c>
      <c r="F6" s="1">
        <v>1.75438596</v>
      </c>
      <c r="G6" s="1">
        <v>88.756371700000003</v>
      </c>
      <c r="H6" s="1">
        <v>2.6602660299999998</v>
      </c>
    </row>
    <row r="7" spans="1:13">
      <c r="A7" s="1" t="s">
        <v>4</v>
      </c>
      <c r="B7" s="1">
        <v>3.4978679399999999</v>
      </c>
      <c r="C7" s="1">
        <v>4.8628799200000001</v>
      </c>
      <c r="D7" s="1">
        <v>0.87357881000000004</v>
      </c>
      <c r="E7" s="1">
        <v>1.9240557899999999</v>
      </c>
      <c r="F7" s="1">
        <v>1.75438596</v>
      </c>
      <c r="G7" s="1">
        <v>2.17721944</v>
      </c>
      <c r="H7" s="1">
        <v>1.4410118999999999</v>
      </c>
    </row>
    <row r="8" spans="1:13">
      <c r="A8" s="1"/>
      <c r="B8" s="1"/>
      <c r="C8" s="1"/>
      <c r="D8" s="1"/>
      <c r="E8" s="1"/>
      <c r="F8" s="1"/>
      <c r="G8" s="1"/>
      <c r="H8" s="1"/>
    </row>
    <row r="9" spans="1:13">
      <c r="A9" s="1"/>
      <c r="B9" s="1"/>
      <c r="C9" s="1"/>
      <c r="D9" s="1"/>
      <c r="E9" s="1"/>
      <c r="F9" s="1"/>
      <c r="G9" s="13"/>
      <c r="H9" s="1"/>
    </row>
    <row r="14" spans="1:13" ht="21">
      <c r="A14" s="11" t="s">
        <v>63</v>
      </c>
      <c r="H14" s="11" t="s">
        <v>69</v>
      </c>
    </row>
    <row r="15" spans="1:13">
      <c r="B15" t="s">
        <v>36</v>
      </c>
      <c r="C15" t="s">
        <v>28</v>
      </c>
      <c r="D15" t="s">
        <v>12</v>
      </c>
      <c r="E15" t="s">
        <v>67</v>
      </c>
      <c r="F15" t="s">
        <v>68</v>
      </c>
      <c r="I15" t="s">
        <v>36</v>
      </c>
      <c r="J15" t="s">
        <v>28</v>
      </c>
      <c r="K15" t="s">
        <v>12</v>
      </c>
      <c r="L15" t="s">
        <v>67</v>
      </c>
      <c r="M15" t="s">
        <v>68</v>
      </c>
    </row>
    <row r="16" spans="1:13">
      <c r="A16" s="1" t="s">
        <v>13</v>
      </c>
      <c r="B16" s="1">
        <v>14.5299145</v>
      </c>
      <c r="C16" s="1">
        <v>2.6666666700000001</v>
      </c>
      <c r="D16" s="1">
        <v>10.7344633</v>
      </c>
      <c r="E16" s="1">
        <v>9.3103481600000002</v>
      </c>
      <c r="F16" s="1">
        <v>3.4978679399999999</v>
      </c>
      <c r="H16" s="1" t="s">
        <v>13</v>
      </c>
      <c r="I16" s="1">
        <v>14.5299145</v>
      </c>
      <c r="J16" s="1">
        <v>2.6666666700000001</v>
      </c>
      <c r="K16" s="1">
        <v>10.7344633</v>
      </c>
      <c r="L16" s="1">
        <v>9.3103481600000002</v>
      </c>
      <c r="M16" s="1">
        <v>3.4978679399999999</v>
      </c>
    </row>
    <row r="17" spans="1:13">
      <c r="A17" s="1" t="s">
        <v>64</v>
      </c>
      <c r="B17" s="1">
        <v>26.6666667</v>
      </c>
      <c r="C17" s="1">
        <v>12.021857900000001</v>
      </c>
      <c r="D17" s="1">
        <v>26.553672299999999</v>
      </c>
      <c r="E17" s="1">
        <v>21.747399000000001</v>
      </c>
      <c r="F17" s="1">
        <v>4.8628799200000001</v>
      </c>
      <c r="H17" s="1" t="s">
        <v>64</v>
      </c>
      <c r="I17" s="1">
        <v>4</v>
      </c>
      <c r="J17" s="1">
        <v>1.1299435</v>
      </c>
      <c r="K17" s="1">
        <v>1.73410405</v>
      </c>
      <c r="L17" s="1">
        <v>2.2880158499999999</v>
      </c>
      <c r="M17" s="1">
        <v>0.87357881000000004</v>
      </c>
    </row>
    <row r="18" spans="1:13">
      <c r="A18" s="1" t="s">
        <v>65</v>
      </c>
      <c r="B18" s="1">
        <v>39.560439600000002</v>
      </c>
      <c r="C18" s="1">
        <v>34.020618599999999</v>
      </c>
      <c r="D18" s="1">
        <v>40</v>
      </c>
      <c r="E18" s="1">
        <v>37.8603527</v>
      </c>
      <c r="F18" s="1">
        <v>1.9240557899999999</v>
      </c>
      <c r="H18" s="1" t="s">
        <v>65</v>
      </c>
      <c r="I18" s="1">
        <v>5.2631578899999996</v>
      </c>
      <c r="J18" s="1">
        <v>0</v>
      </c>
      <c r="K18" s="1">
        <v>0</v>
      </c>
      <c r="L18" s="1">
        <v>1.75438596</v>
      </c>
      <c r="M18" s="1">
        <v>1.75438596</v>
      </c>
    </row>
    <row r="19" spans="1:13">
      <c r="A19" s="1" t="s">
        <v>66</v>
      </c>
      <c r="B19" s="1">
        <v>86.363636400000004</v>
      </c>
      <c r="C19" s="1">
        <v>93.103448299999997</v>
      </c>
      <c r="D19" s="1">
        <v>86.802030500000001</v>
      </c>
      <c r="E19" s="1">
        <v>88.756371700000003</v>
      </c>
      <c r="F19" s="1">
        <v>2.17721944</v>
      </c>
      <c r="H19" s="1" t="s">
        <v>66</v>
      </c>
      <c r="I19" s="1">
        <v>3.0303030299999998</v>
      </c>
      <c r="J19" s="1">
        <v>4.9504950499999998</v>
      </c>
      <c r="K19" s="1">
        <v>0</v>
      </c>
      <c r="L19" s="1">
        <v>2.6602660299999998</v>
      </c>
      <c r="M19" s="1">
        <v>1.4410118999999999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6DAF7-1F30-1D45-904F-E0D0C7FAAEBB}">
  <dimension ref="A2:O17"/>
  <sheetViews>
    <sheetView tabSelected="1" topLeftCell="E1" workbookViewId="0">
      <selection activeCell="F5" sqref="F5"/>
    </sheetView>
  </sheetViews>
  <sheetFormatPr baseColWidth="10" defaultRowHeight="16"/>
  <cols>
    <col min="1" max="1" width="23.1640625" customWidth="1"/>
    <col min="4" max="5" width="22.1640625" customWidth="1"/>
    <col min="6" max="6" width="30.5" customWidth="1"/>
    <col min="7" max="7" width="14" customWidth="1"/>
  </cols>
  <sheetData>
    <row r="2" spans="1:15">
      <c r="A2" s="15"/>
      <c r="B2" s="15"/>
    </row>
    <row r="3" spans="1:15">
      <c r="A3" s="16" t="s">
        <v>82</v>
      </c>
      <c r="B3" s="14" t="s">
        <v>83</v>
      </c>
    </row>
    <row r="4" spans="1:15">
      <c r="A4" s="16"/>
      <c r="B4" s="14"/>
    </row>
    <row r="5" spans="1:15" ht="21">
      <c r="A5" s="26" t="s">
        <v>84</v>
      </c>
      <c r="B5" s="27" t="s">
        <v>63</v>
      </c>
      <c r="C5" s="28"/>
      <c r="D5" s="29"/>
      <c r="F5" s="11" t="s">
        <v>100</v>
      </c>
    </row>
    <row r="6" spans="1:15">
      <c r="A6" s="20" t="s">
        <v>85</v>
      </c>
      <c r="B6" s="21" t="s">
        <v>85</v>
      </c>
      <c r="C6" s="30"/>
      <c r="D6" s="31"/>
      <c r="F6" s="17"/>
      <c r="G6" s="18" t="s">
        <v>70</v>
      </c>
      <c r="H6" s="18" t="s">
        <v>71</v>
      </c>
      <c r="I6" s="18" t="s">
        <v>72</v>
      </c>
      <c r="J6" s="18" t="s">
        <v>73</v>
      </c>
      <c r="K6" s="18" t="s">
        <v>74</v>
      </c>
      <c r="L6" s="18" t="s">
        <v>75</v>
      </c>
      <c r="M6" s="18" t="s">
        <v>76</v>
      </c>
      <c r="N6" s="18" t="s">
        <v>77</v>
      </c>
      <c r="O6" s="19" t="s">
        <v>78</v>
      </c>
    </row>
    <row r="7" spans="1:15">
      <c r="A7" s="20" t="s">
        <v>86</v>
      </c>
      <c r="B7" s="21" t="s">
        <v>69</v>
      </c>
      <c r="C7" s="30"/>
      <c r="D7" s="31"/>
      <c r="F7" s="20" t="s">
        <v>101</v>
      </c>
      <c r="G7" s="21" t="s">
        <v>79</v>
      </c>
      <c r="H7" s="21" t="s">
        <v>80</v>
      </c>
      <c r="I7" s="21">
        <v>9.31</v>
      </c>
      <c r="J7" s="21">
        <v>9.31</v>
      </c>
      <c r="K7" s="21">
        <v>0</v>
      </c>
      <c r="L7" s="21">
        <v>4.9470000000000001</v>
      </c>
      <c r="M7" s="21">
        <v>0</v>
      </c>
      <c r="N7" s="21">
        <v>4</v>
      </c>
      <c r="O7" s="22">
        <v>0.505</v>
      </c>
    </row>
    <row r="8" spans="1:15">
      <c r="A8" s="20"/>
      <c r="B8" s="21"/>
      <c r="C8" s="30"/>
      <c r="D8" s="31"/>
      <c r="F8" s="20" t="s">
        <v>102</v>
      </c>
      <c r="G8" s="21" t="s">
        <v>79</v>
      </c>
      <c r="H8" s="21">
        <v>5.3088999999999997E-2</v>
      </c>
      <c r="I8" s="21">
        <v>21.75</v>
      </c>
      <c r="J8" s="21">
        <v>2.2879999999999998</v>
      </c>
      <c r="K8" s="21">
        <v>19.46</v>
      </c>
      <c r="L8" s="21">
        <v>4.9409999999999998</v>
      </c>
      <c r="M8" s="21">
        <v>3.9390000000000001</v>
      </c>
      <c r="N8" s="21">
        <v>2.129</v>
      </c>
      <c r="O8" s="22">
        <v>3.5746E-2</v>
      </c>
    </row>
    <row r="9" spans="1:15">
      <c r="A9" s="20" t="s">
        <v>87</v>
      </c>
      <c r="B9" s="21"/>
      <c r="C9" s="30"/>
      <c r="D9" s="31"/>
      <c r="F9" s="20" t="s">
        <v>103</v>
      </c>
      <c r="G9" s="21" t="s">
        <v>81</v>
      </c>
      <c r="H9" s="21">
        <v>1.65E-4</v>
      </c>
      <c r="I9" s="21">
        <v>37.86</v>
      </c>
      <c r="J9" s="21">
        <v>1.754</v>
      </c>
      <c r="K9" s="21">
        <v>36.11</v>
      </c>
      <c r="L9" s="21">
        <v>2.6040000000000001</v>
      </c>
      <c r="M9" s="21">
        <v>13.87</v>
      </c>
      <c r="N9" s="21">
        <v>3.9660000000000002</v>
      </c>
      <c r="O9" s="22">
        <v>1.6699999999999999E-4</v>
      </c>
    </row>
    <row r="10" spans="1:15">
      <c r="A10" s="20" t="s">
        <v>88</v>
      </c>
      <c r="B10" s="21" t="s">
        <v>89</v>
      </c>
      <c r="C10" s="30"/>
      <c r="D10" s="31"/>
      <c r="F10" s="23" t="s">
        <v>104</v>
      </c>
      <c r="G10" s="24" t="s">
        <v>81</v>
      </c>
      <c r="H10" s="24">
        <v>1.9000000000000001E-5</v>
      </c>
      <c r="I10" s="24">
        <v>88.76</v>
      </c>
      <c r="J10" s="24">
        <v>2.66</v>
      </c>
      <c r="K10" s="24">
        <v>86.1</v>
      </c>
      <c r="L10" s="24">
        <v>2.6110000000000002</v>
      </c>
      <c r="M10" s="24">
        <v>32.979999999999997</v>
      </c>
      <c r="N10" s="24">
        <v>3.47</v>
      </c>
      <c r="O10" s="25">
        <v>3.6999999999999998E-5</v>
      </c>
    </row>
    <row r="11" spans="1:15">
      <c r="A11" s="20" t="s">
        <v>90</v>
      </c>
      <c r="B11" s="21" t="s">
        <v>91</v>
      </c>
      <c r="C11" s="30"/>
      <c r="D11" s="31"/>
    </row>
    <row r="12" spans="1:15">
      <c r="A12" s="20" t="s">
        <v>92</v>
      </c>
      <c r="B12" s="21" t="s">
        <v>93</v>
      </c>
      <c r="C12" s="30"/>
      <c r="D12" s="31"/>
    </row>
    <row r="13" spans="1:15">
      <c r="A13" s="20" t="s">
        <v>94</v>
      </c>
      <c r="B13" s="21" t="s">
        <v>95</v>
      </c>
      <c r="C13" s="30"/>
      <c r="D13" s="31"/>
    </row>
    <row r="14" spans="1:15">
      <c r="A14" s="20" t="s">
        <v>96</v>
      </c>
      <c r="B14" s="21" t="s">
        <v>97</v>
      </c>
      <c r="C14" s="30"/>
      <c r="D14" s="31"/>
    </row>
    <row r="15" spans="1:15">
      <c r="A15" s="20"/>
      <c r="B15" s="21"/>
      <c r="C15" s="30"/>
      <c r="D15" s="31"/>
    </row>
    <row r="16" spans="1:15">
      <c r="A16" s="20" t="s">
        <v>98</v>
      </c>
      <c r="B16" s="21">
        <v>4</v>
      </c>
      <c r="C16" s="30"/>
      <c r="D16" s="31"/>
    </row>
    <row r="17" spans="1:4">
      <c r="A17" s="23" t="s">
        <v>99</v>
      </c>
      <c r="B17" s="24">
        <v>0</v>
      </c>
      <c r="C17" s="32"/>
      <c r="D17" s="3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D26E450C31A46838A4B2C75CFD83C" ma:contentTypeVersion="5" ma:contentTypeDescription="Create a new document." ma:contentTypeScope="" ma:versionID="ea89a9d7204ed75ff97294bd0be00acd">
  <xsd:schema xmlns:xsd="http://www.w3.org/2001/XMLSchema" xmlns:xs="http://www.w3.org/2001/XMLSchema" xmlns:p="http://schemas.microsoft.com/office/2006/metadata/properties" xmlns:ns3="e7a276c7-ae3f-4556-9a9a-7357676e103f" xmlns:ns4="8debe286-5b94-40ee-89a0-2a72fa0e5e5a" targetNamespace="http://schemas.microsoft.com/office/2006/metadata/properties" ma:root="true" ma:fieldsID="14b5b22adea2ce953a5fe53fe30e5519" ns3:_="" ns4:_="">
    <xsd:import namespace="e7a276c7-ae3f-4556-9a9a-7357676e103f"/>
    <xsd:import namespace="8debe286-5b94-40ee-89a0-2a72fa0e5e5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276c7-ae3f-4556-9a9a-7357676e10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be286-5b94-40ee-89a0-2a72fa0e5e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ED6CCF-6D97-4CA5-8201-A2A6BC2EB063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8debe286-5b94-40ee-89a0-2a72fa0e5e5a"/>
    <ds:schemaRef ds:uri="e7a276c7-ae3f-4556-9a9a-7357676e103f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A80E8AD-D054-4D7D-B40D-E8097B340A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EAF6D3-9B63-46D3-9F4E-CD5720D13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a276c7-ae3f-4556-9a9a-7357676e103f"/>
    <ds:schemaRef ds:uri="8debe286-5b94-40ee-89a0-2a72fa0e5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IF condition</vt:lpstr>
      <vt:lpstr>Total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蟹江 共春</dc:creator>
  <cp:lastModifiedBy>Microsoft Office User</cp:lastModifiedBy>
  <dcterms:created xsi:type="dcterms:W3CDTF">2016-03-17T18:27:14Z</dcterms:created>
  <dcterms:modified xsi:type="dcterms:W3CDTF">2022-02-07T04:21:45Z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0x0101008C1D26E450C31A46838A4B2C75CFD83C</vt:lpwstr>
  </property>
</Properties>
</file>