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evised manuscript/Source Data/Main Figures/"/>
    </mc:Choice>
  </mc:AlternateContent>
  <xr:revisionPtr revIDLastSave="0" documentId="13_ncr:1_{7020EF19-CBE7-E847-9EAD-CF94AE63111C}" xr6:coauthVersionLast="47" xr6:coauthVersionMax="47" xr10:uidLastSave="{00000000-0000-0000-0000-000000000000}"/>
  <bookViews>
    <workbookView xWindow="1580" yWindow="460" windowWidth="26840" windowHeight="14560" xr2:uid="{7B087B11-B5F2-4343-9A20-C4C9DB88070C}"/>
  </bookViews>
  <sheets>
    <sheet name="Raw data" sheetId="1" r:id="rId1"/>
    <sheet name="Statistic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1" l="1"/>
  <c r="E35" i="1"/>
  <c r="D35" i="1"/>
  <c r="F34" i="1"/>
  <c r="E34" i="1"/>
  <c r="D34" i="1"/>
  <c r="F33" i="1"/>
  <c r="E33" i="1"/>
  <c r="D33" i="1"/>
  <c r="F25" i="1"/>
  <c r="E25" i="1"/>
  <c r="D25" i="1"/>
  <c r="F24" i="1"/>
  <c r="E24" i="1"/>
  <c r="D24" i="1"/>
  <c r="F23" i="1"/>
  <c r="E23" i="1"/>
  <c r="D23" i="1"/>
</calcChain>
</file>

<file path=xl/sharedStrings.xml><?xml version="1.0" encoding="utf-8"?>
<sst xmlns="http://schemas.openxmlformats.org/spreadsheetml/2006/main" count="146" uniqueCount="58">
  <si>
    <t>DOB</t>
  </si>
  <si>
    <t>Mother</t>
  </si>
  <si>
    <t>Father</t>
  </si>
  <si>
    <t>Genotype</t>
  </si>
  <si>
    <t>Body weight</t>
  </si>
  <si>
    <t>Inguinal fat</t>
  </si>
  <si>
    <t>epididymal fat</t>
  </si>
  <si>
    <t>M</t>
  </si>
  <si>
    <t>NCS1 #HF1</t>
  </si>
  <si>
    <t>NCS1 #HM3</t>
  </si>
  <si>
    <t>Het</t>
  </si>
  <si>
    <t>KO</t>
  </si>
  <si>
    <t>NCS1 #HF7</t>
  </si>
  <si>
    <t>NCS1 #HM6</t>
  </si>
  <si>
    <t>NCS1 #HF2</t>
  </si>
  <si>
    <t>NCS1 #HM4</t>
  </si>
  <si>
    <t>Hetero</t>
  </si>
  <si>
    <t>Average</t>
  </si>
  <si>
    <t>S.D.</t>
  </si>
  <si>
    <t>S.E.M</t>
  </si>
  <si>
    <t>Table Analyzed</t>
  </si>
  <si>
    <t>Column B</t>
  </si>
  <si>
    <t>vs.</t>
  </si>
  <si>
    <t>Column A</t>
  </si>
  <si>
    <t>Unpaired t test with Welch's correction</t>
  </si>
  <si>
    <t>P value</t>
  </si>
  <si>
    <t>P value summary</t>
  </si>
  <si>
    <t>*</t>
  </si>
  <si>
    <t>Significantly different (P &lt; 0.05)?</t>
  </si>
  <si>
    <t>Yes</t>
  </si>
  <si>
    <t>One- or two-tailed P value?</t>
  </si>
  <si>
    <t>Two-tailed</t>
  </si>
  <si>
    <t>Welch-corrected t, df</t>
  </si>
  <si>
    <t>t=3.641, df=3.574</t>
  </si>
  <si>
    <t>How big is the difference?</t>
  </si>
  <si>
    <t>Mean of column A</t>
  </si>
  <si>
    <t>Mean of column B</t>
  </si>
  <si>
    <t>Difference between means (B - A) ± SEM</t>
  </si>
  <si>
    <t>0.3134 ± 0.08609</t>
  </si>
  <si>
    <t>95% confidence interval</t>
  </si>
  <si>
    <t>0.06274 to 0.5641</t>
  </si>
  <si>
    <t>R squared (eta squared)</t>
  </si>
  <si>
    <t>F test to compare variances</t>
  </si>
  <si>
    <t>F, DFn, Dfd</t>
  </si>
  <si>
    <t>8.398, 3, 4</t>
  </si>
  <si>
    <t>ns</t>
  </si>
  <si>
    <t>No</t>
  </si>
  <si>
    <t>Data analyzed</t>
  </si>
  <si>
    <t>Sample size, column A</t>
  </si>
  <si>
    <t>Sample size, column B</t>
  </si>
  <si>
    <t>Epididymal fat</t>
  </si>
  <si>
    <t>Data Set-B</t>
  </si>
  <si>
    <t>Data Set-A</t>
  </si>
  <si>
    <t>**</t>
  </si>
  <si>
    <t>t=4.038, df=6.225</t>
  </si>
  <si>
    <t>0.3566 ± 0.08831</t>
  </si>
  <si>
    <t>0.1424 to 0.5708</t>
  </si>
  <si>
    <t>3.673, 4, 3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</si>
</sst>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Arial"/>
      <family val="2"/>
    </font>
    <font>
      <sz val="2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2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n-US">
                <a:latin typeface="Helvetica" pitchFamily="2" charset="0"/>
              </a:rPr>
              <a:t>Body weight</a:t>
            </a:r>
          </a:p>
          <a:p>
            <a:pPr>
              <a:defRPr>
                <a:latin typeface="Helvetica" pitchFamily="2" charset="0"/>
              </a:defRPr>
            </a:pPr>
            <a:r>
              <a:rPr lang="en-US">
                <a:latin typeface="Helvetica" pitchFamily="2" charset="0"/>
              </a:rPr>
              <a:t> (20 week)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plus"/>
            <c:errValType val="cust"/>
            <c:noEndCap val="0"/>
            <c:plus>
              <c:numRef>
                <c:f>('[1]Fat amount'!$D$26,'[1]Fat amount'!$D$36)</c:f>
                <c:numCache>
                  <c:formatCode>General</c:formatCode>
                  <c:ptCount val="2"/>
                  <c:pt idx="0">
                    <c:v>0.8792041856133308</c:v>
                  </c:pt>
                  <c:pt idx="1">
                    <c:v>0.46970735570139927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('[1]Fat amount'!$A$18,'[1]Fat amount'!$A$28)</c:f>
              <c:strCache>
                <c:ptCount val="2"/>
                <c:pt idx="0">
                  <c:v>Hetero</c:v>
                </c:pt>
                <c:pt idx="1">
                  <c:v>KO</c:v>
                </c:pt>
              </c:strCache>
            </c:strRef>
          </c:cat>
          <c:val>
            <c:numRef>
              <c:f>('[1]Fat amount'!$D$24,'[1]Fat amount'!$D$34)</c:f>
              <c:numCache>
                <c:formatCode>General</c:formatCode>
                <c:ptCount val="2"/>
                <c:pt idx="0">
                  <c:v>30.9</c:v>
                </c:pt>
                <c:pt idx="1">
                  <c:v>34.975000000000001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9-2F4B-AA44-CFEB45764D8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1077339503"/>
        <c:axId val="1063757407"/>
      </c:barChart>
      <c:catAx>
        <c:axId val="107733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757407"/>
        <c:crosses val="autoZero"/>
        <c:auto val="1"/>
        <c:lblAlgn val="ctr"/>
        <c:lblOffset val="100"/>
        <c:noMultiLvlLbl val="0"/>
      </c:catAx>
      <c:valAx>
        <c:axId val="106375740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1077339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n-US">
                <a:latin typeface="Helvetica" pitchFamily="2" charset="0"/>
              </a:rPr>
              <a:t>Inguinal fat</a:t>
            </a:r>
          </a:p>
          <a:p>
            <a:pPr>
              <a:defRPr>
                <a:latin typeface="Helvetica" pitchFamily="2" charset="0"/>
              </a:defRPr>
            </a:pPr>
            <a:endParaRPr lang="en-US">
              <a:latin typeface="Helvetica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('[1]Fat amount'!$E$26,'[1]Fat amount'!$E$36)</c:f>
                <c:numCache>
                  <c:formatCode>General</c:formatCode>
                  <c:ptCount val="2"/>
                  <c:pt idx="0">
                    <c:v>2.5389320589570663E-2</c:v>
                  </c:pt>
                  <c:pt idx="1">
                    <c:v>8.2260970646270914E-2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('[1]Fat amount'!$A$18,'[1]Fat amount'!$A$28)</c:f>
              <c:strCache>
                <c:ptCount val="2"/>
                <c:pt idx="0">
                  <c:v>Hetero</c:v>
                </c:pt>
                <c:pt idx="1">
                  <c:v>KO</c:v>
                </c:pt>
              </c:strCache>
            </c:strRef>
          </c:cat>
          <c:val>
            <c:numRef>
              <c:f>('[1]Fat amount'!$E$24,'[1]Fat amount'!$E$34)</c:f>
              <c:numCache>
                <c:formatCode>General</c:formatCode>
                <c:ptCount val="2"/>
                <c:pt idx="0">
                  <c:v>0.36546000000000001</c:v>
                </c:pt>
                <c:pt idx="1">
                  <c:v>0.67887500000000001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4-C845-A523-A229F8A47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077339503"/>
        <c:axId val="1063757407"/>
      </c:barChart>
      <c:catAx>
        <c:axId val="107733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757407"/>
        <c:crosses val="autoZero"/>
        <c:auto val="1"/>
        <c:lblAlgn val="ctr"/>
        <c:lblOffset val="100"/>
        <c:noMultiLvlLbl val="0"/>
      </c:catAx>
      <c:valAx>
        <c:axId val="106375740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1077339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n-US">
                <a:latin typeface="Helvetica" pitchFamily="2" charset="0"/>
              </a:rPr>
              <a:t>Epididymal fat</a:t>
            </a:r>
          </a:p>
          <a:p>
            <a:pPr>
              <a:defRPr>
                <a:latin typeface="Helvetica" pitchFamily="2" charset="0"/>
              </a:defRPr>
            </a:pPr>
            <a:endParaRPr lang="en-US">
              <a:latin typeface="Helvetica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('[1]Fat amount'!$F$26,'[1]Fat amount'!$F$36)</c:f>
                <c:numCache>
                  <c:formatCode>General</c:formatCode>
                  <c:ptCount val="2"/>
                  <c:pt idx="0">
                    <c:v>7.6277856550902384E-2</c:v>
                  </c:pt>
                  <c:pt idx="1">
                    <c:v>4.4498134324186374E-2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('[1]Fat amount'!$A$18,'[1]Fat amount'!$A$28)</c:f>
              <c:strCache>
                <c:ptCount val="2"/>
                <c:pt idx="0">
                  <c:v>Hetero</c:v>
                </c:pt>
                <c:pt idx="1">
                  <c:v>KO</c:v>
                </c:pt>
              </c:strCache>
            </c:strRef>
          </c:cat>
          <c:val>
            <c:numRef>
              <c:f>('[1]Fat amount'!$F$24,'[1]Fat amount'!$F$34)</c:f>
              <c:numCache>
                <c:formatCode>General</c:formatCode>
                <c:ptCount val="2"/>
                <c:pt idx="0">
                  <c:v>0.75417999999999996</c:v>
                </c:pt>
                <c:pt idx="1">
                  <c:v>1.1107749999999998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9-4A44-B814-D98964908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077339503"/>
        <c:axId val="1063757407"/>
      </c:barChart>
      <c:catAx>
        <c:axId val="107733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757407"/>
        <c:crosses val="autoZero"/>
        <c:auto val="1"/>
        <c:lblAlgn val="ctr"/>
        <c:lblOffset val="100"/>
        <c:noMultiLvlLbl val="0"/>
      </c:catAx>
      <c:valAx>
        <c:axId val="1063757407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1077339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311150</xdr:colOff>
      <xdr:row>16</xdr:row>
      <xdr:rowOff>196850</xdr:rowOff>
    </xdr:from>
    <xdr:to>
      <xdr:col>8</xdr:col>
      <xdr:colOff>488950</xdr:colOff>
      <xdr:row>39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706FDE-1383-7340-AB56-9281EA324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520700</xdr:colOff>
      <xdr:row>17</xdr:row>
      <xdr:rowOff>25400</xdr:rowOff>
    </xdr:from>
    <xdr:to>
      <xdr:col>10</xdr:col>
      <xdr:colOff>698500</xdr:colOff>
      <xdr:row>39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9AFA08C-3B58-FB4B-95A0-73B8E52B8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38100</xdr:colOff>
      <xdr:row>17</xdr:row>
      <xdr:rowOff>0</xdr:rowOff>
    </xdr:from>
    <xdr:to>
      <xdr:col>13</xdr:col>
      <xdr:colOff>215900</xdr:colOff>
      <xdr:row>39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FED835E-72AA-3A4B-8628-221BDBA340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nietomoharu/Documents/Peter%20Jackson%20Lab/Administration/Mice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use list"/>
      <sheetName val="Food intake assay (7-8-2019-)"/>
      <sheetName val="body wight at 3 week"/>
      <sheetName val="Fat amount"/>
    </sheetNames>
    <sheetDataSet>
      <sheetData sheetId="0" refreshError="1"/>
      <sheetData sheetId="1" refreshError="1"/>
      <sheetData sheetId="2" refreshError="1"/>
      <sheetData sheetId="3">
        <row r="18">
          <cell r="A18" t="str">
            <v>Hetero</v>
          </cell>
        </row>
        <row r="24">
          <cell r="D24">
            <v>30.9</v>
          </cell>
          <cell r="E24">
            <v>0.36546000000000001</v>
          </cell>
          <cell r="F24">
            <v>0.75417999999999996</v>
          </cell>
        </row>
        <row r="26">
          <cell r="D26">
            <v>0.8792041856133308</v>
          </cell>
          <cell r="E26">
            <v>2.5389320589570663E-2</v>
          </cell>
          <cell r="F26">
            <v>7.6277856550902384E-2</v>
          </cell>
        </row>
        <row r="28">
          <cell r="A28" t="str">
            <v>KO</v>
          </cell>
        </row>
        <row r="34">
          <cell r="D34">
            <v>34.975000000000001</v>
          </cell>
          <cell r="E34">
            <v>0.67887500000000001</v>
          </cell>
          <cell r="F34">
            <v>1.1107749999999998</v>
          </cell>
        </row>
        <row r="36">
          <cell r="D36">
            <v>0.46970735570139927</v>
          </cell>
          <cell r="E36">
            <v>8.2260970646270914E-2</v>
          </cell>
          <cell r="F36">
            <v>4.4498134324186374E-2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285D7-489F-6742-8A53-6EE48706CAB4}">
  <dimension ref="A4:I35"/>
  <sheetViews>
    <sheetView tabSelected="1" topLeftCell="A17" workbookViewId="0">
      <selection activeCell="A5" sqref="A5:A12"/>
    </sheetView>
  </sheetViews>
  <sheetFormatPr baseColWidth="10" defaultRowHeight="16" x14ac:dyDescent="0.2"/>
  <sheetData>
    <row r="4" spans="1:9" x14ac:dyDescent="0.2">
      <c r="C4" t="s">
        <v>0</v>
      </c>
      <c r="D4" t="s">
        <v>1</v>
      </c>
      <c r="E4" t="s">
        <v>2</v>
      </c>
      <c r="F4" t="s">
        <v>3</v>
      </c>
      <c r="G4" t="s">
        <v>4</v>
      </c>
      <c r="H4" t="s">
        <v>5</v>
      </c>
      <c r="I4" t="s">
        <v>6</v>
      </c>
    </row>
    <row r="5" spans="1:9" x14ac:dyDescent="0.2">
      <c r="A5" s="1">
        <v>157</v>
      </c>
      <c r="B5" t="s">
        <v>7</v>
      </c>
      <c r="C5" s="2">
        <v>43669</v>
      </c>
      <c r="D5" t="s">
        <v>8</v>
      </c>
      <c r="E5" t="s">
        <v>9</v>
      </c>
      <c r="F5" t="s">
        <v>10</v>
      </c>
      <c r="G5">
        <v>28.3</v>
      </c>
      <c r="H5">
        <v>0.41099999999999998</v>
      </c>
      <c r="I5">
        <v>0.59919999999999995</v>
      </c>
    </row>
    <row r="6" spans="1:9" x14ac:dyDescent="0.2">
      <c r="A6" s="1">
        <v>158</v>
      </c>
      <c r="B6" t="s">
        <v>7</v>
      </c>
      <c r="C6" s="2">
        <v>43669</v>
      </c>
      <c r="D6" t="s">
        <v>8</v>
      </c>
      <c r="E6" t="s">
        <v>9</v>
      </c>
      <c r="F6" t="s">
        <v>11</v>
      </c>
      <c r="G6">
        <v>33.799999999999997</v>
      </c>
      <c r="H6">
        <v>0.5</v>
      </c>
      <c r="I6">
        <v>1.0009999999999999</v>
      </c>
    </row>
    <row r="7" spans="1:9" x14ac:dyDescent="0.2">
      <c r="A7" s="1">
        <v>159</v>
      </c>
      <c r="B7" t="s">
        <v>7</v>
      </c>
      <c r="C7" s="2">
        <v>43669</v>
      </c>
      <c r="D7" t="s">
        <v>8</v>
      </c>
      <c r="E7" t="s">
        <v>9</v>
      </c>
      <c r="F7" t="s">
        <v>10</v>
      </c>
      <c r="G7">
        <v>30</v>
      </c>
      <c r="H7">
        <v>0.36840000000000001</v>
      </c>
      <c r="I7">
        <v>0.7429</v>
      </c>
    </row>
    <row r="8" spans="1:9" x14ac:dyDescent="0.2">
      <c r="A8" s="1">
        <v>165</v>
      </c>
      <c r="B8" t="s">
        <v>7</v>
      </c>
      <c r="C8" s="2">
        <v>43669</v>
      </c>
      <c r="D8" t="s">
        <v>12</v>
      </c>
      <c r="E8" t="s">
        <v>13</v>
      </c>
      <c r="F8" t="s">
        <v>10</v>
      </c>
      <c r="G8">
        <v>30.5</v>
      </c>
      <c r="H8">
        <v>0.29759999999999998</v>
      </c>
      <c r="I8">
        <v>0.57950000000000002</v>
      </c>
    </row>
    <row r="9" spans="1:9" x14ac:dyDescent="0.2">
      <c r="A9" s="1">
        <v>166</v>
      </c>
      <c r="B9" t="s">
        <v>7</v>
      </c>
      <c r="C9" s="2">
        <v>43669</v>
      </c>
      <c r="D9" t="s">
        <v>12</v>
      </c>
      <c r="E9" t="s">
        <v>13</v>
      </c>
      <c r="F9" t="s">
        <v>10</v>
      </c>
      <c r="G9">
        <v>32.6</v>
      </c>
      <c r="H9">
        <v>0.32029999999999997</v>
      </c>
      <c r="I9">
        <v>0.88229999999999997</v>
      </c>
    </row>
    <row r="10" spans="1:9" x14ac:dyDescent="0.2">
      <c r="A10" s="1">
        <v>167</v>
      </c>
      <c r="B10" t="s">
        <v>7</v>
      </c>
      <c r="C10" s="2">
        <v>43669</v>
      </c>
      <c r="D10" t="s">
        <v>12</v>
      </c>
      <c r="E10" t="s">
        <v>13</v>
      </c>
      <c r="F10" t="s">
        <v>10</v>
      </c>
      <c r="G10">
        <v>33.1</v>
      </c>
      <c r="H10">
        <v>0.43</v>
      </c>
      <c r="I10">
        <v>0.96699999999999997</v>
      </c>
    </row>
    <row r="11" spans="1:9" x14ac:dyDescent="0.2">
      <c r="A11" s="1">
        <v>168</v>
      </c>
      <c r="B11" t="s">
        <v>7</v>
      </c>
      <c r="C11" s="2">
        <v>43669</v>
      </c>
      <c r="D11" t="s">
        <v>12</v>
      </c>
      <c r="E11" t="s">
        <v>13</v>
      </c>
      <c r="F11" t="s">
        <v>11</v>
      </c>
      <c r="G11">
        <v>35</v>
      </c>
      <c r="H11">
        <v>0.7319</v>
      </c>
      <c r="I11">
        <v>1.2184999999999999</v>
      </c>
    </row>
    <row r="12" spans="1:9" x14ac:dyDescent="0.2">
      <c r="A12" s="1">
        <v>182</v>
      </c>
      <c r="B12" t="s">
        <v>7</v>
      </c>
      <c r="C12" s="2">
        <v>43672</v>
      </c>
      <c r="D12" t="s">
        <v>14</v>
      </c>
      <c r="E12" t="s">
        <v>15</v>
      </c>
      <c r="F12" t="s">
        <v>11</v>
      </c>
      <c r="G12">
        <v>35</v>
      </c>
      <c r="H12">
        <v>0.60309999999999997</v>
      </c>
      <c r="I12">
        <v>1.119</v>
      </c>
    </row>
    <row r="13" spans="1:9" x14ac:dyDescent="0.2">
      <c r="A13" s="1">
        <v>183</v>
      </c>
      <c r="B13" t="s">
        <v>7</v>
      </c>
      <c r="C13" s="2">
        <v>43672</v>
      </c>
      <c r="D13" t="s">
        <v>14</v>
      </c>
      <c r="E13" t="s">
        <v>15</v>
      </c>
      <c r="F13" t="s">
        <v>11</v>
      </c>
      <c r="G13">
        <v>36.1</v>
      </c>
      <c r="H13">
        <v>0.88049999999999995</v>
      </c>
      <c r="I13">
        <v>1.1046</v>
      </c>
    </row>
    <row r="17" spans="1:6" x14ac:dyDescent="0.2">
      <c r="A17" s="3" t="s">
        <v>16</v>
      </c>
      <c r="D17" t="s">
        <v>4</v>
      </c>
      <c r="E17" t="s">
        <v>5</v>
      </c>
      <c r="F17" t="s">
        <v>6</v>
      </c>
    </row>
    <row r="18" spans="1:6" x14ac:dyDescent="0.2">
      <c r="A18" s="1">
        <v>157</v>
      </c>
      <c r="B18" t="s">
        <v>7</v>
      </c>
      <c r="C18" t="s">
        <v>10</v>
      </c>
      <c r="D18">
        <v>28.3</v>
      </c>
      <c r="E18">
        <v>0.41099999999999998</v>
      </c>
      <c r="F18">
        <v>0.59919999999999995</v>
      </c>
    </row>
    <row r="19" spans="1:6" x14ac:dyDescent="0.2">
      <c r="A19" s="1">
        <v>159</v>
      </c>
      <c r="B19" t="s">
        <v>7</v>
      </c>
      <c r="C19" t="s">
        <v>10</v>
      </c>
      <c r="D19">
        <v>30</v>
      </c>
      <c r="E19">
        <v>0.36840000000000001</v>
      </c>
      <c r="F19">
        <v>0.7429</v>
      </c>
    </row>
    <row r="20" spans="1:6" x14ac:dyDescent="0.2">
      <c r="A20" s="1">
        <v>165</v>
      </c>
      <c r="B20" t="s">
        <v>7</v>
      </c>
      <c r="C20" t="s">
        <v>10</v>
      </c>
      <c r="D20">
        <v>30.5</v>
      </c>
      <c r="E20">
        <v>0.29759999999999998</v>
      </c>
      <c r="F20">
        <v>0.57950000000000002</v>
      </c>
    </row>
    <row r="21" spans="1:6" x14ac:dyDescent="0.2">
      <c r="A21" s="1">
        <v>166</v>
      </c>
      <c r="B21" t="s">
        <v>7</v>
      </c>
      <c r="C21" t="s">
        <v>10</v>
      </c>
      <c r="D21">
        <v>32.6</v>
      </c>
      <c r="E21">
        <v>0.32029999999999997</v>
      </c>
      <c r="F21">
        <v>0.88229999999999997</v>
      </c>
    </row>
    <row r="22" spans="1:6" x14ac:dyDescent="0.2">
      <c r="A22" s="1">
        <v>167</v>
      </c>
      <c r="B22" t="s">
        <v>7</v>
      </c>
      <c r="C22" t="s">
        <v>10</v>
      </c>
      <c r="D22">
        <v>33.1</v>
      </c>
      <c r="E22">
        <v>0.43</v>
      </c>
      <c r="F22">
        <v>0.96699999999999997</v>
      </c>
    </row>
    <row r="23" spans="1:6" x14ac:dyDescent="0.2">
      <c r="C23" t="s">
        <v>17</v>
      </c>
      <c r="D23">
        <f>AVERAGE(D18:D22)</f>
        <v>30.9</v>
      </c>
      <c r="E23">
        <f>AVERAGE(E18:E22)</f>
        <v>0.36546000000000001</v>
      </c>
      <c r="F23">
        <f>AVERAGE(F18:F22)</f>
        <v>0.75417999999999996</v>
      </c>
    </row>
    <row r="24" spans="1:6" x14ac:dyDescent="0.2">
      <c r="C24" t="s">
        <v>18</v>
      </c>
      <c r="D24">
        <f>STDEV(D18:D22)</f>
        <v>1.9659603251337503</v>
      </c>
      <c r="E24">
        <f>STDEV(E18:E22)</f>
        <v>5.6772246740815047E-2</v>
      </c>
      <c r="F24">
        <f>STDEV(F18:F22)</f>
        <v>0.17056247242579539</v>
      </c>
    </row>
    <row r="25" spans="1:6" x14ac:dyDescent="0.2">
      <c r="C25" t="s">
        <v>19</v>
      </c>
      <c r="D25">
        <f>STDEV(D18:D22)/SQRT(COUNT(D18:D22))</f>
        <v>0.8792041856133308</v>
      </c>
      <c r="E25">
        <f>STDEV(E18:E22)/SQRT(COUNT(E18:E22))</f>
        <v>2.5389320589570663E-2</v>
      </c>
      <c r="F25">
        <f>STDEV(F18:F22)/SQRT(COUNT(F18:F22))</f>
        <v>7.6277856550902384E-2</v>
      </c>
    </row>
    <row r="27" spans="1:6" x14ac:dyDescent="0.2">
      <c r="A27" s="3" t="s">
        <v>11</v>
      </c>
    </row>
    <row r="28" spans="1:6" x14ac:dyDescent="0.2">
      <c r="A28" s="1">
        <v>158</v>
      </c>
      <c r="B28" t="s">
        <v>7</v>
      </c>
      <c r="C28" t="s">
        <v>11</v>
      </c>
      <c r="D28">
        <v>33.799999999999997</v>
      </c>
      <c r="E28">
        <v>0.5</v>
      </c>
      <c r="F28">
        <v>1.0009999999999999</v>
      </c>
    </row>
    <row r="29" spans="1:6" x14ac:dyDescent="0.2">
      <c r="A29" s="1">
        <v>168</v>
      </c>
      <c r="B29" t="s">
        <v>7</v>
      </c>
      <c r="C29" t="s">
        <v>11</v>
      </c>
      <c r="D29">
        <v>35</v>
      </c>
      <c r="E29">
        <v>0.7319</v>
      </c>
      <c r="F29">
        <v>1.2184999999999999</v>
      </c>
    </row>
    <row r="30" spans="1:6" x14ac:dyDescent="0.2">
      <c r="A30" s="1">
        <v>182</v>
      </c>
      <c r="B30" t="s">
        <v>7</v>
      </c>
      <c r="C30" t="s">
        <v>11</v>
      </c>
      <c r="D30">
        <v>35</v>
      </c>
      <c r="E30">
        <v>0.60309999999999997</v>
      </c>
      <c r="F30">
        <v>1.119</v>
      </c>
    </row>
    <row r="31" spans="1:6" x14ac:dyDescent="0.2">
      <c r="A31" s="1">
        <v>183</v>
      </c>
      <c r="B31" t="s">
        <v>7</v>
      </c>
      <c r="C31" t="s">
        <v>11</v>
      </c>
      <c r="D31">
        <v>36.1</v>
      </c>
      <c r="E31">
        <v>0.88049999999999995</v>
      </c>
      <c r="F31">
        <v>1.1046</v>
      </c>
    </row>
    <row r="33" spans="3:6" x14ac:dyDescent="0.2">
      <c r="C33" t="s">
        <v>17</v>
      </c>
      <c r="D33">
        <f>AVERAGE(D28:D32)</f>
        <v>34.975000000000001</v>
      </c>
      <c r="E33">
        <f>AVERAGE(E28:E32)</f>
        <v>0.67887500000000001</v>
      </c>
      <c r="F33">
        <f>AVERAGE(F28:F32)</f>
        <v>1.1107749999999998</v>
      </c>
    </row>
    <row r="34" spans="3:6" x14ac:dyDescent="0.2">
      <c r="C34" t="s">
        <v>18</v>
      </c>
      <c r="D34">
        <f>STDEV(D28:D32)</f>
        <v>0.93941471140279853</v>
      </c>
      <c r="E34">
        <f>STDEV(E28:E32)</f>
        <v>0.16452194129254183</v>
      </c>
      <c r="F34">
        <f>STDEV(F28:F32)</f>
        <v>8.8996268648372748E-2</v>
      </c>
    </row>
    <row r="35" spans="3:6" x14ac:dyDescent="0.2">
      <c r="C35" t="s">
        <v>19</v>
      </c>
      <c r="D35">
        <f>STDEV(D28:D32)/SQRT(COUNT(D28:D32))</f>
        <v>0.46970735570139927</v>
      </c>
      <c r="E35">
        <f>STDEV(E28:E32)/SQRT(COUNT(E28:E32))</f>
        <v>8.2260970646270914E-2</v>
      </c>
      <c r="F35">
        <f>STDEV(F28:F32)/SQRT(COUNT(F28:F32))</f>
        <v>4.4498134324186374E-2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F5D59-778A-D449-BFC5-BF59D3CEE544}">
  <dimension ref="B2:G32"/>
  <sheetViews>
    <sheetView workbookViewId="0">
      <selection activeCell="I6" sqref="I6"/>
    </sheetView>
  </sheetViews>
  <sheetFormatPr baseColWidth="10" defaultRowHeight="16" x14ac:dyDescent="0.2"/>
  <cols>
    <col min="2" max="2" width="32.33203125" customWidth="1"/>
    <col min="6" max="6" width="32.83203125" customWidth="1"/>
    <col min="7" max="7" width="13.5" customWidth="1"/>
  </cols>
  <sheetData>
    <row r="2" spans="2:7" ht="17" thickBot="1" x14ac:dyDescent="0.25">
      <c r="B2" s="4"/>
      <c r="C2" s="4"/>
    </row>
    <row r="3" spans="2:7" ht="25" x14ac:dyDescent="0.25">
      <c r="B3" s="5" t="s">
        <v>20</v>
      </c>
      <c r="C3" s="6" t="s">
        <v>5</v>
      </c>
      <c r="F3" s="11"/>
      <c r="G3" s="12"/>
    </row>
    <row r="4" spans="2:7" ht="25" x14ac:dyDescent="0.25">
      <c r="B4" s="7"/>
      <c r="C4" s="8"/>
      <c r="F4" s="7" t="s">
        <v>20</v>
      </c>
      <c r="G4" s="13" t="s">
        <v>50</v>
      </c>
    </row>
    <row r="5" spans="2:7" x14ac:dyDescent="0.2">
      <c r="B5" s="7" t="s">
        <v>21</v>
      </c>
      <c r="C5" s="8" t="s">
        <v>11</v>
      </c>
      <c r="F5" s="7"/>
      <c r="G5" s="8"/>
    </row>
    <row r="6" spans="2:7" x14ac:dyDescent="0.2">
      <c r="B6" s="7" t="s">
        <v>22</v>
      </c>
      <c r="C6" s="8" t="s">
        <v>22</v>
      </c>
      <c r="F6" s="7" t="s">
        <v>21</v>
      </c>
      <c r="G6" s="8" t="s">
        <v>51</v>
      </c>
    </row>
    <row r="7" spans="2:7" x14ac:dyDescent="0.2">
      <c r="B7" s="7" t="s">
        <v>23</v>
      </c>
      <c r="C7" s="8" t="s">
        <v>10</v>
      </c>
      <c r="F7" s="7" t="s">
        <v>22</v>
      </c>
      <c r="G7" s="8" t="s">
        <v>22</v>
      </c>
    </row>
    <row r="8" spans="2:7" x14ac:dyDescent="0.2">
      <c r="B8" s="7"/>
      <c r="C8" s="8"/>
      <c r="F8" s="7" t="s">
        <v>23</v>
      </c>
      <c r="G8" s="8" t="s">
        <v>52</v>
      </c>
    </row>
    <row r="9" spans="2:7" x14ac:dyDescent="0.2">
      <c r="B9" s="7" t="s">
        <v>24</v>
      </c>
      <c r="C9" s="8"/>
      <c r="F9" s="7"/>
      <c r="G9" s="8"/>
    </row>
    <row r="10" spans="2:7" x14ac:dyDescent="0.2">
      <c r="B10" s="7" t="s">
        <v>25</v>
      </c>
      <c r="C10" s="8">
        <v>2.6599999999999999E-2</v>
      </c>
      <c r="F10" s="7" t="s">
        <v>24</v>
      </c>
      <c r="G10" s="8"/>
    </row>
    <row r="11" spans="2:7" x14ac:dyDescent="0.2">
      <c r="B11" s="7" t="s">
        <v>26</v>
      </c>
      <c r="C11" s="8" t="s">
        <v>27</v>
      </c>
      <c r="F11" s="7" t="s">
        <v>25</v>
      </c>
      <c r="G11" s="8">
        <v>6.3E-3</v>
      </c>
    </row>
    <row r="12" spans="2:7" x14ac:dyDescent="0.2">
      <c r="B12" s="7" t="s">
        <v>28</v>
      </c>
      <c r="C12" s="8" t="s">
        <v>29</v>
      </c>
      <c r="F12" s="7" t="s">
        <v>26</v>
      </c>
      <c r="G12" s="8" t="s">
        <v>53</v>
      </c>
    </row>
    <row r="13" spans="2:7" x14ac:dyDescent="0.2">
      <c r="B13" s="7" t="s">
        <v>30</v>
      </c>
      <c r="C13" s="8" t="s">
        <v>31</v>
      </c>
      <c r="F13" s="7" t="s">
        <v>28</v>
      </c>
      <c r="G13" s="8" t="s">
        <v>29</v>
      </c>
    </row>
    <row r="14" spans="2:7" x14ac:dyDescent="0.2">
      <c r="B14" s="7" t="s">
        <v>32</v>
      </c>
      <c r="C14" s="8" t="s">
        <v>33</v>
      </c>
      <c r="F14" s="7" t="s">
        <v>30</v>
      </c>
      <c r="G14" s="8" t="s">
        <v>31</v>
      </c>
    </row>
    <row r="15" spans="2:7" x14ac:dyDescent="0.2">
      <c r="B15" s="7"/>
      <c r="C15" s="8"/>
      <c r="F15" s="7" t="s">
        <v>32</v>
      </c>
      <c r="G15" s="8" t="s">
        <v>54</v>
      </c>
    </row>
    <row r="16" spans="2:7" x14ac:dyDescent="0.2">
      <c r="B16" s="7" t="s">
        <v>34</v>
      </c>
      <c r="C16" s="8"/>
      <c r="F16" s="7"/>
      <c r="G16" s="8"/>
    </row>
    <row r="17" spans="2:7" x14ac:dyDescent="0.2">
      <c r="B17" s="7" t="s">
        <v>35</v>
      </c>
      <c r="C17" s="8">
        <v>0.36549999999999999</v>
      </c>
      <c r="F17" s="7" t="s">
        <v>34</v>
      </c>
      <c r="G17" s="8"/>
    </row>
    <row r="18" spans="2:7" x14ac:dyDescent="0.2">
      <c r="B18" s="7" t="s">
        <v>36</v>
      </c>
      <c r="C18" s="8">
        <v>0.67889999999999995</v>
      </c>
      <c r="F18" s="7" t="s">
        <v>35</v>
      </c>
      <c r="G18" s="8">
        <v>0.75419999999999998</v>
      </c>
    </row>
    <row r="19" spans="2:7" x14ac:dyDescent="0.2">
      <c r="B19" s="7" t="s">
        <v>37</v>
      </c>
      <c r="C19" s="8" t="s">
        <v>38</v>
      </c>
      <c r="F19" s="7" t="s">
        <v>36</v>
      </c>
      <c r="G19" s="8">
        <v>1.111</v>
      </c>
    </row>
    <row r="20" spans="2:7" x14ac:dyDescent="0.2">
      <c r="B20" s="7" t="s">
        <v>39</v>
      </c>
      <c r="C20" s="8" t="s">
        <v>40</v>
      </c>
      <c r="F20" s="7" t="s">
        <v>37</v>
      </c>
      <c r="G20" s="8" t="s">
        <v>55</v>
      </c>
    </row>
    <row r="21" spans="2:7" x14ac:dyDescent="0.2">
      <c r="B21" s="7" t="s">
        <v>41</v>
      </c>
      <c r="C21" s="8">
        <v>0.78759999999999997</v>
      </c>
      <c r="F21" s="7" t="s">
        <v>39</v>
      </c>
      <c r="G21" s="8" t="s">
        <v>56</v>
      </c>
    </row>
    <row r="22" spans="2:7" x14ac:dyDescent="0.2">
      <c r="B22" s="7"/>
      <c r="C22" s="8"/>
      <c r="F22" s="7" t="s">
        <v>41</v>
      </c>
      <c r="G22" s="8">
        <v>0.72370000000000001</v>
      </c>
    </row>
    <row r="23" spans="2:7" x14ac:dyDescent="0.2">
      <c r="B23" s="7" t="s">
        <v>42</v>
      </c>
      <c r="C23" s="8"/>
      <c r="F23" s="7"/>
      <c r="G23" s="8"/>
    </row>
    <row r="24" spans="2:7" x14ac:dyDescent="0.2">
      <c r="B24" s="7" t="s">
        <v>43</v>
      </c>
      <c r="C24" s="8" t="s">
        <v>44</v>
      </c>
      <c r="F24" s="7" t="s">
        <v>42</v>
      </c>
      <c r="G24" s="8"/>
    </row>
    <row r="25" spans="2:7" x14ac:dyDescent="0.2">
      <c r="B25" s="7" t="s">
        <v>25</v>
      </c>
      <c r="C25" s="8">
        <v>6.7100000000000007E-2</v>
      </c>
      <c r="F25" s="7" t="s">
        <v>43</v>
      </c>
      <c r="G25" s="8" t="s">
        <v>57</v>
      </c>
    </row>
    <row r="26" spans="2:7" x14ac:dyDescent="0.2">
      <c r="B26" s="7" t="s">
        <v>26</v>
      </c>
      <c r="C26" s="8" t="s">
        <v>45</v>
      </c>
      <c r="F26" s="7" t="s">
        <v>25</v>
      </c>
      <c r="G26" s="8">
        <v>0.31359999999999999</v>
      </c>
    </row>
    <row r="27" spans="2:7" x14ac:dyDescent="0.2">
      <c r="B27" s="7" t="s">
        <v>28</v>
      </c>
      <c r="C27" s="8" t="s">
        <v>46</v>
      </c>
      <c r="F27" s="7" t="s">
        <v>26</v>
      </c>
      <c r="G27" s="8" t="s">
        <v>45</v>
      </c>
    </row>
    <row r="28" spans="2:7" x14ac:dyDescent="0.2">
      <c r="B28" s="7"/>
      <c r="C28" s="8"/>
      <c r="F28" s="7" t="s">
        <v>28</v>
      </c>
      <c r="G28" s="8" t="s">
        <v>46</v>
      </c>
    </row>
    <row r="29" spans="2:7" x14ac:dyDescent="0.2">
      <c r="B29" s="7" t="s">
        <v>47</v>
      </c>
      <c r="C29" s="8"/>
      <c r="F29" s="7"/>
      <c r="G29" s="8"/>
    </row>
    <row r="30" spans="2:7" x14ac:dyDescent="0.2">
      <c r="B30" s="7" t="s">
        <v>48</v>
      </c>
      <c r="C30" s="8">
        <v>5</v>
      </c>
      <c r="F30" s="7" t="s">
        <v>47</v>
      </c>
      <c r="G30" s="8"/>
    </row>
    <row r="31" spans="2:7" ht="17" thickBot="1" x14ac:dyDescent="0.25">
      <c r="B31" s="9" t="s">
        <v>49</v>
      </c>
      <c r="C31" s="10">
        <v>4</v>
      </c>
      <c r="F31" s="7" t="s">
        <v>48</v>
      </c>
      <c r="G31" s="8">
        <v>5</v>
      </c>
    </row>
    <row r="32" spans="2:7" ht="17" thickBot="1" x14ac:dyDescent="0.25">
      <c r="F32" s="9" t="s">
        <v>49</v>
      </c>
      <c r="G32" s="10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Tomoharu Kanie</dc:creator>
  <cp:lastModifiedBy>Microsoft Office User</cp:lastModifiedBy>
  <dcterms:created xsi:type="dcterms:W3CDTF">2019-12-12T22:18:19Z</dcterms:created>
  <dcterms:modified xsi:type="dcterms:W3CDTF">2024-12-18T18:19:34Z</dcterms:modified>
</cp:coreProperties>
</file>