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Source Data/Main Figure/"/>
    </mc:Choice>
  </mc:AlternateContent>
  <xr:revisionPtr revIDLastSave="0" documentId="13_ncr:1_{9C11DA0D-07EE-6243-A686-DB47A65C8AFA}" xr6:coauthVersionLast="47" xr6:coauthVersionMax="47" xr10:uidLastSave="{00000000-0000-0000-0000-000000000000}"/>
  <bookViews>
    <workbookView xWindow="1920" yWindow="2240" windowWidth="23700" windowHeight="14140" tabRatio="500" activeTab="2" xr2:uid="{00000000-000D-0000-FFFF-FFFF00000000}"/>
  </bookViews>
  <sheets>
    <sheet name="Raw data" sheetId="1" r:id="rId1"/>
    <sheet name="IF condition" sheetId="2" r:id="rId2"/>
    <sheet name="Statistics" sheetId="3" r:id="rId3"/>
  </sheet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5" i="1" l="1"/>
  <c r="G155" i="1"/>
  <c r="F155" i="1"/>
  <c r="E155" i="1"/>
  <c r="D155" i="1"/>
  <c r="C155" i="1"/>
  <c r="B155" i="1"/>
  <c r="F154" i="1"/>
  <c r="E154" i="1"/>
  <c r="D154" i="1"/>
  <c r="C154" i="1"/>
  <c r="B154" i="1"/>
  <c r="H138" i="1"/>
  <c r="G138" i="1"/>
  <c r="F138" i="1"/>
  <c r="E138" i="1"/>
  <c r="D138" i="1"/>
  <c r="C138" i="1"/>
  <c r="B138" i="1"/>
  <c r="F137" i="1"/>
  <c r="E137" i="1"/>
  <c r="D137" i="1"/>
  <c r="C137" i="1"/>
  <c r="B137" i="1"/>
  <c r="H123" i="1"/>
  <c r="G123" i="1"/>
  <c r="F123" i="1"/>
  <c r="E123" i="1"/>
  <c r="D123" i="1"/>
  <c r="C123" i="1"/>
  <c r="B123" i="1"/>
  <c r="H103" i="1"/>
  <c r="G103" i="1"/>
  <c r="F103" i="1"/>
  <c r="E103" i="1"/>
  <c r="D103" i="1"/>
  <c r="C103" i="1"/>
  <c r="B103" i="1"/>
  <c r="F102" i="1"/>
  <c r="E102" i="1"/>
  <c r="D102" i="1"/>
  <c r="C102" i="1"/>
  <c r="B102" i="1"/>
  <c r="H86" i="1"/>
  <c r="G86" i="1"/>
  <c r="F86" i="1"/>
  <c r="E86" i="1"/>
  <c r="D86" i="1"/>
  <c r="C86" i="1"/>
  <c r="B86" i="1"/>
  <c r="F85" i="1"/>
  <c r="E85" i="1"/>
  <c r="D85" i="1"/>
  <c r="C85" i="1"/>
  <c r="B85" i="1"/>
  <c r="H71" i="1"/>
  <c r="G71" i="1"/>
  <c r="F71" i="1"/>
  <c r="E71" i="1"/>
  <c r="D71" i="1"/>
  <c r="C71" i="1"/>
  <c r="B71" i="1"/>
  <c r="H47" i="1"/>
  <c r="G47" i="1"/>
  <c r="F47" i="1"/>
  <c r="E47" i="1"/>
  <c r="D47" i="1"/>
  <c r="C47" i="1"/>
  <c r="B47" i="1"/>
  <c r="F46" i="1"/>
  <c r="E46" i="1"/>
  <c r="D46" i="1"/>
  <c r="C46" i="1"/>
  <c r="B46" i="1"/>
  <c r="H30" i="1"/>
  <c r="G30" i="1"/>
  <c r="F30" i="1"/>
  <c r="E30" i="1"/>
  <c r="D30" i="1"/>
  <c r="C30" i="1"/>
  <c r="B30" i="1"/>
  <c r="F29" i="1"/>
  <c r="E29" i="1"/>
  <c r="D29" i="1"/>
  <c r="C29" i="1"/>
  <c r="B29" i="1"/>
  <c r="H15" i="1"/>
  <c r="G15" i="1"/>
  <c r="F15" i="1"/>
  <c r="E15" i="1"/>
  <c r="D15" i="1"/>
  <c r="C15" i="1"/>
  <c r="B15" i="1"/>
  <c r="AC99" i="1" l="1"/>
  <c r="AA91" i="1"/>
  <c r="AC107" i="1"/>
  <c r="AC106" i="1"/>
  <c r="AB107" i="1"/>
  <c r="AB106" i="1"/>
  <c r="AB99" i="1"/>
  <c r="AC92" i="1"/>
  <c r="AC91" i="1"/>
  <c r="AB92" i="1"/>
  <c r="AB91" i="1"/>
  <c r="AE91" i="1" s="1"/>
  <c r="AA107" i="1"/>
  <c r="AA106" i="1"/>
  <c r="AA99" i="1"/>
  <c r="AA92" i="1"/>
  <c r="AE92" i="1" s="1"/>
  <c r="AE99" i="1" l="1"/>
  <c r="AC98" i="1"/>
  <c r="AB98" i="1"/>
  <c r="AD106" i="1"/>
  <c r="AE107" i="1"/>
  <c r="AD91" i="1"/>
  <c r="AD92" i="1"/>
  <c r="AE106" i="1"/>
  <c r="AD107" i="1"/>
  <c r="AD99" i="1"/>
  <c r="AA98" i="1" l="1"/>
  <c r="AE98" i="1" l="1"/>
  <c r="AD98" i="1"/>
</calcChain>
</file>

<file path=xl/sharedStrings.xml><?xml version="1.0" encoding="utf-8"?>
<sst xmlns="http://schemas.openxmlformats.org/spreadsheetml/2006/main" count="393" uniqueCount="94">
  <si>
    <t>cell counts</t>
  </si>
  <si>
    <t>3 hour</t>
  </si>
  <si>
    <t>average</t>
  </si>
  <si>
    <t>SEM</t>
  </si>
  <si>
    <t>0 hour</t>
  </si>
  <si>
    <t>6 hour</t>
  </si>
  <si>
    <t>Confluent</t>
  </si>
  <si>
    <t>3 hours serum starvation</t>
  </si>
  <si>
    <t>6 hours serum starvation</t>
  </si>
  <si>
    <t>EHD1 (-) Rab34 (+) dot</t>
  </si>
  <si>
    <t>EHD1 (+) Rab34 (-) dot</t>
  </si>
  <si>
    <t>EHD1 (+) Rab34 (+) dot</t>
  </si>
  <si>
    <t>EHD1 (-) Rab34 (+) ext</t>
  </si>
  <si>
    <t>EHD1 (+) Rab34 (-) ext</t>
  </si>
  <si>
    <t>EHD1 (+) Rab34 (+) ext</t>
  </si>
  <si>
    <t>KAN670-1</t>
  </si>
  <si>
    <t>KAN670-2</t>
  </si>
  <si>
    <t>KAN670-3</t>
  </si>
  <si>
    <t>EHD1 (-) Rab34(-)</t>
  </si>
  <si>
    <t>EHD1 (-) Rab34 (+)</t>
  </si>
  <si>
    <t>EHD1 (+) Rab34 (-)</t>
  </si>
  <si>
    <t>EHD1 (+) Rab34 (+)</t>
  </si>
  <si>
    <t>KAN681-1</t>
  </si>
  <si>
    <t>KAN681-2</t>
  </si>
  <si>
    <t>KAN681-3</t>
  </si>
  <si>
    <t>KAN681-4</t>
  </si>
  <si>
    <t>KAN681-5</t>
  </si>
  <si>
    <t>KAN681-6</t>
  </si>
  <si>
    <t>ns</t>
  </si>
  <si>
    <t>No</t>
  </si>
  <si>
    <t>Within each row, compare columns (simple effects within rows)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</si>
  <si>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</si>
  <si>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</si>
  <si>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</si>
  <si>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</si>
  <si>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</si>
  <si>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</si>
  <si>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</si>
  <si>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</si>
  <si>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</si>
  <si>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Confluent vs. 3 hour serum starvation</t>
  </si>
  <si>
    <t>Confluent vs. 6 hour serum starvation</t>
  </si>
  <si>
    <t>3 hour serum starvation vs. 6 hour serum starvation</t>
  </si>
  <si>
    <t>Yes</t>
  </si>
  <si>
    <t>***</t>
  </si>
  <si>
    <t>****</t>
  </si>
  <si>
    <t>&lt;0.0001</t>
  </si>
  <si>
    <t>-13.67 to -4.189</t>
  </si>
  <si>
    <t>-15.33 to -5.842</t>
  </si>
  <si>
    <t>-6.396 to 3.090</t>
  </si>
  <si>
    <t>5.019 to 14.50</t>
  </si>
  <si>
    <t>9.501 to 18.99</t>
  </si>
  <si>
    <t>-0.2600 to 9.225</t>
  </si>
  <si>
    <t>-4.033 to 5.452</t>
  </si>
  <si>
    <t>-4.147 to 5.338</t>
  </si>
  <si>
    <t>-4.857 to 4.629</t>
  </si>
  <si>
    <t>-6.282 to 3.204</t>
  </si>
  <si>
    <t>-8.997 to 0.4879</t>
  </si>
  <si>
    <t>-7.459 to 2.027</t>
  </si>
  <si>
    <t>EHD1 negative</t>
  </si>
  <si>
    <t xml:space="preserve">EHD1 positive </t>
  </si>
  <si>
    <t>Row 1</t>
  </si>
  <si>
    <t>-5.082 to 6.740</t>
  </si>
  <si>
    <t>-2.252 to 9.570</t>
  </si>
  <si>
    <t>-3.081 to 8.741</t>
  </si>
  <si>
    <t>Row 2</t>
  </si>
  <si>
    <t>-6.740 to 5.082</t>
  </si>
  <si>
    <t>-9.570 to 2.252</t>
  </si>
  <si>
    <t>-8.741 to 3.081</t>
  </si>
  <si>
    <t>EHD1 positive centriole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</si>
  <si>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</si>
  <si>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</si>
  <si>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</si>
  <si>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</si>
  <si>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</si>
  <si>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</si>
  <si>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</si>
  <si>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</si>
  <si>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</si>
  <si>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</si>
  <si>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RPE-hTERT</t>
  </si>
  <si>
    <t>+ FBS for 24 hours, fixed in 4% PFA at RT for 15 minutes.</t>
  </si>
  <si>
    <t>Rab34, Santa Cruz, sc-376710, 1:250</t>
  </si>
  <si>
    <t>EHD1, Steve Caplan, 1:1000</t>
  </si>
  <si>
    <t>CEP170, Invitrogen, 41-3200, 1:1000</t>
  </si>
  <si>
    <t>DAPI</t>
  </si>
  <si>
    <t>No.1</t>
  </si>
  <si>
    <t>No.2</t>
  </si>
  <si>
    <t>No.3</t>
  </si>
  <si>
    <t>serum starved for 3 hours</t>
  </si>
  <si>
    <t>serum starved for 6 hours</t>
  </si>
  <si>
    <t>serum starved for 3 hours, fixed in 4% PFA at RT for 15 mintues</t>
  </si>
  <si>
    <t>serum starved for 6 hours, fixed in 4% PFA at RT for 15 mintues</t>
  </si>
  <si>
    <t>Two-way 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</si>
</sst>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8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6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1" fillId="2" borderId="0" xfId="0" applyFont="1" applyFill="1"/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0" fillId="0" borderId="0" xfId="0" applyNumberFormat="1"/>
    <xf numFmtId="14" fontId="0" fillId="0" borderId="0" xfId="0" applyNumberFormat="1"/>
    <xf numFmtId="0" fontId="10" fillId="0" borderId="0" xfId="0" applyFont="1"/>
    <xf numFmtId="0" fontId="11" fillId="0" borderId="0" xfId="0" applyFont="1" applyAlignment="1">
      <alignment horizontal="left"/>
    </xf>
  </cellXfs>
  <cellStyles count="41"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20" builtinId="9" hidden="1"/>
    <cellStyle name="Followed Hyperlink" xfId="1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40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1" builtinId="8" hidden="1"/>
    <cellStyle name="Hyperlink" xfId="33" builtinId="8" hidden="1"/>
    <cellStyle name="Hyperlink" xfId="35" builtinId="8" hidden="1"/>
    <cellStyle name="Hyperlink" xfId="37" builtinId="8" hidden="1"/>
    <cellStyle name="Hyperlink" xfId="25" builtinId="8" hidden="1"/>
    <cellStyle name="Hyperlink" xfId="11" builtinId="8" hidden="1"/>
    <cellStyle name="Hyperlink" xfId="13" builtinId="8" hidden="1"/>
    <cellStyle name="Hyperlink" xfId="15" builtinId="8" hidden="1"/>
    <cellStyle name="Hyperlink" xfId="9" builtinId="8" hidden="1"/>
    <cellStyle name="Hyperlink" xfId="3" builtinId="8" hidden="1"/>
    <cellStyle name="Hyperlink" xfId="5" builtinId="8" hidden="1"/>
    <cellStyle name="Hyperlink" xfId="7" builtinId="8" hidden="1"/>
    <cellStyle name="Hyperlink" xfId="21" builtinId="8" hidden="1"/>
    <cellStyle name="Hyperlink" xfId="27" builtinId="8" hidden="1"/>
    <cellStyle name="Hyperlink" xfId="29" builtinId="8" hidden="1"/>
    <cellStyle name="Hyperlink" xfId="31" builtinId="8" hidden="1"/>
    <cellStyle name="Hyperlink" xfId="23" builtinId="8" hidden="1"/>
    <cellStyle name="Hyperlink" xfId="17" builtinId="8" hidden="1"/>
    <cellStyle name="Hyperlink" xfId="19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Rab34(-)EHD1(-)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data'!$L$9,'Raw data'!$S$9,'Raw data'!$AA$9)</c:f>
                <c:numCache>
                  <c:formatCode>General</c:formatCode>
                  <c:ptCount val="3"/>
                  <c:pt idx="0">
                    <c:v>1.12938937873533</c:v>
                  </c:pt>
                  <c:pt idx="1">
                    <c:v>1.9175313096922242</c:v>
                  </c:pt>
                  <c:pt idx="2">
                    <c:v>1.1778808649827655</c:v>
                  </c:pt>
                </c:numCache>
              </c:numRef>
            </c:plus>
            <c:minus>
              <c:numRef>
                <c:f>('Raw data'!$L$9,'Raw data'!$S$9,'Raw data'!$AA$9)</c:f>
                <c:numCache>
                  <c:formatCode>General</c:formatCode>
                  <c:ptCount val="3"/>
                  <c:pt idx="0">
                    <c:v>1.12938937873533</c:v>
                  </c:pt>
                  <c:pt idx="1">
                    <c:v>1.9175313096922242</c:v>
                  </c:pt>
                  <c:pt idx="2">
                    <c:v>1.1778808649827655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data'!$L$8,'Raw data'!$S$8,'Raw data'!$AA$8)</c:f>
              <c:numCache>
                <c:formatCode>General</c:formatCode>
                <c:ptCount val="3"/>
                <c:pt idx="0">
                  <c:v>66.278853172985919</c:v>
                </c:pt>
                <c:pt idx="1">
                  <c:v>75.210826210826212</c:v>
                </c:pt>
                <c:pt idx="2">
                  <c:v>76.8636580044559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A-5A4A-B8CB-C35230C12AEB}"/>
            </c:ext>
          </c:extLst>
        </c:ser>
        <c:ser>
          <c:idx val="1"/>
          <c:order val="1"/>
          <c:tx>
            <c:v>Rab34(+)EHD1(-)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data'!$M$9,'Raw data'!$T$9,'Raw data'!$AB$9)</c:f>
                <c:numCache>
                  <c:formatCode>General</c:formatCode>
                  <c:ptCount val="3"/>
                  <c:pt idx="0">
                    <c:v>2.2331463583601381</c:v>
                  </c:pt>
                  <c:pt idx="1">
                    <c:v>0.73034564510578748</c:v>
                  </c:pt>
                  <c:pt idx="2">
                    <c:v>1.8029651642839299</c:v>
                  </c:pt>
                </c:numCache>
              </c:numRef>
            </c:plus>
            <c:minus>
              <c:numRef>
                <c:f>('Raw data'!$M$9,'Raw data'!$T$9,'Raw data'!$AB$9)</c:f>
                <c:numCache>
                  <c:formatCode>General</c:formatCode>
                  <c:ptCount val="3"/>
                  <c:pt idx="0">
                    <c:v>2.2331463583601381</c:v>
                  </c:pt>
                  <c:pt idx="1">
                    <c:v>0.73034564510578748</c:v>
                  </c:pt>
                  <c:pt idx="2">
                    <c:v>1.8029651642839299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data'!$M$8,'Raw data'!$T$8,'Raw data'!$AB$8)</c:f>
              <c:numCache>
                <c:formatCode>General</c:formatCode>
                <c:ptCount val="3"/>
                <c:pt idx="0">
                  <c:v>30.314069355202861</c:v>
                </c:pt>
                <c:pt idx="1">
                  <c:v>20.552706552706553</c:v>
                </c:pt>
                <c:pt idx="2">
                  <c:v>16.070041878137392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3A-5A4A-B8CB-C35230C12AEB}"/>
            </c:ext>
          </c:extLst>
        </c:ser>
        <c:ser>
          <c:idx val="2"/>
          <c:order val="2"/>
          <c:tx>
            <c:v>Rab34(-)EHD1(+)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data'!$N$9,'Raw data'!$U$9,'Raw data'!$AC$9)</c:f>
                <c:numCache>
                  <c:formatCode>General</c:formatCode>
                  <c:ptCount val="3"/>
                  <c:pt idx="0">
                    <c:v>0.7530872185419889</c:v>
                  </c:pt>
                  <c:pt idx="1">
                    <c:v>0.48117794171095568</c:v>
                  </c:pt>
                  <c:pt idx="2">
                    <c:v>3.0923366191495917E-2</c:v>
                  </c:pt>
                </c:numCache>
              </c:numRef>
            </c:plus>
            <c:minus>
              <c:numRef>
                <c:f>('Raw data'!$N$9,'Raw data'!$U$9,'Raw data'!$AC$9)</c:f>
                <c:numCache>
                  <c:formatCode>General</c:formatCode>
                  <c:ptCount val="3"/>
                  <c:pt idx="0">
                    <c:v>0.7530872185419889</c:v>
                  </c:pt>
                  <c:pt idx="1">
                    <c:v>0.48117794171095568</c:v>
                  </c:pt>
                  <c:pt idx="2">
                    <c:v>3.0923366191495917E-2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data'!$N$8,'Raw data'!$U$8,'Raw data'!$AC$8)</c:f>
              <c:numCache>
                <c:formatCode>General</c:formatCode>
                <c:ptCount val="3"/>
                <c:pt idx="0">
                  <c:v>1.5500175191305372</c:v>
                </c:pt>
                <c:pt idx="1">
                  <c:v>0.84045584045584043</c:v>
                </c:pt>
                <c:pt idx="2">
                  <c:v>0.95444943654029268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3A-5A4A-B8CB-C35230C12AEB}"/>
            </c:ext>
          </c:extLst>
        </c:ser>
        <c:ser>
          <c:idx val="3"/>
          <c:order val="3"/>
          <c:tx>
            <c:v>Rab34(+)EHD1(+)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('Raw data'!$O$9,'Raw data'!$V$9,'Raw data'!$AD$9)</c:f>
                <c:numCache>
                  <c:formatCode>General</c:formatCode>
                  <c:ptCount val="3"/>
                  <c:pt idx="0">
                    <c:v>1.1030088193182288</c:v>
                  </c:pt>
                  <c:pt idx="1">
                    <c:v>1.4856505004329288</c:v>
                  </c:pt>
                  <c:pt idx="2">
                    <c:v>1.5185670254179791</c:v>
                  </c:pt>
                </c:numCache>
              </c:numRef>
            </c:plus>
            <c:minus>
              <c:numRef>
                <c:f>('Raw data'!$O$9,'Raw data'!$V$9,'Raw data'!$AD$9)</c:f>
                <c:numCache>
                  <c:formatCode>General</c:formatCode>
                  <c:ptCount val="3"/>
                  <c:pt idx="0">
                    <c:v>1.1030088193182288</c:v>
                  </c:pt>
                  <c:pt idx="1">
                    <c:v>1.4856505004329288</c:v>
                  </c:pt>
                  <c:pt idx="2">
                    <c:v>1.5185670254179791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data'!$O$8,'Raw data'!$V$8,'Raw data'!$AD$8)</c:f>
              <c:numCache>
                <c:formatCode>General</c:formatCode>
                <c:ptCount val="3"/>
                <c:pt idx="0">
                  <c:v>1.8570599526806839</c:v>
                </c:pt>
                <c:pt idx="1">
                  <c:v>3.3960113960113962</c:v>
                </c:pt>
                <c:pt idx="2">
                  <c:v>6.1118506808664064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3A-5A4A-B8CB-C35230C12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05340079"/>
        <c:axId val="1731464079"/>
      </c:barChart>
      <c:catAx>
        <c:axId val="17053400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464079"/>
        <c:crosses val="autoZero"/>
        <c:auto val="1"/>
        <c:lblAlgn val="ctr"/>
        <c:lblOffset val="100"/>
        <c:noMultiLvlLbl val="0"/>
      </c:catAx>
      <c:valAx>
        <c:axId val="173146407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0534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793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(#REF!,#REF!,#REF!)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data'!$AD$92,'Raw data'!$AD$99,'Raw data'!$AD$107)</c:f>
              <c:numCache>
                <c:formatCode>General</c:formatCode>
                <c:ptCount val="3"/>
                <c:pt idx="0">
                  <c:v>1.6755017039000377</c:v>
                </c:pt>
                <c:pt idx="1">
                  <c:v>5.5</c:v>
                </c:pt>
                <c:pt idx="2">
                  <c:v>8.3673073189671907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Myo5A positive</c:v>
                </c15:tx>
              </c15:filteredSeriesTitle>
            </c:ext>
            <c:ext xmlns:c16="http://schemas.microsoft.com/office/drawing/2014/chart" uri="{C3380CC4-5D6E-409C-BE32-E72D297353CC}">
              <c16:uniqueId val="{00000005-1992-9A44-B6CB-2FF3F8B1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762629344"/>
        <c:axId val="860645104"/>
      </c:barChart>
      <c:catAx>
        <c:axId val="762629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645104"/>
        <c:crosses val="autoZero"/>
        <c:auto val="1"/>
        <c:lblAlgn val="ctr"/>
        <c:lblOffset val="100"/>
        <c:noMultiLvlLbl val="0"/>
      </c:catAx>
      <c:valAx>
        <c:axId val="86064510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2629344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825888</xdr:colOff>
      <xdr:row>14</xdr:row>
      <xdr:rowOff>195383</xdr:rowOff>
    </xdr:from>
    <xdr:to>
      <xdr:col>18</xdr:col>
      <xdr:colOff>767273</xdr:colOff>
      <xdr:row>52</xdr:row>
      <xdr:rowOff>85968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8B333A-00B1-7F43-A2A8-2B44B0536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312616</xdr:colOff>
      <xdr:row>69</xdr:row>
      <xdr:rowOff>39078</xdr:rowOff>
    </xdr:from>
    <xdr:to>
      <xdr:col>23</xdr:col>
      <xdr:colOff>476739</xdr:colOff>
      <xdr:row>106</xdr:row>
      <xdr:rowOff>125047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6C1E6B-FFB4-9345-86F1-A0E05A8BA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192"/>
  <sheetViews>
    <sheetView topLeftCell="R9" zoomScale="65" zoomScaleNormal="65" workbookViewId="0">
      <selection activeCell="AG16" sqref="AG16:AL42"/>
    </sheetView>
  </sheetViews>
  <sheetFormatPr baseColWidth="10" defaultColWidth="11.1640625" defaultRowHeight="16" x14ac:dyDescent="0.2"/>
  <cols>
    <col min="3" max="3" width="25.1640625" customWidth="1"/>
    <col min="4" max="4" width="22.1640625" customWidth="1"/>
    <col min="5" max="5" width="23.6640625" customWidth="1"/>
    <col min="6" max="6" width="24.6640625" customWidth="1"/>
    <col min="7" max="7" width="24.33203125" customWidth="1"/>
    <col min="8" max="8" width="25.5" customWidth="1"/>
    <col min="11" max="11" width="12.1640625" customWidth="1"/>
    <col min="12" max="12" width="20.83203125" customWidth="1"/>
    <col min="13" max="13" width="21.6640625" customWidth="1"/>
    <col min="14" max="14" width="21.1640625" customWidth="1"/>
    <col min="18" max="18" width="26.83203125" customWidth="1"/>
    <col min="25" max="25" width="17" customWidth="1"/>
    <col min="33" max="33" width="43.5" customWidth="1"/>
    <col min="34" max="34" width="8.83203125" customWidth="1"/>
    <col min="35" max="35" width="18.5" customWidth="1"/>
    <col min="36" max="36" width="14.33203125" customWidth="1"/>
    <col min="37" max="37" width="17.33203125" customWidth="1"/>
  </cols>
  <sheetData>
    <row r="2" spans="1:41" ht="26" x14ac:dyDescent="0.3">
      <c r="A2" s="5" t="s">
        <v>6</v>
      </c>
    </row>
    <row r="3" spans="1:41" x14ac:dyDescent="0.2">
      <c r="B3" t="s">
        <v>0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</row>
    <row r="4" spans="1:41" x14ac:dyDescent="0.2">
      <c r="A4" t="s">
        <v>15</v>
      </c>
      <c r="B4">
        <v>16</v>
      </c>
      <c r="C4">
        <v>5</v>
      </c>
      <c r="J4" t="s">
        <v>4</v>
      </c>
      <c r="L4" t="s">
        <v>18</v>
      </c>
      <c r="M4" t="s">
        <v>19</v>
      </c>
      <c r="N4" t="s">
        <v>20</v>
      </c>
      <c r="O4" t="s">
        <v>21</v>
      </c>
      <c r="Q4" t="s">
        <v>1</v>
      </c>
      <c r="S4" t="s">
        <v>18</v>
      </c>
      <c r="T4" t="s">
        <v>19</v>
      </c>
      <c r="U4" t="s">
        <v>20</v>
      </c>
      <c r="V4" t="s">
        <v>21</v>
      </c>
      <c r="Y4" t="s">
        <v>5</v>
      </c>
      <c r="AA4" t="s">
        <v>18</v>
      </c>
      <c r="AB4" t="s">
        <v>19</v>
      </c>
      <c r="AC4" t="s">
        <v>20</v>
      </c>
      <c r="AD4" t="s">
        <v>21</v>
      </c>
    </row>
    <row r="5" spans="1:41" x14ac:dyDescent="0.2">
      <c r="A5">
        <v>2</v>
      </c>
      <c r="B5">
        <v>14</v>
      </c>
      <c r="C5">
        <v>5</v>
      </c>
      <c r="K5" t="s">
        <v>15</v>
      </c>
      <c r="L5">
        <v>67.625899280575538</v>
      </c>
      <c r="M5">
        <v>31.654676258992804</v>
      </c>
      <c r="N5">
        <v>0.71942446043165476</v>
      </c>
      <c r="O5">
        <v>0</v>
      </c>
      <c r="R5" t="s">
        <v>22</v>
      </c>
      <c r="S5">
        <v>75</v>
      </c>
      <c r="T5">
        <v>20</v>
      </c>
      <c r="U5">
        <v>1.6666666666666667</v>
      </c>
      <c r="V5">
        <v>3.3333333333333335</v>
      </c>
      <c r="Z5" t="s">
        <v>25</v>
      </c>
      <c r="AA5">
        <v>79.207920792079207</v>
      </c>
      <c r="AB5">
        <v>13.861386138613863</v>
      </c>
      <c r="AC5">
        <v>0.99009900990099009</v>
      </c>
      <c r="AD5">
        <v>5.9405940594059405</v>
      </c>
    </row>
    <row r="6" spans="1:41" x14ac:dyDescent="0.2">
      <c r="A6">
        <v>3</v>
      </c>
      <c r="B6">
        <v>20</v>
      </c>
      <c r="C6">
        <v>6</v>
      </c>
      <c r="K6" t="s">
        <v>16</v>
      </c>
      <c r="L6">
        <v>64.035087719298261</v>
      </c>
      <c r="M6">
        <v>33.333333333333329</v>
      </c>
      <c r="N6">
        <v>0.8771929824561403</v>
      </c>
      <c r="O6">
        <v>1.7543859649122806</v>
      </c>
      <c r="R6" t="s">
        <v>23</v>
      </c>
      <c r="S6">
        <v>72</v>
      </c>
      <c r="T6">
        <v>22</v>
      </c>
      <c r="U6">
        <v>0</v>
      </c>
      <c r="V6">
        <v>6</v>
      </c>
      <c r="Z6" t="s">
        <v>26</v>
      </c>
      <c r="AA6">
        <v>75.490196078431367</v>
      </c>
      <c r="AB6">
        <v>14.705882352941178</v>
      </c>
      <c r="AC6">
        <v>0.98039215686274506</v>
      </c>
      <c r="AD6">
        <v>8.8235294117647065</v>
      </c>
    </row>
    <row r="7" spans="1:41" x14ac:dyDescent="0.2">
      <c r="A7">
        <v>4</v>
      </c>
      <c r="B7">
        <v>16</v>
      </c>
      <c r="C7">
        <v>5</v>
      </c>
      <c r="K7" t="s">
        <v>17</v>
      </c>
      <c r="L7">
        <v>67.175572519083971</v>
      </c>
      <c r="M7">
        <v>25.954198473282442</v>
      </c>
      <c r="N7">
        <v>3.0534351145038165</v>
      </c>
      <c r="O7">
        <v>3.8167938931297711</v>
      </c>
      <c r="R7" t="s">
        <v>24</v>
      </c>
      <c r="S7">
        <v>78.632478632478637</v>
      </c>
      <c r="T7">
        <v>19.658119658119659</v>
      </c>
      <c r="U7">
        <v>0.85470085470085477</v>
      </c>
      <c r="V7">
        <v>0.85470085470085477</v>
      </c>
      <c r="Z7" t="s">
        <v>27</v>
      </c>
      <c r="AA7">
        <v>75.892857142857153</v>
      </c>
      <c r="AB7">
        <v>19.642857142857142</v>
      </c>
      <c r="AC7">
        <v>0.89285714285714279</v>
      </c>
      <c r="AD7">
        <v>3.5714285714285712</v>
      </c>
    </row>
    <row r="8" spans="1:41" x14ac:dyDescent="0.2">
      <c r="A8">
        <v>5</v>
      </c>
      <c r="B8">
        <v>21</v>
      </c>
      <c r="C8">
        <v>7</v>
      </c>
      <c r="K8" s="3" t="s">
        <v>2</v>
      </c>
      <c r="L8">
        <v>66.278853172985919</v>
      </c>
      <c r="M8">
        <v>30.314069355202861</v>
      </c>
      <c r="N8">
        <v>1.5500175191305372</v>
      </c>
      <c r="O8">
        <v>1.8570599526806839</v>
      </c>
      <c r="R8" s="3" t="s">
        <v>2</v>
      </c>
      <c r="S8">
        <v>75.210826210826212</v>
      </c>
      <c r="T8">
        <v>20.552706552706553</v>
      </c>
      <c r="U8">
        <v>0.84045584045584043</v>
      </c>
      <c r="V8">
        <v>3.3960113960113962</v>
      </c>
      <c r="Z8" s="3" t="s">
        <v>2</v>
      </c>
      <c r="AA8">
        <v>76.8636580044559</v>
      </c>
      <c r="AB8">
        <v>16.070041878137392</v>
      </c>
      <c r="AC8">
        <v>0.95444943654029268</v>
      </c>
      <c r="AD8">
        <v>6.1118506808664064</v>
      </c>
    </row>
    <row r="9" spans="1:41" x14ac:dyDescent="0.2">
      <c r="A9">
        <v>6</v>
      </c>
      <c r="B9">
        <v>18</v>
      </c>
      <c r="C9">
        <v>4</v>
      </c>
      <c r="K9" s="3" t="s">
        <v>3</v>
      </c>
      <c r="L9">
        <v>1.12938937873533</v>
      </c>
      <c r="M9">
        <v>2.2331463583601381</v>
      </c>
      <c r="N9">
        <v>0.7530872185419889</v>
      </c>
      <c r="O9">
        <v>1.1030088193182288</v>
      </c>
      <c r="R9" s="3" t="s">
        <v>3</v>
      </c>
      <c r="S9">
        <v>1.9175313096922242</v>
      </c>
      <c r="T9">
        <v>0.73034564510578748</v>
      </c>
      <c r="U9">
        <v>0.48117794171095568</v>
      </c>
      <c r="V9">
        <v>1.4856505004329288</v>
      </c>
      <c r="Z9" s="3" t="s">
        <v>3</v>
      </c>
      <c r="AA9">
        <v>1.1778808649827655</v>
      </c>
      <c r="AB9">
        <v>1.8029651642839299</v>
      </c>
      <c r="AC9">
        <v>3.0923366191495917E-2</v>
      </c>
      <c r="AD9">
        <v>1.5185670254179791</v>
      </c>
    </row>
    <row r="10" spans="1:41" x14ac:dyDescent="0.2">
      <c r="A10">
        <v>7</v>
      </c>
      <c r="B10">
        <v>20</v>
      </c>
      <c r="C10">
        <v>9</v>
      </c>
      <c r="R10" s="3"/>
    </row>
    <row r="11" spans="1:41" x14ac:dyDescent="0.2">
      <c r="A11">
        <v>8</v>
      </c>
      <c r="B11">
        <v>14</v>
      </c>
      <c r="C11">
        <v>3</v>
      </c>
      <c r="D11">
        <v>1</v>
      </c>
      <c r="K11" s="3"/>
    </row>
    <row r="12" spans="1:41" x14ac:dyDescent="0.2">
      <c r="A12">
        <v>9</v>
      </c>
    </row>
    <row r="13" spans="1:41" x14ac:dyDescent="0.2">
      <c r="A13">
        <v>10</v>
      </c>
    </row>
    <row r="14" spans="1:41" x14ac:dyDescent="0.2">
      <c r="K14" s="4"/>
      <c r="AG14" s="9"/>
      <c r="AH14" s="8"/>
      <c r="AI14" s="8"/>
      <c r="AJ14" s="8"/>
      <c r="AK14" s="8"/>
      <c r="AL14" s="8"/>
      <c r="AM14" s="8"/>
      <c r="AN14" s="8"/>
      <c r="AO14" s="8"/>
    </row>
    <row r="15" spans="1:41" x14ac:dyDescent="0.2">
      <c r="B15" s="2">
        <f t="shared" ref="B15:H15" si="0">SUM(B4:B13)</f>
        <v>139</v>
      </c>
      <c r="C15" s="2">
        <f t="shared" si="0"/>
        <v>44</v>
      </c>
      <c r="D15" s="2">
        <f t="shared" si="0"/>
        <v>1</v>
      </c>
      <c r="E15" s="2">
        <f t="shared" si="0"/>
        <v>0</v>
      </c>
      <c r="F15" s="2">
        <f t="shared" si="0"/>
        <v>0</v>
      </c>
      <c r="G15" s="2">
        <f t="shared" si="0"/>
        <v>0</v>
      </c>
      <c r="H15" s="2">
        <f t="shared" si="0"/>
        <v>0</v>
      </c>
      <c r="AG15" s="10"/>
      <c r="AH15" s="10"/>
      <c r="AI15" s="10"/>
      <c r="AJ15" s="10"/>
      <c r="AK15" s="10"/>
      <c r="AL15" s="10"/>
      <c r="AM15" s="8"/>
      <c r="AN15" s="8"/>
      <c r="AO15" s="8"/>
    </row>
    <row r="16" spans="1:41" x14ac:dyDescent="0.2">
      <c r="J16" s="4"/>
      <c r="AG16" s="9" t="s">
        <v>30</v>
      </c>
      <c r="AH16" s="8"/>
      <c r="AI16" s="8"/>
      <c r="AJ16" s="8"/>
      <c r="AK16" s="8"/>
      <c r="AL16" s="8"/>
      <c r="AM16" s="8"/>
      <c r="AN16" s="8"/>
      <c r="AO16" s="8"/>
    </row>
    <row r="17" spans="1:41" x14ac:dyDescent="0.2">
      <c r="J17" s="4"/>
      <c r="AG17" s="9"/>
      <c r="AH17" s="8"/>
      <c r="AI17" s="8"/>
      <c r="AJ17" s="8"/>
      <c r="AK17" s="8"/>
      <c r="AL17" s="8"/>
      <c r="AM17" s="8"/>
      <c r="AN17" s="8"/>
      <c r="AO17" s="8"/>
    </row>
    <row r="18" spans="1:41" x14ac:dyDescent="0.2">
      <c r="B18" t="s">
        <v>0</v>
      </c>
      <c r="C18" t="s">
        <v>9</v>
      </c>
      <c r="D18" t="s">
        <v>10</v>
      </c>
      <c r="E18" t="s">
        <v>11</v>
      </c>
      <c r="F18" t="s">
        <v>12</v>
      </c>
      <c r="G18" t="s">
        <v>13</v>
      </c>
      <c r="H18" t="s">
        <v>14</v>
      </c>
      <c r="Z18" t="s">
        <v>4</v>
      </c>
      <c r="AG18" s="9" t="s">
        <v>31</v>
      </c>
      <c r="AH18" s="8">
        <v>4</v>
      </c>
      <c r="AI18" s="8"/>
      <c r="AJ18" s="8"/>
      <c r="AK18" s="8"/>
      <c r="AL18" s="8"/>
      <c r="AM18" s="8"/>
      <c r="AN18" s="8"/>
      <c r="AO18" s="8"/>
    </row>
    <row r="19" spans="1:41" x14ac:dyDescent="0.2">
      <c r="A19" t="s">
        <v>16</v>
      </c>
      <c r="B19">
        <v>15</v>
      </c>
      <c r="C19">
        <v>4</v>
      </c>
      <c r="F19">
        <v>1</v>
      </c>
      <c r="K19" s="4"/>
      <c r="AA19" t="s">
        <v>15</v>
      </c>
      <c r="AB19" t="s">
        <v>16</v>
      </c>
      <c r="AC19" t="s">
        <v>17</v>
      </c>
      <c r="AD19" t="s">
        <v>2</v>
      </c>
      <c r="AE19" t="s">
        <v>3</v>
      </c>
      <c r="AG19" s="9" t="s">
        <v>32</v>
      </c>
      <c r="AH19" s="8">
        <v>3</v>
      </c>
      <c r="AI19" s="8"/>
      <c r="AJ19" s="8"/>
      <c r="AK19" s="8"/>
      <c r="AL19" s="8"/>
      <c r="AM19" s="8"/>
      <c r="AN19" s="8"/>
      <c r="AO19" s="8"/>
    </row>
    <row r="20" spans="1:41" x14ac:dyDescent="0.2">
      <c r="A20">
        <v>2</v>
      </c>
      <c r="Z20" t="s">
        <v>18</v>
      </c>
      <c r="AA20">
        <v>67.625899280575538</v>
      </c>
      <c r="AB20">
        <v>64.035087719298261</v>
      </c>
      <c r="AC20">
        <v>67.175572519083971</v>
      </c>
      <c r="AD20">
        <v>66.278853172985919</v>
      </c>
      <c r="AE20">
        <v>1.12938937873533</v>
      </c>
      <c r="AG20" s="9" t="s">
        <v>33</v>
      </c>
      <c r="AH20" s="8">
        <v>0.05</v>
      </c>
      <c r="AI20" s="8"/>
      <c r="AJ20" s="8"/>
      <c r="AK20" s="8"/>
      <c r="AL20" s="8"/>
      <c r="AM20" s="8"/>
      <c r="AN20" s="8"/>
      <c r="AO20" s="8"/>
    </row>
    <row r="21" spans="1:41" x14ac:dyDescent="0.2">
      <c r="A21">
        <v>3</v>
      </c>
      <c r="B21">
        <v>15</v>
      </c>
      <c r="C21">
        <v>4</v>
      </c>
      <c r="H21">
        <v>1</v>
      </c>
      <c r="X21" s="6"/>
      <c r="Z21" t="s">
        <v>19</v>
      </c>
      <c r="AA21">
        <v>31.654676258992804</v>
      </c>
      <c r="AB21" s="7">
        <v>33.333333333333329</v>
      </c>
      <c r="AC21" s="6">
        <v>25.954198473282442</v>
      </c>
      <c r="AD21">
        <v>30.314069355202861</v>
      </c>
      <c r="AE21" s="7">
        <v>2.2331463583601381</v>
      </c>
      <c r="AG21" s="9"/>
      <c r="AH21" s="8"/>
      <c r="AI21" s="8"/>
      <c r="AJ21" s="8"/>
      <c r="AK21" s="8"/>
      <c r="AL21" s="8"/>
      <c r="AM21" s="8"/>
      <c r="AN21" s="8"/>
      <c r="AO21" s="8"/>
    </row>
    <row r="22" spans="1:41" x14ac:dyDescent="0.2">
      <c r="A22">
        <v>4</v>
      </c>
      <c r="B22">
        <v>18</v>
      </c>
      <c r="C22">
        <v>5</v>
      </c>
      <c r="X22" s="6"/>
      <c r="Z22" t="s">
        <v>20</v>
      </c>
      <c r="AA22">
        <v>0.71942446043165476</v>
      </c>
      <c r="AB22" s="7">
        <v>0.8771929824561403</v>
      </c>
      <c r="AC22" s="6">
        <v>3.0534351145038165</v>
      </c>
      <c r="AD22">
        <v>1.5500175191305372</v>
      </c>
      <c r="AE22" s="7">
        <v>0.7530872185419889</v>
      </c>
      <c r="AG22" s="9" t="s">
        <v>34</v>
      </c>
      <c r="AH22" s="8" t="s">
        <v>35</v>
      </c>
      <c r="AI22" s="8" t="s">
        <v>36</v>
      </c>
      <c r="AJ22" s="8" t="s">
        <v>37</v>
      </c>
      <c r="AK22" s="8" t="s">
        <v>38</v>
      </c>
      <c r="AL22" s="8" t="s">
        <v>39</v>
      </c>
      <c r="AM22" s="8"/>
      <c r="AN22" s="8"/>
      <c r="AO22" s="8"/>
    </row>
    <row r="23" spans="1:41" x14ac:dyDescent="0.2">
      <c r="A23">
        <v>5</v>
      </c>
      <c r="B23">
        <v>17</v>
      </c>
      <c r="C23">
        <v>9</v>
      </c>
      <c r="H23">
        <v>1</v>
      </c>
      <c r="X23" s="6"/>
      <c r="Z23" t="s">
        <v>21</v>
      </c>
      <c r="AA23">
        <v>0</v>
      </c>
      <c r="AB23" s="7">
        <v>1.7543859649122806</v>
      </c>
      <c r="AC23" s="6">
        <v>3.8167938931297711</v>
      </c>
      <c r="AD23">
        <v>1.8570599526806839</v>
      </c>
      <c r="AE23" s="7">
        <v>1.1030088193182288</v>
      </c>
      <c r="AG23" s="9"/>
      <c r="AH23" s="8"/>
      <c r="AI23" s="8"/>
      <c r="AJ23" s="8"/>
      <c r="AK23" s="8"/>
      <c r="AL23" s="8"/>
      <c r="AM23" s="8"/>
      <c r="AN23" s="8"/>
      <c r="AO23" s="8"/>
    </row>
    <row r="24" spans="1:41" x14ac:dyDescent="0.2">
      <c r="A24">
        <v>6</v>
      </c>
      <c r="B24">
        <v>15</v>
      </c>
      <c r="C24">
        <v>4</v>
      </c>
      <c r="D24">
        <v>1</v>
      </c>
      <c r="K24" s="4"/>
      <c r="X24" s="6"/>
      <c r="AB24" s="7"/>
      <c r="AC24" s="6"/>
      <c r="AE24" s="7"/>
      <c r="AG24" s="9" t="s">
        <v>18</v>
      </c>
      <c r="AH24" s="8"/>
      <c r="AI24" s="8"/>
      <c r="AJ24" s="8"/>
      <c r="AK24" s="8"/>
      <c r="AL24" s="8"/>
      <c r="AM24" s="8"/>
      <c r="AN24" s="8"/>
      <c r="AO24" s="8"/>
    </row>
    <row r="25" spans="1:41" x14ac:dyDescent="0.2">
      <c r="A25">
        <v>7</v>
      </c>
      <c r="B25">
        <v>17</v>
      </c>
      <c r="C25">
        <v>4</v>
      </c>
      <c r="F25">
        <v>1</v>
      </c>
      <c r="X25" s="6"/>
      <c r="Z25" t="s">
        <v>1</v>
      </c>
      <c r="AB25" s="7"/>
      <c r="AC25" s="6"/>
      <c r="AE25" s="7"/>
      <c r="AG25" s="9" t="s">
        <v>40</v>
      </c>
      <c r="AH25" s="8">
        <v>-8.9320000000000004</v>
      </c>
      <c r="AI25" s="8" t="s">
        <v>47</v>
      </c>
      <c r="AJ25" s="8" t="s">
        <v>43</v>
      </c>
      <c r="AK25" s="8" t="s">
        <v>44</v>
      </c>
      <c r="AL25" s="8">
        <v>2.9999999999999997E-4</v>
      </c>
      <c r="AM25" s="8"/>
      <c r="AN25" s="8"/>
      <c r="AO25" s="8"/>
    </row>
    <row r="26" spans="1:41" x14ac:dyDescent="0.2">
      <c r="A26">
        <v>8</v>
      </c>
      <c r="B26">
        <v>17</v>
      </c>
      <c r="C26">
        <v>4</v>
      </c>
      <c r="F26">
        <v>2</v>
      </c>
      <c r="X26" s="6"/>
      <c r="AA26" t="s">
        <v>22</v>
      </c>
      <c r="AB26" s="7" t="s">
        <v>23</v>
      </c>
      <c r="AC26" s="6" t="s">
        <v>24</v>
      </c>
      <c r="AD26" t="s">
        <v>2</v>
      </c>
      <c r="AE26" s="7" t="s">
        <v>3</v>
      </c>
      <c r="AG26" s="9" t="s">
        <v>41</v>
      </c>
      <c r="AH26" s="8">
        <v>-10.58</v>
      </c>
      <c r="AI26" s="8" t="s">
        <v>48</v>
      </c>
      <c r="AJ26" s="8" t="s">
        <v>43</v>
      </c>
      <c r="AK26" s="8" t="s">
        <v>45</v>
      </c>
      <c r="AL26" s="8" t="s">
        <v>46</v>
      </c>
      <c r="AM26" s="8"/>
      <c r="AN26" s="8"/>
      <c r="AO26" s="8"/>
    </row>
    <row r="27" spans="1:41" x14ac:dyDescent="0.2">
      <c r="A27">
        <v>9</v>
      </c>
      <c r="X27" s="6"/>
      <c r="Z27" t="s">
        <v>18</v>
      </c>
      <c r="AA27">
        <v>75</v>
      </c>
      <c r="AB27" s="7">
        <v>72</v>
      </c>
      <c r="AC27" s="6">
        <v>78.632478632478637</v>
      </c>
      <c r="AD27">
        <v>75.210826210826212</v>
      </c>
      <c r="AE27" s="7">
        <v>1.9175313096922242</v>
      </c>
      <c r="AG27" s="9" t="s">
        <v>42</v>
      </c>
      <c r="AH27" s="8">
        <v>-1.653</v>
      </c>
      <c r="AI27" s="8" t="s">
        <v>49</v>
      </c>
      <c r="AJ27" s="8" t="s">
        <v>29</v>
      </c>
      <c r="AK27" s="8" t="s">
        <v>28</v>
      </c>
      <c r="AL27" s="8">
        <v>0.66379999999999995</v>
      </c>
      <c r="AM27" s="8"/>
      <c r="AN27" s="8"/>
      <c r="AO27" s="8"/>
    </row>
    <row r="28" spans="1:41" x14ac:dyDescent="0.2">
      <c r="A28">
        <v>10</v>
      </c>
      <c r="X28" s="6"/>
      <c r="Z28" t="s">
        <v>19</v>
      </c>
      <c r="AA28">
        <v>20</v>
      </c>
      <c r="AB28" s="7">
        <v>22</v>
      </c>
      <c r="AC28" s="6">
        <v>19.658119658119659</v>
      </c>
      <c r="AD28">
        <v>20.552706552706553</v>
      </c>
      <c r="AE28" s="7">
        <v>0.73034564510578748</v>
      </c>
      <c r="AG28" s="9"/>
      <c r="AH28" s="8"/>
      <c r="AI28" s="8"/>
      <c r="AJ28" s="8"/>
      <c r="AK28" s="8"/>
      <c r="AL28" s="8"/>
      <c r="AM28" s="8"/>
      <c r="AN28" s="8"/>
      <c r="AO28" s="8"/>
    </row>
    <row r="29" spans="1:41" x14ac:dyDescent="0.2">
      <c r="B29">
        <f>SUM(B19:B28)</f>
        <v>114</v>
      </c>
      <c r="C29">
        <f>SUM(C19:C28)</f>
        <v>34</v>
      </c>
      <c r="D29">
        <f>SUM(D19:D28)</f>
        <v>1</v>
      </c>
      <c r="E29">
        <f>SUM(E19:E28)</f>
        <v>0</v>
      </c>
      <c r="F29">
        <f>SUM(F19:F28)</f>
        <v>4</v>
      </c>
      <c r="X29" s="6"/>
      <c r="Z29" t="s">
        <v>20</v>
      </c>
      <c r="AA29">
        <v>1.6666666666666667</v>
      </c>
      <c r="AB29" s="7">
        <v>0</v>
      </c>
      <c r="AC29" s="6">
        <v>0.85470085470085477</v>
      </c>
      <c r="AD29">
        <v>0.84045584045584043</v>
      </c>
      <c r="AE29" s="7">
        <v>0.48117794171095568</v>
      </c>
      <c r="AG29" s="9" t="s">
        <v>19</v>
      </c>
      <c r="AH29" s="8"/>
      <c r="AI29" s="8"/>
      <c r="AJ29" s="8"/>
      <c r="AK29" s="8"/>
      <c r="AL29" s="8"/>
      <c r="AM29" s="8"/>
      <c r="AN29" s="8"/>
      <c r="AO29" s="8"/>
    </row>
    <row r="30" spans="1:41" x14ac:dyDescent="0.2">
      <c r="B30" s="2">
        <f t="shared" ref="B30:H30" si="1">SUM(B19:B28)</f>
        <v>114</v>
      </c>
      <c r="C30" s="2">
        <f t="shared" si="1"/>
        <v>34</v>
      </c>
      <c r="D30" s="2">
        <f t="shared" si="1"/>
        <v>1</v>
      </c>
      <c r="E30" s="2">
        <f t="shared" si="1"/>
        <v>0</v>
      </c>
      <c r="F30" s="2">
        <f t="shared" si="1"/>
        <v>4</v>
      </c>
      <c r="G30" s="2">
        <f t="shared" si="1"/>
        <v>0</v>
      </c>
      <c r="H30" s="2">
        <f t="shared" si="1"/>
        <v>2</v>
      </c>
      <c r="X30" s="6"/>
      <c r="Z30" t="s">
        <v>21</v>
      </c>
      <c r="AA30">
        <v>3.3333333333333335</v>
      </c>
      <c r="AB30" s="7">
        <v>6</v>
      </c>
      <c r="AC30" s="6">
        <v>0.85470085470085477</v>
      </c>
      <c r="AD30">
        <v>3.3960113960113962</v>
      </c>
      <c r="AE30" s="7">
        <v>1.4856505004329288</v>
      </c>
      <c r="AG30" s="9" t="s">
        <v>40</v>
      </c>
      <c r="AH30" s="8">
        <v>9.7609999999999992</v>
      </c>
      <c r="AI30" s="8" t="s">
        <v>50</v>
      </c>
      <c r="AJ30" s="8" t="s">
        <v>43</v>
      </c>
      <c r="AK30" s="8" t="s">
        <v>45</v>
      </c>
      <c r="AL30" s="8" t="s">
        <v>46</v>
      </c>
      <c r="AM30" s="8"/>
      <c r="AN30" s="8"/>
      <c r="AO30" s="8"/>
    </row>
    <row r="31" spans="1:41" x14ac:dyDescent="0.2">
      <c r="J31" s="4"/>
      <c r="X31" s="6"/>
      <c r="AB31" s="7"/>
      <c r="AC31" s="6"/>
      <c r="AE31" s="7"/>
      <c r="AG31" s="9" t="s">
        <v>41</v>
      </c>
      <c r="AH31" s="8">
        <v>14.24</v>
      </c>
      <c r="AI31" s="8" t="s">
        <v>51</v>
      </c>
      <c r="AJ31" s="8" t="s">
        <v>43</v>
      </c>
      <c r="AK31" s="8" t="s">
        <v>45</v>
      </c>
      <c r="AL31" s="8" t="s">
        <v>46</v>
      </c>
      <c r="AM31" s="8"/>
      <c r="AN31" s="8"/>
      <c r="AO31" s="8"/>
    </row>
    <row r="32" spans="1:41" x14ac:dyDescent="0.2">
      <c r="X32" s="6"/>
      <c r="AB32" s="7"/>
      <c r="AC32" s="6"/>
      <c r="AE32" s="7"/>
      <c r="AG32" s="9" t="s">
        <v>42</v>
      </c>
      <c r="AH32" s="8">
        <v>4.4829999999999997</v>
      </c>
      <c r="AI32" s="8" t="s">
        <v>52</v>
      </c>
      <c r="AJ32" s="8" t="s">
        <v>29</v>
      </c>
      <c r="AK32" s="8" t="s">
        <v>28</v>
      </c>
      <c r="AL32" s="8">
        <v>6.6400000000000001E-2</v>
      </c>
      <c r="AM32" s="8"/>
      <c r="AN32" s="8"/>
      <c r="AO32" s="8"/>
    </row>
    <row r="33" spans="1:41" x14ac:dyDescent="0.2">
      <c r="X33" s="6"/>
      <c r="Z33" t="s">
        <v>5</v>
      </c>
      <c r="AB33" s="7"/>
      <c r="AC33" s="6"/>
      <c r="AE33" s="7"/>
      <c r="AG33" s="9"/>
      <c r="AH33" s="8"/>
      <c r="AI33" s="8"/>
      <c r="AJ33" s="8"/>
      <c r="AK33" s="8"/>
      <c r="AL33" s="8"/>
      <c r="AM33" s="8"/>
      <c r="AN33" s="8"/>
      <c r="AO33" s="8"/>
    </row>
    <row r="34" spans="1:41" x14ac:dyDescent="0.2">
      <c r="X34" s="6"/>
      <c r="AA34" t="s">
        <v>25</v>
      </c>
      <c r="AB34" s="7" t="s">
        <v>26</v>
      </c>
      <c r="AC34" s="6" t="s">
        <v>27</v>
      </c>
      <c r="AD34" t="s">
        <v>2</v>
      </c>
      <c r="AE34" s="7" t="s">
        <v>3</v>
      </c>
      <c r="AG34" s="9" t="s">
        <v>20</v>
      </c>
      <c r="AH34" s="8"/>
      <c r="AI34" s="8"/>
      <c r="AJ34" s="8"/>
      <c r="AK34" s="8"/>
      <c r="AL34" s="8"/>
      <c r="AM34" s="8"/>
      <c r="AN34" s="8"/>
      <c r="AO34" s="8"/>
    </row>
    <row r="35" spans="1:41" x14ac:dyDescent="0.2">
      <c r="A35" s="1"/>
      <c r="B35" t="s">
        <v>0</v>
      </c>
      <c r="C35" t="s">
        <v>9</v>
      </c>
      <c r="D35" t="s">
        <v>10</v>
      </c>
      <c r="E35" t="s">
        <v>11</v>
      </c>
      <c r="F35" t="s">
        <v>12</v>
      </c>
      <c r="G35" t="s">
        <v>13</v>
      </c>
      <c r="H35" t="s">
        <v>14</v>
      </c>
      <c r="X35" s="6"/>
      <c r="Z35" t="s">
        <v>18</v>
      </c>
      <c r="AA35">
        <v>79.207920792079207</v>
      </c>
      <c r="AB35" s="7">
        <v>75.490196078431367</v>
      </c>
      <c r="AC35" s="6">
        <v>75.892857142857153</v>
      </c>
      <c r="AD35">
        <v>76.8636580044559</v>
      </c>
      <c r="AE35" s="7">
        <v>1.1778808649827655</v>
      </c>
      <c r="AG35" s="9" t="s">
        <v>40</v>
      </c>
      <c r="AH35" s="8">
        <v>0.70960000000000001</v>
      </c>
      <c r="AI35" s="8" t="s">
        <v>53</v>
      </c>
      <c r="AJ35" s="8" t="s">
        <v>29</v>
      </c>
      <c r="AK35" s="8" t="s">
        <v>28</v>
      </c>
      <c r="AL35" s="8">
        <v>0.92620000000000002</v>
      </c>
      <c r="AM35" s="8"/>
      <c r="AN35" s="8"/>
      <c r="AO35" s="8"/>
    </row>
    <row r="36" spans="1:41" x14ac:dyDescent="0.2">
      <c r="A36" t="s">
        <v>17</v>
      </c>
      <c r="B36">
        <v>19</v>
      </c>
      <c r="C36">
        <v>6</v>
      </c>
      <c r="X36" s="6"/>
      <c r="Z36" t="s">
        <v>19</v>
      </c>
      <c r="AA36">
        <v>13.861386138613863</v>
      </c>
      <c r="AB36" s="7">
        <v>14.705882352941178</v>
      </c>
      <c r="AC36" s="6">
        <v>19.642857142857142</v>
      </c>
      <c r="AD36">
        <v>16.070041878137392</v>
      </c>
      <c r="AE36" s="7">
        <v>1.8029651642839299</v>
      </c>
      <c r="AG36" s="9" t="s">
        <v>41</v>
      </c>
      <c r="AH36" s="8">
        <v>0.59560000000000002</v>
      </c>
      <c r="AI36" s="8" t="s">
        <v>54</v>
      </c>
      <c r="AJ36" s="8" t="s">
        <v>29</v>
      </c>
      <c r="AK36" s="8" t="s">
        <v>28</v>
      </c>
      <c r="AL36" s="8">
        <v>0.94740000000000002</v>
      </c>
      <c r="AM36" s="8"/>
      <c r="AN36" s="8"/>
      <c r="AO36" s="8"/>
    </row>
    <row r="37" spans="1:41" x14ac:dyDescent="0.2">
      <c r="A37">
        <v>2</v>
      </c>
      <c r="B37">
        <v>15</v>
      </c>
      <c r="C37">
        <v>1</v>
      </c>
      <c r="D37">
        <v>1</v>
      </c>
      <c r="E37">
        <v>1</v>
      </c>
      <c r="X37" s="6"/>
      <c r="Z37" t="s">
        <v>20</v>
      </c>
      <c r="AA37">
        <v>0.99009900990099009</v>
      </c>
      <c r="AB37" s="7">
        <v>0.98039215686274506</v>
      </c>
      <c r="AC37" s="6">
        <v>0.89285714285714279</v>
      </c>
      <c r="AD37">
        <v>0.95444943654029268</v>
      </c>
      <c r="AE37" s="7">
        <v>3.0923366191495917E-2</v>
      </c>
      <c r="AG37" s="9" t="s">
        <v>42</v>
      </c>
      <c r="AH37" s="8">
        <v>-0.114</v>
      </c>
      <c r="AI37" s="8" t="s">
        <v>55</v>
      </c>
      <c r="AJ37" s="8" t="s">
        <v>29</v>
      </c>
      <c r="AK37" s="8" t="s">
        <v>28</v>
      </c>
      <c r="AL37" s="8">
        <v>0.998</v>
      </c>
      <c r="AM37" s="8"/>
      <c r="AN37" s="8"/>
      <c r="AO37" s="8"/>
    </row>
    <row r="38" spans="1:41" x14ac:dyDescent="0.2">
      <c r="A38">
        <v>3</v>
      </c>
      <c r="B38">
        <v>14</v>
      </c>
      <c r="C38">
        <v>3</v>
      </c>
      <c r="D38">
        <v>2</v>
      </c>
      <c r="X38" s="6"/>
      <c r="Z38" t="s">
        <v>21</v>
      </c>
      <c r="AA38">
        <v>5.9405940594059405</v>
      </c>
      <c r="AB38" s="7">
        <v>8.8235294117647065</v>
      </c>
      <c r="AC38" s="6">
        <v>3.5714285714285712</v>
      </c>
      <c r="AD38">
        <v>6.1118506808664064</v>
      </c>
      <c r="AE38" s="7">
        <v>1.5185670254179791</v>
      </c>
      <c r="AG38" s="9"/>
      <c r="AH38" s="8"/>
      <c r="AI38" s="8"/>
      <c r="AJ38" s="8"/>
      <c r="AK38" s="8"/>
      <c r="AL38" s="8"/>
      <c r="AM38" s="8"/>
      <c r="AN38" s="8"/>
      <c r="AO38" s="8"/>
    </row>
    <row r="39" spans="1:41" x14ac:dyDescent="0.2">
      <c r="A39">
        <v>4</v>
      </c>
      <c r="B39">
        <v>20</v>
      </c>
      <c r="C39">
        <v>7</v>
      </c>
      <c r="T39" s="7"/>
      <c r="U39" s="6"/>
      <c r="W39" s="7"/>
      <c r="X39" s="6"/>
      <c r="Z39" s="7"/>
      <c r="AA39" s="6"/>
      <c r="AG39" s="9" t="s">
        <v>21</v>
      </c>
      <c r="AH39" s="8"/>
      <c r="AI39" s="8"/>
      <c r="AJ39" s="8"/>
      <c r="AK39" s="8"/>
      <c r="AL39" s="8"/>
      <c r="AM39" s="8"/>
      <c r="AN39" s="8"/>
      <c r="AO39" s="8"/>
    </row>
    <row r="40" spans="1:41" x14ac:dyDescent="0.2">
      <c r="A40">
        <v>5</v>
      </c>
      <c r="B40">
        <v>15</v>
      </c>
      <c r="C40">
        <v>2</v>
      </c>
      <c r="E40">
        <v>1</v>
      </c>
      <c r="H40">
        <v>2</v>
      </c>
      <c r="T40" s="7"/>
      <c r="U40" s="6"/>
      <c r="W40" s="7"/>
      <c r="X40" s="6"/>
      <c r="Z40" s="7"/>
      <c r="AA40" s="6"/>
      <c r="AG40" s="9" t="s">
        <v>40</v>
      </c>
      <c r="AH40" s="8">
        <v>-1.5389999999999999</v>
      </c>
      <c r="AI40" s="8" t="s">
        <v>56</v>
      </c>
      <c r="AJ40" s="8" t="s">
        <v>29</v>
      </c>
      <c r="AK40" s="8" t="s">
        <v>28</v>
      </c>
      <c r="AL40" s="8">
        <v>0.70040000000000002</v>
      </c>
      <c r="AM40" s="8"/>
      <c r="AN40" s="8"/>
      <c r="AO40" s="8"/>
    </row>
    <row r="41" spans="1:41" x14ac:dyDescent="0.2">
      <c r="A41">
        <v>6</v>
      </c>
      <c r="B41">
        <v>14</v>
      </c>
      <c r="C41">
        <v>3</v>
      </c>
      <c r="D41">
        <v>1</v>
      </c>
      <c r="E41">
        <v>1</v>
      </c>
      <c r="F41">
        <v>2</v>
      </c>
      <c r="T41" s="7"/>
      <c r="U41" s="6"/>
      <c r="W41" s="7"/>
      <c r="X41" s="6"/>
      <c r="Z41" s="7"/>
      <c r="AA41" s="6"/>
      <c r="AG41" s="9" t="s">
        <v>41</v>
      </c>
      <c r="AH41" s="8">
        <v>-4.2549999999999999</v>
      </c>
      <c r="AI41" s="8" t="s">
        <v>57</v>
      </c>
      <c r="AJ41" s="8" t="s">
        <v>29</v>
      </c>
      <c r="AK41" s="8" t="s">
        <v>28</v>
      </c>
      <c r="AL41" s="8">
        <v>8.4599999999999995E-2</v>
      </c>
      <c r="AM41" s="8"/>
      <c r="AN41" s="8"/>
      <c r="AO41" s="8"/>
    </row>
    <row r="42" spans="1:41" x14ac:dyDescent="0.2">
      <c r="A42">
        <v>7</v>
      </c>
      <c r="B42">
        <v>20</v>
      </c>
      <c r="C42">
        <v>8</v>
      </c>
      <c r="T42" s="7"/>
      <c r="U42" s="6"/>
      <c r="W42" s="7"/>
      <c r="X42" s="6"/>
      <c r="Z42" s="7"/>
      <c r="AA42" s="6"/>
      <c r="AG42" s="9" t="s">
        <v>42</v>
      </c>
      <c r="AH42" s="8">
        <v>-2.7160000000000002</v>
      </c>
      <c r="AI42" s="8" t="s">
        <v>58</v>
      </c>
      <c r="AJ42" s="8" t="s">
        <v>29</v>
      </c>
      <c r="AK42" s="8" t="s">
        <v>28</v>
      </c>
      <c r="AL42" s="8">
        <v>0.34189999999999998</v>
      </c>
      <c r="AM42" s="8"/>
      <c r="AN42" s="8"/>
      <c r="AO42" s="8"/>
    </row>
    <row r="43" spans="1:41" x14ac:dyDescent="0.2">
      <c r="A43">
        <v>8</v>
      </c>
      <c r="B43">
        <v>14</v>
      </c>
      <c r="C43">
        <v>2</v>
      </c>
      <c r="T43" s="7"/>
      <c r="U43" s="6"/>
      <c r="W43" s="7"/>
      <c r="X43" s="6"/>
      <c r="Z43" s="7"/>
      <c r="AA43" s="6"/>
      <c r="AG43" s="9"/>
      <c r="AH43" s="8"/>
      <c r="AI43" s="8"/>
      <c r="AJ43" s="8"/>
      <c r="AK43" s="8"/>
      <c r="AL43" s="8"/>
      <c r="AM43" s="8"/>
      <c r="AN43" s="8"/>
      <c r="AO43" s="8"/>
    </row>
    <row r="44" spans="1:41" x14ac:dyDescent="0.2">
      <c r="A44">
        <v>9</v>
      </c>
      <c r="T44" s="7"/>
      <c r="U44" s="6"/>
      <c r="W44" s="7"/>
      <c r="X44" s="6"/>
      <c r="Z44" s="7"/>
      <c r="AA44" s="6"/>
      <c r="AG44" s="9"/>
      <c r="AH44" s="8"/>
      <c r="AI44" s="8"/>
      <c r="AJ44" s="8"/>
      <c r="AK44" s="8"/>
      <c r="AL44" s="8"/>
      <c r="AM44" s="8"/>
      <c r="AN44" s="8"/>
      <c r="AO44" s="8"/>
    </row>
    <row r="45" spans="1:41" x14ac:dyDescent="0.2">
      <c r="A45">
        <v>10</v>
      </c>
      <c r="T45" s="7"/>
      <c r="U45" s="6"/>
      <c r="W45" s="7"/>
      <c r="X45" s="6"/>
      <c r="Z45" s="7"/>
      <c r="AA45" s="6"/>
      <c r="AG45" s="9"/>
      <c r="AH45" s="8"/>
      <c r="AI45" s="8"/>
      <c r="AJ45" s="8"/>
      <c r="AK45" s="8"/>
      <c r="AL45" s="8"/>
      <c r="AM45" s="8"/>
      <c r="AN45" s="8"/>
      <c r="AO45" s="8"/>
    </row>
    <row r="46" spans="1:41" x14ac:dyDescent="0.2">
      <c r="B46">
        <f>SUM(B36:B45)</f>
        <v>131</v>
      </c>
      <c r="C46">
        <f>SUM(C36:C45)</f>
        <v>32</v>
      </c>
      <c r="D46">
        <f>SUM(D36:D45)</f>
        <v>4</v>
      </c>
      <c r="E46">
        <f>SUM(E36:E45)</f>
        <v>3</v>
      </c>
      <c r="F46">
        <f>SUM(F36:F45)</f>
        <v>2</v>
      </c>
      <c r="T46" s="7"/>
      <c r="U46" s="6"/>
      <c r="W46" s="7"/>
      <c r="X46" s="6"/>
      <c r="Z46" s="7"/>
      <c r="AA46" s="6"/>
      <c r="AG46" s="9"/>
      <c r="AH46" s="8"/>
      <c r="AI46" s="8"/>
      <c r="AJ46" s="8"/>
      <c r="AK46" s="8"/>
      <c r="AL46" s="8"/>
      <c r="AM46" s="8"/>
      <c r="AN46" s="8"/>
      <c r="AO46" s="8"/>
    </row>
    <row r="47" spans="1:41" x14ac:dyDescent="0.2">
      <c r="B47" s="2">
        <f t="shared" ref="B47:H47" si="2">SUM(B36:B45)</f>
        <v>131</v>
      </c>
      <c r="C47" s="2">
        <f t="shared" si="2"/>
        <v>32</v>
      </c>
      <c r="D47" s="2">
        <f t="shared" si="2"/>
        <v>4</v>
      </c>
      <c r="E47" s="2">
        <f t="shared" si="2"/>
        <v>3</v>
      </c>
      <c r="F47" s="2">
        <f t="shared" si="2"/>
        <v>2</v>
      </c>
      <c r="G47" s="2">
        <f t="shared" si="2"/>
        <v>0</v>
      </c>
      <c r="H47" s="2">
        <f t="shared" si="2"/>
        <v>2</v>
      </c>
      <c r="T47" s="7"/>
      <c r="U47" s="6"/>
      <c r="W47" s="7"/>
      <c r="X47" s="6"/>
      <c r="Z47" s="7"/>
      <c r="AA47" s="6"/>
      <c r="AG47" s="9"/>
      <c r="AH47" s="8"/>
      <c r="AI47" s="8"/>
      <c r="AJ47" s="8"/>
      <c r="AK47" s="8"/>
      <c r="AL47" s="8"/>
      <c r="AM47" s="8"/>
      <c r="AN47" s="8"/>
      <c r="AO47" s="8"/>
    </row>
    <row r="48" spans="1:41" x14ac:dyDescent="0.2">
      <c r="T48" s="7"/>
      <c r="U48" s="6"/>
      <c r="W48" s="7"/>
      <c r="X48" s="6"/>
      <c r="Z48" s="7"/>
      <c r="AA48" s="6"/>
      <c r="AG48" s="9"/>
      <c r="AH48" s="8"/>
      <c r="AI48" s="8"/>
      <c r="AJ48" s="8"/>
      <c r="AK48" s="8"/>
      <c r="AL48" s="8"/>
      <c r="AM48" s="8"/>
      <c r="AN48" s="8"/>
      <c r="AO48" s="8"/>
    </row>
    <row r="49" spans="1:41" x14ac:dyDescent="0.2">
      <c r="T49" s="7"/>
      <c r="U49" s="6"/>
      <c r="W49" s="7"/>
      <c r="X49" s="6"/>
      <c r="Z49" s="7"/>
      <c r="AA49" s="6"/>
      <c r="AG49" s="9"/>
      <c r="AH49" s="8"/>
      <c r="AI49" s="8"/>
      <c r="AJ49" s="8"/>
      <c r="AK49" s="8"/>
      <c r="AL49" s="8"/>
      <c r="AM49" s="8"/>
      <c r="AN49" s="8"/>
      <c r="AO49" s="8"/>
    </row>
    <row r="50" spans="1:41" x14ac:dyDescent="0.2">
      <c r="AG50" s="9"/>
      <c r="AH50" s="8"/>
      <c r="AI50" s="8"/>
      <c r="AJ50" s="8"/>
      <c r="AK50" s="8"/>
      <c r="AL50" s="8"/>
      <c r="AM50" s="8"/>
      <c r="AN50" s="8"/>
      <c r="AO50" s="8"/>
    </row>
    <row r="51" spans="1:41" x14ac:dyDescent="0.2">
      <c r="AG51" s="9"/>
      <c r="AH51" s="8"/>
      <c r="AI51" s="8"/>
      <c r="AJ51" s="8"/>
      <c r="AK51" s="8"/>
      <c r="AL51" s="8"/>
      <c r="AM51" s="8"/>
      <c r="AN51" s="8"/>
      <c r="AO51" s="8"/>
    </row>
    <row r="52" spans="1:41" x14ac:dyDescent="0.2">
      <c r="AG52" s="9"/>
      <c r="AH52" s="8"/>
      <c r="AI52" s="8"/>
      <c r="AJ52" s="8"/>
      <c r="AK52" s="8"/>
      <c r="AL52" s="8"/>
      <c r="AM52" s="8"/>
      <c r="AN52" s="8"/>
      <c r="AO52" s="8"/>
    </row>
    <row r="53" spans="1:41" x14ac:dyDescent="0.2">
      <c r="AG53" s="9"/>
      <c r="AH53" s="8"/>
      <c r="AI53" s="8"/>
      <c r="AJ53" s="8"/>
      <c r="AK53" s="8"/>
      <c r="AL53" s="8"/>
      <c r="AM53" s="8"/>
      <c r="AN53" s="8"/>
      <c r="AO53" s="8"/>
    </row>
    <row r="54" spans="1:41" x14ac:dyDescent="0.2">
      <c r="AG54" s="9"/>
      <c r="AH54" s="8"/>
      <c r="AI54" s="8"/>
      <c r="AJ54" s="8"/>
      <c r="AK54" s="8"/>
      <c r="AL54" s="8"/>
      <c r="AM54" s="8"/>
      <c r="AN54" s="8"/>
      <c r="AO54" s="8"/>
    </row>
    <row r="55" spans="1:41" x14ac:dyDescent="0.2">
      <c r="AG55" s="9"/>
      <c r="AH55" s="8"/>
      <c r="AI55" s="8"/>
      <c r="AJ55" s="8"/>
      <c r="AK55" s="8"/>
      <c r="AL55" s="8"/>
      <c r="AM55" s="8"/>
      <c r="AN55" s="8"/>
      <c r="AO55" s="8"/>
    </row>
    <row r="56" spans="1:41" x14ac:dyDescent="0.2">
      <c r="AG56" s="9"/>
      <c r="AH56" s="8"/>
      <c r="AI56" s="8"/>
      <c r="AJ56" s="8"/>
      <c r="AK56" s="8"/>
      <c r="AL56" s="8"/>
      <c r="AM56" s="8"/>
      <c r="AN56" s="8"/>
      <c r="AO56" s="8"/>
    </row>
    <row r="57" spans="1:41" ht="26" x14ac:dyDescent="0.3">
      <c r="A57" s="5" t="s">
        <v>7</v>
      </c>
      <c r="AG57" s="9"/>
      <c r="AH57" s="8"/>
      <c r="AI57" s="8"/>
      <c r="AJ57" s="8"/>
      <c r="AK57" s="8"/>
      <c r="AL57" s="8"/>
      <c r="AM57" s="8"/>
      <c r="AN57" s="8"/>
      <c r="AO57" s="8"/>
    </row>
    <row r="58" spans="1:41" x14ac:dyDescent="0.2">
      <c r="AG58" s="9"/>
      <c r="AH58" s="8"/>
      <c r="AI58" s="8"/>
      <c r="AJ58" s="8"/>
      <c r="AK58" s="8"/>
      <c r="AL58" s="8"/>
      <c r="AM58" s="8"/>
      <c r="AN58" s="8"/>
      <c r="AO58" s="8"/>
    </row>
    <row r="59" spans="1:41" x14ac:dyDescent="0.2">
      <c r="B59" t="s">
        <v>0</v>
      </c>
      <c r="C59" t="s">
        <v>9</v>
      </c>
      <c r="D59" t="s">
        <v>10</v>
      </c>
      <c r="E59" t="s">
        <v>11</v>
      </c>
      <c r="F59" t="s">
        <v>12</v>
      </c>
      <c r="G59" t="s">
        <v>13</v>
      </c>
      <c r="H59" t="s">
        <v>14</v>
      </c>
      <c r="AG59" s="9"/>
      <c r="AH59" s="8"/>
      <c r="AI59" s="8"/>
      <c r="AJ59" s="8"/>
      <c r="AK59" s="8"/>
      <c r="AL59" s="8"/>
      <c r="AM59" s="8"/>
      <c r="AN59" s="8"/>
      <c r="AO59" s="8"/>
    </row>
    <row r="60" spans="1:41" x14ac:dyDescent="0.2">
      <c r="A60" t="s">
        <v>22</v>
      </c>
      <c r="B60">
        <v>19</v>
      </c>
      <c r="C60">
        <v>3</v>
      </c>
      <c r="E60">
        <v>1</v>
      </c>
      <c r="H60">
        <v>1</v>
      </c>
      <c r="AG60" s="9"/>
      <c r="AH60" s="8"/>
      <c r="AI60" s="8"/>
      <c r="AJ60" s="8"/>
      <c r="AK60" s="8"/>
      <c r="AL60" s="8"/>
      <c r="AM60" s="8"/>
      <c r="AN60" s="8"/>
      <c r="AO60" s="8"/>
    </row>
    <row r="61" spans="1:41" x14ac:dyDescent="0.2">
      <c r="A61">
        <v>2</v>
      </c>
      <c r="B61">
        <v>15</v>
      </c>
      <c r="C61">
        <v>3</v>
      </c>
      <c r="AG61" s="9"/>
      <c r="AH61" s="8"/>
      <c r="AI61" s="8"/>
      <c r="AJ61" s="8"/>
      <c r="AK61" s="8"/>
      <c r="AL61" s="8"/>
      <c r="AM61" s="8"/>
      <c r="AN61" s="8"/>
      <c r="AO61" s="8"/>
    </row>
    <row r="62" spans="1:41" x14ac:dyDescent="0.2">
      <c r="A62">
        <v>3</v>
      </c>
      <c r="B62">
        <v>12</v>
      </c>
      <c r="C62">
        <v>7</v>
      </c>
      <c r="AG62" s="9"/>
      <c r="AH62" s="8"/>
      <c r="AI62" s="8"/>
      <c r="AJ62" s="8"/>
      <c r="AK62" s="8"/>
      <c r="AL62" s="8"/>
      <c r="AM62" s="8"/>
      <c r="AN62" s="8"/>
      <c r="AO62" s="8"/>
    </row>
    <row r="63" spans="1:41" x14ac:dyDescent="0.2">
      <c r="A63">
        <v>4</v>
      </c>
      <c r="B63">
        <v>15</v>
      </c>
      <c r="C63">
        <v>3</v>
      </c>
      <c r="D63">
        <v>1</v>
      </c>
      <c r="E63">
        <v>1</v>
      </c>
      <c r="AG63" s="9"/>
      <c r="AH63" s="8"/>
      <c r="AI63" s="8"/>
      <c r="AJ63" s="8"/>
      <c r="AK63" s="8"/>
      <c r="AL63" s="8"/>
      <c r="AM63" s="8"/>
      <c r="AN63" s="8"/>
      <c r="AO63" s="8"/>
    </row>
    <row r="64" spans="1:41" x14ac:dyDescent="0.2">
      <c r="A64">
        <v>5</v>
      </c>
      <c r="B64">
        <v>12</v>
      </c>
      <c r="C64">
        <v>2</v>
      </c>
      <c r="AG64" s="9"/>
      <c r="AH64" s="8"/>
      <c r="AI64" s="8"/>
      <c r="AJ64" s="8"/>
      <c r="AK64" s="8"/>
      <c r="AL64" s="8"/>
      <c r="AM64" s="8"/>
      <c r="AN64" s="8"/>
      <c r="AO64" s="8"/>
    </row>
    <row r="65" spans="1:41" x14ac:dyDescent="0.2">
      <c r="A65">
        <v>6</v>
      </c>
      <c r="B65">
        <v>16</v>
      </c>
      <c r="C65">
        <v>3</v>
      </c>
      <c r="D65">
        <v>1</v>
      </c>
      <c r="AG65" s="9"/>
      <c r="AH65" s="8"/>
      <c r="AI65" s="8"/>
      <c r="AJ65" s="8"/>
      <c r="AK65" s="8"/>
      <c r="AL65" s="8"/>
      <c r="AM65" s="8"/>
      <c r="AN65" s="8"/>
      <c r="AO65" s="8"/>
    </row>
    <row r="66" spans="1:41" x14ac:dyDescent="0.2">
      <c r="A66">
        <v>7</v>
      </c>
      <c r="B66">
        <v>18</v>
      </c>
      <c r="C66">
        <v>3</v>
      </c>
      <c r="AG66" s="9"/>
      <c r="AH66" s="8"/>
      <c r="AI66" s="8"/>
      <c r="AJ66" s="8"/>
      <c r="AK66" s="8"/>
      <c r="AL66" s="8"/>
      <c r="AM66" s="8"/>
      <c r="AN66" s="8"/>
      <c r="AO66" s="8"/>
    </row>
    <row r="67" spans="1:41" x14ac:dyDescent="0.2">
      <c r="A67">
        <v>8</v>
      </c>
      <c r="B67">
        <v>13</v>
      </c>
      <c r="H67">
        <v>1</v>
      </c>
      <c r="AG67" s="9"/>
      <c r="AH67" s="8"/>
      <c r="AI67" s="8"/>
      <c r="AJ67" s="8"/>
      <c r="AK67" s="8"/>
      <c r="AL67" s="8"/>
      <c r="AM67" s="8"/>
      <c r="AN67" s="8"/>
      <c r="AO67" s="8"/>
    </row>
    <row r="68" spans="1:41" x14ac:dyDescent="0.2">
      <c r="A68">
        <v>9</v>
      </c>
      <c r="AG68" s="9"/>
      <c r="AH68" s="8"/>
      <c r="AI68" s="8"/>
      <c r="AJ68" s="8"/>
      <c r="AK68" s="8"/>
      <c r="AL68" s="8"/>
      <c r="AM68" s="8"/>
      <c r="AN68" s="8"/>
      <c r="AO68" s="8"/>
    </row>
    <row r="69" spans="1:41" x14ac:dyDescent="0.2">
      <c r="A69">
        <v>10</v>
      </c>
      <c r="AG69" s="9"/>
      <c r="AH69" s="8"/>
      <c r="AI69" s="8"/>
      <c r="AJ69" s="8"/>
      <c r="AK69" s="8"/>
      <c r="AL69" s="8"/>
      <c r="AM69" s="8"/>
      <c r="AN69" s="8"/>
      <c r="AO69" s="8"/>
    </row>
    <row r="71" spans="1:41" x14ac:dyDescent="0.2">
      <c r="B71" s="2">
        <f t="shared" ref="B71:H71" si="3">SUM(B60:B69)</f>
        <v>120</v>
      </c>
      <c r="C71" s="2">
        <f t="shared" si="3"/>
        <v>24</v>
      </c>
      <c r="D71" s="2">
        <f t="shared" si="3"/>
        <v>2</v>
      </c>
      <c r="E71" s="2">
        <f t="shared" si="3"/>
        <v>2</v>
      </c>
      <c r="F71" s="2">
        <f t="shared" si="3"/>
        <v>0</v>
      </c>
      <c r="G71" s="2">
        <f t="shared" si="3"/>
        <v>0</v>
      </c>
      <c r="H71" s="2">
        <f t="shared" si="3"/>
        <v>2</v>
      </c>
    </row>
    <row r="74" spans="1:41" x14ac:dyDescent="0.2">
      <c r="B74" t="s">
        <v>0</v>
      </c>
      <c r="C74" t="s">
        <v>9</v>
      </c>
      <c r="D74" t="s">
        <v>10</v>
      </c>
      <c r="E74" t="s">
        <v>11</v>
      </c>
      <c r="F74" t="s">
        <v>12</v>
      </c>
      <c r="G74" t="s">
        <v>13</v>
      </c>
      <c r="H74" t="s">
        <v>14</v>
      </c>
    </row>
    <row r="75" spans="1:41" x14ac:dyDescent="0.2">
      <c r="A75" t="s">
        <v>23</v>
      </c>
      <c r="B75">
        <v>13</v>
      </c>
      <c r="C75">
        <v>1</v>
      </c>
      <c r="F75">
        <v>2</v>
      </c>
      <c r="H75">
        <v>1</v>
      </c>
    </row>
    <row r="76" spans="1:41" x14ac:dyDescent="0.2">
      <c r="A76">
        <v>2</v>
      </c>
      <c r="B76">
        <v>12</v>
      </c>
      <c r="C76">
        <v>4</v>
      </c>
    </row>
    <row r="77" spans="1:41" x14ac:dyDescent="0.2">
      <c r="A77">
        <v>3</v>
      </c>
      <c r="B77">
        <v>11</v>
      </c>
      <c r="C77">
        <v>1</v>
      </c>
      <c r="H77">
        <v>1</v>
      </c>
    </row>
    <row r="78" spans="1:41" x14ac:dyDescent="0.2">
      <c r="A78">
        <v>4</v>
      </c>
      <c r="B78">
        <v>15</v>
      </c>
      <c r="C78">
        <v>2</v>
      </c>
      <c r="F78">
        <v>2</v>
      </c>
      <c r="H78">
        <v>1</v>
      </c>
    </row>
    <row r="79" spans="1:41" x14ac:dyDescent="0.2">
      <c r="A79">
        <v>5</v>
      </c>
      <c r="B79">
        <v>10</v>
      </c>
      <c r="C79">
        <v>3</v>
      </c>
    </row>
    <row r="80" spans="1:41" x14ac:dyDescent="0.2">
      <c r="A80">
        <v>6</v>
      </c>
      <c r="B80">
        <v>12</v>
      </c>
      <c r="C80">
        <v>3</v>
      </c>
    </row>
    <row r="81" spans="1:41" x14ac:dyDescent="0.2">
      <c r="A81">
        <v>7</v>
      </c>
      <c r="B81">
        <v>15</v>
      </c>
      <c r="C81">
        <v>1</v>
      </c>
      <c r="E81">
        <v>3</v>
      </c>
    </row>
    <row r="82" spans="1:41" x14ac:dyDescent="0.2">
      <c r="A82">
        <v>8</v>
      </c>
      <c r="B82">
        <v>12</v>
      </c>
      <c r="C82">
        <v>3</v>
      </c>
    </row>
    <row r="83" spans="1:41" x14ac:dyDescent="0.2">
      <c r="A83">
        <v>9</v>
      </c>
    </row>
    <row r="84" spans="1:41" x14ac:dyDescent="0.2">
      <c r="A84">
        <v>10</v>
      </c>
      <c r="S84" s="7"/>
      <c r="T84" s="6"/>
    </row>
    <row r="85" spans="1:41" x14ac:dyDescent="0.2">
      <c r="B85">
        <f>SUM(B75:B84)</f>
        <v>100</v>
      </c>
      <c r="C85">
        <f>SUM(C75:C84)</f>
        <v>18</v>
      </c>
      <c r="D85">
        <f>SUM(D75:D84)</f>
        <v>0</v>
      </c>
      <c r="E85">
        <f>SUM(E75:E84)</f>
        <v>3</v>
      </c>
      <c r="F85">
        <f>SUM(F75:F84)</f>
        <v>4</v>
      </c>
    </row>
    <row r="86" spans="1:41" x14ac:dyDescent="0.2">
      <c r="B86" s="2">
        <f t="shared" ref="B86:H86" si="4">SUM(B75:B84)</f>
        <v>100</v>
      </c>
      <c r="C86" s="2">
        <f t="shared" si="4"/>
        <v>18</v>
      </c>
      <c r="D86" s="2">
        <f t="shared" si="4"/>
        <v>0</v>
      </c>
      <c r="E86" s="2">
        <f t="shared" si="4"/>
        <v>3</v>
      </c>
      <c r="F86" s="2">
        <f t="shared" si="4"/>
        <v>4</v>
      </c>
      <c r="G86" s="2">
        <f t="shared" si="4"/>
        <v>0</v>
      </c>
      <c r="H86" s="2">
        <f t="shared" si="4"/>
        <v>3</v>
      </c>
    </row>
    <row r="88" spans="1:41" x14ac:dyDescent="0.2">
      <c r="Z88" t="s">
        <v>69</v>
      </c>
    </row>
    <row r="90" spans="1:41" x14ac:dyDescent="0.2">
      <c r="Z90" t="s">
        <v>4</v>
      </c>
      <c r="AD90" t="s">
        <v>2</v>
      </c>
      <c r="AE90" t="s">
        <v>3</v>
      </c>
      <c r="AG90" s="9" t="s">
        <v>30</v>
      </c>
      <c r="AH90" s="8"/>
      <c r="AI90" s="8"/>
      <c r="AJ90" s="8"/>
      <c r="AK90" s="8"/>
      <c r="AL90" s="8"/>
      <c r="AM90" s="8"/>
      <c r="AN90" s="8"/>
      <c r="AO90" s="8"/>
    </row>
    <row r="91" spans="1:41" x14ac:dyDescent="0.2">
      <c r="A91" s="1"/>
      <c r="B91" t="s">
        <v>0</v>
      </c>
      <c r="C91" t="s">
        <v>9</v>
      </c>
      <c r="D91" t="s">
        <v>10</v>
      </c>
      <c r="E91" t="s">
        <v>11</v>
      </c>
      <c r="F91" t="s">
        <v>12</v>
      </c>
      <c r="G91" t="s">
        <v>13</v>
      </c>
      <c r="H91" t="s">
        <v>14</v>
      </c>
      <c r="Z91" t="s">
        <v>59</v>
      </c>
      <c r="AA91">
        <f>AA20+AA21</f>
        <v>99.280575539568346</v>
      </c>
      <c r="AB91">
        <f>AB20+AB21</f>
        <v>97.368421052631589</v>
      </c>
      <c r="AC91">
        <f>AC20+AC21</f>
        <v>93.129770992366417</v>
      </c>
      <c r="AD91">
        <f>AVERAGE(Z91:AB91)</f>
        <v>98.324498296099961</v>
      </c>
      <c r="AE91">
        <f>STDEV(Z91:AB91)/SQRT(COUNT(Z91:AB91))</f>
        <v>0.95607724346837841</v>
      </c>
      <c r="AG91" s="9"/>
      <c r="AH91" s="8"/>
      <c r="AI91" s="8"/>
      <c r="AJ91" s="8"/>
      <c r="AK91" s="8"/>
      <c r="AL91" s="8"/>
      <c r="AM91" s="8"/>
      <c r="AN91" s="8"/>
      <c r="AO91" s="8"/>
    </row>
    <row r="92" spans="1:41" x14ac:dyDescent="0.2">
      <c r="A92" t="s">
        <v>24</v>
      </c>
      <c r="B92">
        <v>11</v>
      </c>
      <c r="C92">
        <v>2</v>
      </c>
      <c r="Z92" t="s">
        <v>60</v>
      </c>
      <c r="AA92">
        <f>AA22+AA23</f>
        <v>0.71942446043165476</v>
      </c>
      <c r="AB92">
        <f>AB22+AB23</f>
        <v>2.6315789473684208</v>
      </c>
      <c r="AC92">
        <f>AC22+AC23</f>
        <v>6.8702290076335881</v>
      </c>
      <c r="AD92">
        <f>AVERAGE(Z92:AB92)</f>
        <v>1.6755017039000377</v>
      </c>
      <c r="AE92">
        <f>STDEV(Z92:AB92)/SQRT(COUNT(Z92:AB92))</f>
        <v>0.95607724346838274</v>
      </c>
      <c r="AG92" s="9" t="s">
        <v>31</v>
      </c>
      <c r="AH92" s="8">
        <v>2</v>
      </c>
      <c r="AI92" s="8"/>
      <c r="AJ92" s="8"/>
      <c r="AK92" s="8"/>
      <c r="AL92" s="8"/>
      <c r="AM92" s="8"/>
      <c r="AN92" s="8"/>
      <c r="AO92" s="8"/>
    </row>
    <row r="93" spans="1:41" x14ac:dyDescent="0.2">
      <c r="A93">
        <v>2</v>
      </c>
      <c r="B93">
        <v>11</v>
      </c>
      <c r="C93">
        <v>1</v>
      </c>
      <c r="F93">
        <v>1</v>
      </c>
      <c r="AA93" s="7"/>
      <c r="AB93" s="6"/>
      <c r="AG93" s="9" t="s">
        <v>32</v>
      </c>
      <c r="AH93" s="8">
        <v>3</v>
      </c>
      <c r="AI93" s="8"/>
      <c r="AJ93" s="8"/>
      <c r="AK93" s="8"/>
      <c r="AL93" s="8"/>
      <c r="AM93" s="8"/>
      <c r="AN93" s="8"/>
      <c r="AO93" s="8"/>
    </row>
    <row r="94" spans="1:41" x14ac:dyDescent="0.2">
      <c r="A94">
        <v>3</v>
      </c>
      <c r="B94">
        <v>18</v>
      </c>
      <c r="C94">
        <v>3</v>
      </c>
      <c r="AA94" s="7"/>
      <c r="AB94" s="6"/>
      <c r="AG94" s="9" t="s">
        <v>33</v>
      </c>
      <c r="AH94" s="8">
        <v>0.05</v>
      </c>
      <c r="AI94" s="8"/>
      <c r="AJ94" s="8"/>
      <c r="AK94" s="8"/>
      <c r="AL94" s="8"/>
      <c r="AM94" s="8"/>
      <c r="AN94" s="8"/>
      <c r="AO94" s="8"/>
    </row>
    <row r="95" spans="1:41" x14ac:dyDescent="0.2">
      <c r="A95">
        <v>4</v>
      </c>
      <c r="B95">
        <v>21</v>
      </c>
      <c r="C95">
        <v>3</v>
      </c>
      <c r="D95">
        <v>1</v>
      </c>
      <c r="H95">
        <v>1</v>
      </c>
      <c r="AA95" s="7"/>
      <c r="AB95" s="6"/>
      <c r="AG95" s="9"/>
      <c r="AH95" s="8"/>
      <c r="AI95" s="8"/>
      <c r="AJ95" s="8"/>
      <c r="AK95" s="8"/>
      <c r="AL95" s="8"/>
      <c r="AM95" s="8"/>
      <c r="AN95" s="8"/>
      <c r="AO95" s="8"/>
    </row>
    <row r="96" spans="1:41" x14ac:dyDescent="0.2">
      <c r="A96">
        <v>5</v>
      </c>
      <c r="B96">
        <v>13</v>
      </c>
      <c r="Z96" t="s">
        <v>1</v>
      </c>
      <c r="AA96" s="7"/>
      <c r="AB96" s="6"/>
      <c r="AG96" s="9" t="s">
        <v>34</v>
      </c>
      <c r="AH96" s="8" t="s">
        <v>35</v>
      </c>
      <c r="AI96" s="8" t="s">
        <v>36</v>
      </c>
      <c r="AJ96" s="8" t="s">
        <v>37</v>
      </c>
      <c r="AK96" s="8" t="s">
        <v>38</v>
      </c>
      <c r="AL96" s="8" t="s">
        <v>39</v>
      </c>
      <c r="AM96" s="8"/>
      <c r="AN96" s="8"/>
      <c r="AO96" s="8"/>
    </row>
    <row r="97" spans="1:41" x14ac:dyDescent="0.2">
      <c r="A97">
        <v>6</v>
      </c>
      <c r="B97">
        <v>18</v>
      </c>
      <c r="C97">
        <v>3</v>
      </c>
      <c r="AA97" s="7"/>
      <c r="AB97" s="6"/>
      <c r="AG97" s="9"/>
      <c r="AH97" s="8"/>
      <c r="AI97" s="8"/>
      <c r="AJ97" s="8"/>
      <c r="AK97" s="8"/>
      <c r="AL97" s="8"/>
      <c r="AM97" s="8"/>
      <c r="AN97" s="8"/>
      <c r="AO97" s="8"/>
    </row>
    <row r="98" spans="1:41" x14ac:dyDescent="0.2">
      <c r="A98">
        <v>7</v>
      </c>
      <c r="B98">
        <v>14</v>
      </c>
      <c r="C98">
        <v>6</v>
      </c>
      <c r="Z98" t="s">
        <v>59</v>
      </c>
      <c r="AA98">
        <f>AA27+AA28</f>
        <v>95</v>
      </c>
      <c r="AB98">
        <f>AB27+AB28</f>
        <v>94</v>
      </c>
      <c r="AC98">
        <f>AC27+AC28</f>
        <v>98.290598290598297</v>
      </c>
      <c r="AD98">
        <f>AVERAGE(Z98:AB98)</f>
        <v>94.5</v>
      </c>
      <c r="AE98">
        <f>STDEV(Z98:AB98)/SQRT(COUNT(Z98:AB98))</f>
        <v>0.5</v>
      </c>
      <c r="AG98" s="9" t="s">
        <v>61</v>
      </c>
      <c r="AH98" s="8"/>
      <c r="AI98" s="8"/>
      <c r="AJ98" s="8"/>
      <c r="AK98" s="8"/>
      <c r="AL98" s="8"/>
      <c r="AM98" s="8"/>
      <c r="AN98" s="8"/>
      <c r="AO98" s="8"/>
    </row>
    <row r="99" spans="1:41" x14ac:dyDescent="0.2">
      <c r="A99">
        <v>8</v>
      </c>
      <c r="B99">
        <v>11</v>
      </c>
      <c r="C99">
        <v>2</v>
      </c>
      <c r="F99">
        <v>2</v>
      </c>
      <c r="Z99" t="s">
        <v>60</v>
      </c>
      <c r="AA99">
        <f>AA29+AA30</f>
        <v>5</v>
      </c>
      <c r="AB99">
        <f>AB29+AB30</f>
        <v>6</v>
      </c>
      <c r="AC99">
        <f>AC29+AC30</f>
        <v>1.7094017094017095</v>
      </c>
      <c r="AD99">
        <f>AVERAGE(Z99:AB99)</f>
        <v>5.5</v>
      </c>
      <c r="AE99">
        <f>STDEV(Z99:AB99)/SQRT(COUNT(Z99:AB99))</f>
        <v>0.5</v>
      </c>
      <c r="AG99" s="9" t="s">
        <v>40</v>
      </c>
      <c r="AH99" s="8">
        <v>0.82940000000000003</v>
      </c>
      <c r="AI99" s="8" t="s">
        <v>62</v>
      </c>
      <c r="AJ99" s="8" t="s">
        <v>29</v>
      </c>
      <c r="AK99" s="8" t="s">
        <v>28</v>
      </c>
      <c r="AL99" s="8">
        <v>0.92610000000000003</v>
      </c>
      <c r="AM99" s="8"/>
      <c r="AN99" s="8"/>
      <c r="AO99" s="8"/>
    </row>
    <row r="100" spans="1:41" x14ac:dyDescent="0.2">
      <c r="A100">
        <v>9</v>
      </c>
      <c r="AA100" s="7"/>
      <c r="AB100" s="6"/>
      <c r="AG100" s="9" t="s">
        <v>41</v>
      </c>
      <c r="AH100" s="8">
        <v>3.6589999999999998</v>
      </c>
      <c r="AI100" s="8" t="s">
        <v>63</v>
      </c>
      <c r="AJ100" s="8" t="s">
        <v>29</v>
      </c>
      <c r="AK100" s="8" t="s">
        <v>28</v>
      </c>
      <c r="AL100" s="8">
        <v>0.26300000000000001</v>
      </c>
      <c r="AM100" s="8"/>
      <c r="AN100" s="8"/>
      <c r="AO100" s="8"/>
    </row>
    <row r="101" spans="1:41" x14ac:dyDescent="0.2">
      <c r="A101">
        <v>10</v>
      </c>
      <c r="AA101" s="7"/>
      <c r="AB101" s="6"/>
      <c r="AG101" s="9" t="s">
        <v>42</v>
      </c>
      <c r="AH101" s="8">
        <v>2.83</v>
      </c>
      <c r="AI101" s="8" t="s">
        <v>64</v>
      </c>
      <c r="AJ101" s="8" t="s">
        <v>29</v>
      </c>
      <c r="AK101" s="8" t="s">
        <v>28</v>
      </c>
      <c r="AL101" s="8">
        <v>0.43369999999999997</v>
      </c>
      <c r="AM101" s="8"/>
      <c r="AN101" s="8"/>
      <c r="AO101" s="8"/>
    </row>
    <row r="102" spans="1:41" x14ac:dyDescent="0.2">
      <c r="B102">
        <f>SUM(B92:B101)</f>
        <v>117</v>
      </c>
      <c r="C102">
        <f>SUM(C92:C101)</f>
        <v>20</v>
      </c>
      <c r="D102">
        <f>SUM(D92:D101)</f>
        <v>1</v>
      </c>
      <c r="E102">
        <f>SUM(E92:E101)</f>
        <v>0</v>
      </c>
      <c r="F102">
        <f>SUM(F92:F101)</f>
        <v>3</v>
      </c>
      <c r="AA102" s="7"/>
      <c r="AB102" s="6"/>
      <c r="AG102" s="9"/>
      <c r="AH102" s="8"/>
      <c r="AI102" s="8"/>
      <c r="AJ102" s="8"/>
      <c r="AK102" s="8"/>
      <c r="AL102" s="8"/>
      <c r="AM102" s="8"/>
      <c r="AN102" s="8"/>
      <c r="AO102" s="8"/>
    </row>
    <row r="103" spans="1:41" x14ac:dyDescent="0.2">
      <c r="B103" s="2">
        <f t="shared" ref="B103:H103" si="5">SUM(B92:B101)</f>
        <v>117</v>
      </c>
      <c r="C103" s="2">
        <f t="shared" si="5"/>
        <v>20</v>
      </c>
      <c r="D103" s="2">
        <f t="shared" si="5"/>
        <v>1</v>
      </c>
      <c r="E103" s="2">
        <f t="shared" si="5"/>
        <v>0</v>
      </c>
      <c r="F103" s="2">
        <f t="shared" si="5"/>
        <v>3</v>
      </c>
      <c r="G103" s="2">
        <f t="shared" si="5"/>
        <v>0</v>
      </c>
      <c r="H103" s="2">
        <f t="shared" si="5"/>
        <v>1</v>
      </c>
      <c r="AA103" s="7"/>
      <c r="AB103" s="6"/>
      <c r="AG103" s="9" t="s">
        <v>65</v>
      </c>
      <c r="AH103" s="8"/>
      <c r="AI103" s="8"/>
      <c r="AJ103" s="8"/>
      <c r="AK103" s="8"/>
      <c r="AL103" s="8"/>
      <c r="AM103" s="8"/>
      <c r="AN103" s="8"/>
      <c r="AO103" s="8"/>
    </row>
    <row r="104" spans="1:41" x14ac:dyDescent="0.2">
      <c r="Z104" t="s">
        <v>5</v>
      </c>
      <c r="AA104" s="7"/>
      <c r="AB104" s="6"/>
      <c r="AG104" s="9" t="s">
        <v>40</v>
      </c>
      <c r="AH104" s="8">
        <v>-0.82940000000000003</v>
      </c>
      <c r="AI104" s="8" t="s">
        <v>66</v>
      </c>
      <c r="AJ104" s="8" t="s">
        <v>29</v>
      </c>
      <c r="AK104" s="8" t="s">
        <v>28</v>
      </c>
      <c r="AL104" s="8">
        <v>0.92610000000000003</v>
      </c>
      <c r="AM104" s="8"/>
      <c r="AN104" s="8"/>
      <c r="AO104" s="8"/>
    </row>
    <row r="105" spans="1:41" x14ac:dyDescent="0.2">
      <c r="AA105" s="7"/>
      <c r="AB105" s="6"/>
      <c r="AG105" s="9" t="s">
        <v>41</v>
      </c>
      <c r="AH105" s="8">
        <v>-3.6589999999999998</v>
      </c>
      <c r="AI105" s="8" t="s">
        <v>67</v>
      </c>
      <c r="AJ105" s="8" t="s">
        <v>29</v>
      </c>
      <c r="AK105" s="8" t="s">
        <v>28</v>
      </c>
      <c r="AL105" s="8">
        <v>0.26300000000000001</v>
      </c>
      <c r="AM105" s="8"/>
      <c r="AN105" s="8"/>
      <c r="AO105" s="8"/>
    </row>
    <row r="106" spans="1:41" x14ac:dyDescent="0.2">
      <c r="Z106" t="s">
        <v>59</v>
      </c>
      <c r="AA106">
        <f>AA35+AA36</f>
        <v>93.069306930693074</v>
      </c>
      <c r="AB106">
        <f>AB35+AB36</f>
        <v>90.196078431372541</v>
      </c>
      <c r="AC106">
        <f>AC35+AC36</f>
        <v>95.535714285714292</v>
      </c>
      <c r="AD106">
        <f>AVERAGE(Z106:AB106)</f>
        <v>91.632692681032808</v>
      </c>
      <c r="AE106">
        <f>STDEV(Z106:AB106)/SQRT(COUNT(Z106:AB106))</f>
        <v>1.4366142496602661</v>
      </c>
      <c r="AG106" s="9" t="s">
        <v>42</v>
      </c>
      <c r="AH106" s="8">
        <v>-2.83</v>
      </c>
      <c r="AI106" s="8" t="s">
        <v>68</v>
      </c>
      <c r="AJ106" s="8" t="s">
        <v>29</v>
      </c>
      <c r="AK106" s="8" t="s">
        <v>28</v>
      </c>
      <c r="AL106" s="8">
        <v>0.43369999999999997</v>
      </c>
      <c r="AM106" s="8"/>
      <c r="AN106" s="8"/>
      <c r="AO106" s="8"/>
    </row>
    <row r="107" spans="1:41" x14ac:dyDescent="0.2">
      <c r="Z107" t="s">
        <v>60</v>
      </c>
      <c r="AA107">
        <f>AA37+AA38</f>
        <v>6.9306930693069306</v>
      </c>
      <c r="AB107">
        <f>AB37+AB38</f>
        <v>9.8039215686274517</v>
      </c>
      <c r="AC107">
        <f>AC37+AC38</f>
        <v>4.4642857142857135</v>
      </c>
      <c r="AD107">
        <f>AVERAGE(Z107:AB107)</f>
        <v>8.3673073189671907</v>
      </c>
      <c r="AE107">
        <f>STDEV(Z107:AB107)/SQRT(COUNT(Z107:AB107))</f>
        <v>1.4366142496602621</v>
      </c>
      <c r="AG107" s="9"/>
      <c r="AH107" s="8"/>
      <c r="AI107" s="8"/>
      <c r="AJ107" s="8"/>
      <c r="AK107" s="8"/>
      <c r="AL107" s="8"/>
      <c r="AM107" s="8"/>
      <c r="AN107" s="8"/>
      <c r="AO107" s="8"/>
    </row>
    <row r="108" spans="1:41" x14ac:dyDescent="0.2">
      <c r="AB108" s="7"/>
      <c r="AC108" s="6"/>
      <c r="AG108" s="9"/>
      <c r="AH108" s="8"/>
      <c r="AI108" s="8"/>
      <c r="AJ108" s="8"/>
      <c r="AK108" s="8"/>
      <c r="AL108" s="8"/>
      <c r="AM108" s="8"/>
      <c r="AN108" s="8"/>
      <c r="AO108" s="8"/>
    </row>
    <row r="109" spans="1:41" ht="26" x14ac:dyDescent="0.3">
      <c r="A109" s="5" t="s">
        <v>8</v>
      </c>
      <c r="AG109" s="9"/>
      <c r="AH109" s="8"/>
      <c r="AI109" s="8"/>
      <c r="AJ109" s="8"/>
      <c r="AK109" s="8"/>
      <c r="AL109" s="8"/>
      <c r="AM109" s="8"/>
      <c r="AN109" s="8"/>
      <c r="AO109" s="8"/>
    </row>
    <row r="110" spans="1:41" x14ac:dyDescent="0.2">
      <c r="AG110" s="9"/>
      <c r="AH110" s="8"/>
      <c r="AI110" s="8"/>
      <c r="AJ110" s="8"/>
      <c r="AK110" s="8"/>
      <c r="AL110" s="8"/>
      <c r="AM110" s="8"/>
      <c r="AN110" s="8"/>
      <c r="AO110" s="8"/>
    </row>
    <row r="111" spans="1:41" x14ac:dyDescent="0.2">
      <c r="B111" t="s">
        <v>0</v>
      </c>
      <c r="C111" t="s">
        <v>9</v>
      </c>
      <c r="D111" t="s">
        <v>10</v>
      </c>
      <c r="E111" t="s">
        <v>11</v>
      </c>
      <c r="F111" t="s">
        <v>12</v>
      </c>
      <c r="G111" t="s">
        <v>13</v>
      </c>
      <c r="H111" t="s">
        <v>14</v>
      </c>
      <c r="AG111" s="9"/>
      <c r="AH111" s="8"/>
      <c r="AI111" s="8"/>
      <c r="AJ111" s="8"/>
      <c r="AK111" s="8"/>
      <c r="AL111" s="8"/>
      <c r="AM111" s="8"/>
      <c r="AN111" s="8"/>
      <c r="AO111" s="8"/>
    </row>
    <row r="112" spans="1:41" x14ac:dyDescent="0.2">
      <c r="A112" t="s">
        <v>25</v>
      </c>
      <c r="B112">
        <v>10</v>
      </c>
      <c r="C112">
        <v>1</v>
      </c>
      <c r="F112">
        <v>2</v>
      </c>
      <c r="AG112" s="9"/>
      <c r="AH112" s="8"/>
      <c r="AI112" s="8"/>
      <c r="AJ112" s="8"/>
      <c r="AK112" s="8"/>
      <c r="AL112" s="8"/>
      <c r="AM112" s="8"/>
      <c r="AN112" s="8"/>
      <c r="AO112" s="8"/>
    </row>
    <row r="113" spans="1:41" x14ac:dyDescent="0.2">
      <c r="A113">
        <v>2</v>
      </c>
      <c r="B113">
        <v>9</v>
      </c>
      <c r="C113">
        <v>1</v>
      </c>
      <c r="H113">
        <v>1</v>
      </c>
      <c r="AG113" s="9"/>
      <c r="AH113" s="8"/>
      <c r="AI113" s="8"/>
      <c r="AJ113" s="8"/>
      <c r="AK113" s="8"/>
      <c r="AL113" s="8"/>
      <c r="AM113" s="8"/>
      <c r="AN113" s="8"/>
      <c r="AO113" s="8"/>
    </row>
    <row r="114" spans="1:41" x14ac:dyDescent="0.2">
      <c r="A114">
        <v>3</v>
      </c>
      <c r="B114">
        <v>14</v>
      </c>
      <c r="E114">
        <v>1</v>
      </c>
      <c r="H114">
        <v>1</v>
      </c>
      <c r="AG114" s="9"/>
      <c r="AH114" s="8"/>
      <c r="AI114" s="8"/>
      <c r="AJ114" s="8"/>
      <c r="AK114" s="8"/>
      <c r="AL114" s="8"/>
      <c r="AM114" s="8"/>
      <c r="AN114" s="8"/>
      <c r="AO114" s="8"/>
    </row>
    <row r="115" spans="1:41" x14ac:dyDescent="0.2">
      <c r="A115">
        <v>4</v>
      </c>
      <c r="B115">
        <v>14</v>
      </c>
      <c r="C115">
        <v>3</v>
      </c>
      <c r="E115">
        <v>1</v>
      </c>
      <c r="AG115" s="9"/>
      <c r="AH115" s="8"/>
      <c r="AI115" s="8"/>
      <c r="AJ115" s="8"/>
      <c r="AK115" s="8"/>
      <c r="AL115" s="8"/>
      <c r="AM115" s="8"/>
      <c r="AN115" s="8"/>
      <c r="AO115" s="8"/>
    </row>
    <row r="116" spans="1:41" x14ac:dyDescent="0.2">
      <c r="A116">
        <v>5</v>
      </c>
      <c r="B116">
        <v>12</v>
      </c>
      <c r="D116">
        <v>1</v>
      </c>
      <c r="AG116" s="9"/>
      <c r="AH116" s="8"/>
      <c r="AI116" s="8"/>
      <c r="AJ116" s="8"/>
      <c r="AK116" s="8"/>
      <c r="AL116" s="8"/>
      <c r="AM116" s="8"/>
      <c r="AN116" s="8"/>
      <c r="AO116" s="8"/>
    </row>
    <row r="117" spans="1:41" x14ac:dyDescent="0.2">
      <c r="A117">
        <v>6</v>
      </c>
      <c r="B117">
        <v>13</v>
      </c>
      <c r="C117">
        <v>3</v>
      </c>
      <c r="H117">
        <v>1</v>
      </c>
      <c r="AG117" s="9"/>
      <c r="AH117" s="8"/>
      <c r="AI117" s="8"/>
      <c r="AJ117" s="8"/>
      <c r="AK117" s="8"/>
      <c r="AL117" s="8"/>
      <c r="AM117" s="8"/>
      <c r="AN117" s="8"/>
      <c r="AO117" s="8"/>
    </row>
    <row r="118" spans="1:41" x14ac:dyDescent="0.2">
      <c r="A118">
        <v>7</v>
      </c>
      <c r="B118">
        <v>16</v>
      </c>
      <c r="C118">
        <v>3</v>
      </c>
      <c r="H118">
        <v>1</v>
      </c>
      <c r="AG118" s="9"/>
      <c r="AH118" s="8"/>
      <c r="AI118" s="8"/>
      <c r="AJ118" s="8"/>
      <c r="AK118" s="8"/>
      <c r="AL118" s="8"/>
      <c r="AM118" s="8"/>
      <c r="AN118" s="8"/>
      <c r="AO118" s="8"/>
    </row>
    <row r="119" spans="1:41" x14ac:dyDescent="0.2">
      <c r="A119">
        <v>8</v>
      </c>
      <c r="B119">
        <v>13</v>
      </c>
      <c r="C119">
        <v>1</v>
      </c>
      <c r="AG119" s="9"/>
      <c r="AH119" s="8"/>
      <c r="AI119" s="8"/>
      <c r="AJ119" s="8"/>
      <c r="AK119" s="8"/>
      <c r="AL119" s="8"/>
      <c r="AM119" s="8"/>
      <c r="AN119" s="8"/>
      <c r="AO119" s="8"/>
    </row>
    <row r="120" spans="1:41" x14ac:dyDescent="0.2">
      <c r="A120">
        <v>9</v>
      </c>
      <c r="AG120" s="9"/>
      <c r="AH120" s="8"/>
      <c r="AI120" s="8"/>
      <c r="AJ120" s="8"/>
      <c r="AK120" s="8"/>
      <c r="AL120" s="8"/>
      <c r="AM120" s="8"/>
      <c r="AN120" s="8"/>
      <c r="AO120" s="8"/>
    </row>
    <row r="121" spans="1:41" x14ac:dyDescent="0.2">
      <c r="A121">
        <v>10</v>
      </c>
    </row>
    <row r="123" spans="1:41" x14ac:dyDescent="0.2">
      <c r="B123" s="2">
        <f t="shared" ref="B123:H123" si="6">SUM(B112:B121)</f>
        <v>101</v>
      </c>
      <c r="C123" s="2">
        <f t="shared" si="6"/>
        <v>12</v>
      </c>
      <c r="D123" s="2">
        <f t="shared" si="6"/>
        <v>1</v>
      </c>
      <c r="E123" s="2">
        <f t="shared" si="6"/>
        <v>2</v>
      </c>
      <c r="F123" s="2">
        <f t="shared" si="6"/>
        <v>2</v>
      </c>
      <c r="G123" s="2">
        <f t="shared" si="6"/>
        <v>0</v>
      </c>
      <c r="H123" s="2">
        <f t="shared" si="6"/>
        <v>4</v>
      </c>
    </row>
    <row r="126" spans="1:41" x14ac:dyDescent="0.2">
      <c r="B126" t="s">
        <v>0</v>
      </c>
      <c r="C126" t="s">
        <v>9</v>
      </c>
      <c r="D126" t="s">
        <v>10</v>
      </c>
      <c r="E126" t="s">
        <v>11</v>
      </c>
      <c r="F126" t="s">
        <v>12</v>
      </c>
      <c r="G126" t="s">
        <v>13</v>
      </c>
      <c r="H126" t="s">
        <v>14</v>
      </c>
    </row>
    <row r="127" spans="1:41" x14ac:dyDescent="0.2">
      <c r="A127" t="s">
        <v>26</v>
      </c>
      <c r="B127">
        <v>11</v>
      </c>
      <c r="H127">
        <v>1</v>
      </c>
    </row>
    <row r="128" spans="1:41" x14ac:dyDescent="0.2">
      <c r="A128">
        <v>2</v>
      </c>
      <c r="B128">
        <v>11</v>
      </c>
      <c r="C128">
        <v>3</v>
      </c>
    </row>
    <row r="129" spans="1:41" x14ac:dyDescent="0.2">
      <c r="A129">
        <v>3</v>
      </c>
      <c r="B129">
        <v>13</v>
      </c>
      <c r="C129">
        <v>2</v>
      </c>
    </row>
    <row r="130" spans="1:41" x14ac:dyDescent="0.2">
      <c r="A130">
        <v>4</v>
      </c>
      <c r="B130">
        <v>14</v>
      </c>
      <c r="C130">
        <v>2</v>
      </c>
      <c r="F130">
        <v>1</v>
      </c>
    </row>
    <row r="131" spans="1:41" x14ac:dyDescent="0.2">
      <c r="A131">
        <v>5</v>
      </c>
      <c r="B131">
        <v>10</v>
      </c>
      <c r="C131">
        <v>2</v>
      </c>
      <c r="H131">
        <v>1</v>
      </c>
    </row>
    <row r="132" spans="1:41" x14ac:dyDescent="0.2">
      <c r="A132">
        <v>6</v>
      </c>
      <c r="B132">
        <v>12</v>
      </c>
      <c r="C132">
        <v>2</v>
      </c>
      <c r="E132">
        <v>1</v>
      </c>
      <c r="F132">
        <v>1</v>
      </c>
      <c r="H132">
        <v>1</v>
      </c>
    </row>
    <row r="133" spans="1:41" x14ac:dyDescent="0.2">
      <c r="A133">
        <v>7</v>
      </c>
      <c r="B133">
        <v>13</v>
      </c>
      <c r="C133">
        <v>2</v>
      </c>
      <c r="H133">
        <v>2</v>
      </c>
    </row>
    <row r="134" spans="1:41" x14ac:dyDescent="0.2">
      <c r="A134">
        <v>8</v>
      </c>
      <c r="B134">
        <v>18</v>
      </c>
      <c r="D134">
        <v>1</v>
      </c>
      <c r="E134">
        <v>1</v>
      </c>
      <c r="H134">
        <v>2</v>
      </c>
    </row>
    <row r="135" spans="1:41" x14ac:dyDescent="0.2">
      <c r="A135">
        <v>9</v>
      </c>
      <c r="AG135" s="9"/>
      <c r="AH135" s="8"/>
      <c r="AI135" s="8"/>
      <c r="AJ135" s="8"/>
      <c r="AK135" s="8"/>
      <c r="AL135" s="8"/>
      <c r="AM135" s="8"/>
      <c r="AN135" s="8"/>
      <c r="AO135" s="8"/>
    </row>
    <row r="136" spans="1:41" x14ac:dyDescent="0.2">
      <c r="A136">
        <v>10</v>
      </c>
      <c r="AG136" s="9"/>
      <c r="AH136" s="8"/>
      <c r="AI136" s="8"/>
      <c r="AJ136" s="8"/>
      <c r="AK136" s="8"/>
      <c r="AL136" s="8"/>
      <c r="AM136" s="8"/>
      <c r="AN136" s="8"/>
      <c r="AO136" s="8"/>
    </row>
    <row r="137" spans="1:41" x14ac:dyDescent="0.2">
      <c r="B137">
        <f>SUM(B127:B136)</f>
        <v>102</v>
      </c>
      <c r="C137">
        <f>SUM(C127:C136)</f>
        <v>13</v>
      </c>
      <c r="D137">
        <f>SUM(D127:D136)</f>
        <v>1</v>
      </c>
      <c r="E137">
        <f>SUM(E127:E136)</f>
        <v>2</v>
      </c>
      <c r="F137">
        <f>SUM(F127:F136)</f>
        <v>2</v>
      </c>
      <c r="AG137" s="9"/>
      <c r="AH137" s="8"/>
      <c r="AI137" s="8"/>
      <c r="AJ137" s="8"/>
      <c r="AK137" s="8"/>
      <c r="AL137" s="8"/>
      <c r="AM137" s="8"/>
      <c r="AN137" s="8"/>
      <c r="AO137" s="8"/>
    </row>
    <row r="138" spans="1:41" x14ac:dyDescent="0.2">
      <c r="B138" s="2">
        <f t="shared" ref="B138:H138" si="7">SUM(B127:B136)</f>
        <v>102</v>
      </c>
      <c r="C138" s="2">
        <f t="shared" si="7"/>
        <v>13</v>
      </c>
      <c r="D138" s="2">
        <f t="shared" si="7"/>
        <v>1</v>
      </c>
      <c r="E138" s="2">
        <f t="shared" si="7"/>
        <v>2</v>
      </c>
      <c r="F138" s="2">
        <f t="shared" si="7"/>
        <v>2</v>
      </c>
      <c r="G138" s="2">
        <f t="shared" si="7"/>
        <v>0</v>
      </c>
      <c r="H138" s="2">
        <f t="shared" si="7"/>
        <v>7</v>
      </c>
      <c r="AG138" s="9"/>
      <c r="AH138" s="8"/>
      <c r="AI138" s="8"/>
      <c r="AJ138" s="8"/>
      <c r="AK138" s="8"/>
      <c r="AL138" s="8"/>
      <c r="AM138" s="8"/>
      <c r="AN138" s="8"/>
      <c r="AO138" s="8"/>
    </row>
    <row r="139" spans="1:41" x14ac:dyDescent="0.2">
      <c r="AG139" s="9"/>
      <c r="AH139" s="8"/>
      <c r="AI139" s="8"/>
      <c r="AJ139" s="8"/>
      <c r="AK139" s="8"/>
      <c r="AL139" s="8"/>
      <c r="AM139" s="8"/>
      <c r="AN139" s="8"/>
      <c r="AO139" s="8"/>
    </row>
    <row r="140" spans="1:41" x14ac:dyDescent="0.2">
      <c r="AA140" s="7"/>
      <c r="AB140" s="6"/>
      <c r="AG140" s="9"/>
      <c r="AH140" s="8"/>
      <c r="AI140" s="8"/>
      <c r="AJ140" s="8"/>
      <c r="AK140" s="8"/>
      <c r="AL140" s="8"/>
      <c r="AM140" s="8"/>
      <c r="AN140" s="8"/>
      <c r="AO140" s="8"/>
    </row>
    <row r="141" spans="1:41" x14ac:dyDescent="0.2">
      <c r="AA141" s="7"/>
      <c r="AB141" s="6"/>
      <c r="AG141" s="9"/>
      <c r="AH141" s="8"/>
      <c r="AI141" s="8"/>
      <c r="AJ141" s="8"/>
      <c r="AK141" s="8"/>
      <c r="AL141" s="8"/>
      <c r="AM141" s="8"/>
      <c r="AN141" s="8"/>
      <c r="AO141" s="8"/>
    </row>
    <row r="142" spans="1:41" x14ac:dyDescent="0.2">
      <c r="AA142" s="7"/>
      <c r="AB142" s="6"/>
      <c r="AG142" s="9"/>
      <c r="AH142" s="8"/>
      <c r="AI142" s="8"/>
      <c r="AJ142" s="8"/>
      <c r="AK142" s="8"/>
      <c r="AL142" s="8"/>
      <c r="AM142" s="8"/>
      <c r="AN142" s="8"/>
      <c r="AO142" s="8"/>
    </row>
    <row r="143" spans="1:41" x14ac:dyDescent="0.2">
      <c r="A143" s="1"/>
      <c r="B143" t="s">
        <v>0</v>
      </c>
      <c r="C143" t="s">
        <v>9</v>
      </c>
      <c r="D143" t="s">
        <v>10</v>
      </c>
      <c r="E143" t="s">
        <v>11</v>
      </c>
      <c r="F143" t="s">
        <v>12</v>
      </c>
      <c r="G143" t="s">
        <v>13</v>
      </c>
      <c r="H143" t="s">
        <v>14</v>
      </c>
      <c r="AA143" s="7"/>
      <c r="AB143" s="6"/>
      <c r="AG143" s="9"/>
      <c r="AH143" s="8"/>
      <c r="AI143" s="8"/>
      <c r="AJ143" s="8"/>
      <c r="AK143" s="8"/>
      <c r="AL143" s="8"/>
      <c r="AM143" s="8"/>
      <c r="AN143" s="8"/>
      <c r="AO143" s="8"/>
    </row>
    <row r="144" spans="1:41" x14ac:dyDescent="0.2">
      <c r="A144" t="s">
        <v>27</v>
      </c>
      <c r="B144">
        <v>19</v>
      </c>
      <c r="C144">
        <v>5</v>
      </c>
      <c r="E144">
        <v>1</v>
      </c>
      <c r="AA144" s="7"/>
      <c r="AB144" s="6"/>
      <c r="AG144" s="9"/>
      <c r="AH144" s="8"/>
      <c r="AI144" s="8"/>
      <c r="AJ144" s="8"/>
      <c r="AK144" s="8"/>
      <c r="AL144" s="8"/>
      <c r="AM144" s="8"/>
      <c r="AN144" s="8"/>
      <c r="AO144" s="8"/>
    </row>
    <row r="145" spans="1:41" x14ac:dyDescent="0.2">
      <c r="A145">
        <v>2</v>
      </c>
      <c r="B145">
        <v>16</v>
      </c>
      <c r="C145">
        <v>1</v>
      </c>
      <c r="F145">
        <v>1</v>
      </c>
      <c r="AG145" s="9"/>
      <c r="AH145" s="8"/>
      <c r="AI145" s="8"/>
      <c r="AJ145" s="8"/>
      <c r="AK145" s="8"/>
      <c r="AL145" s="8"/>
      <c r="AM145" s="8"/>
      <c r="AN145" s="8"/>
      <c r="AO145" s="8"/>
    </row>
    <row r="146" spans="1:41" x14ac:dyDescent="0.2">
      <c r="A146">
        <v>3</v>
      </c>
      <c r="B146">
        <v>12</v>
      </c>
      <c r="C146">
        <v>2</v>
      </c>
      <c r="AG146" s="9"/>
      <c r="AH146" s="8"/>
      <c r="AI146" s="8"/>
      <c r="AJ146" s="8"/>
      <c r="AK146" s="8"/>
      <c r="AL146" s="8"/>
      <c r="AM146" s="8"/>
      <c r="AN146" s="8"/>
      <c r="AO146" s="8"/>
    </row>
    <row r="147" spans="1:41" x14ac:dyDescent="0.2">
      <c r="A147">
        <v>4</v>
      </c>
      <c r="B147">
        <v>9</v>
      </c>
      <c r="C147">
        <v>2</v>
      </c>
      <c r="AA147" s="7"/>
      <c r="AB147" s="6"/>
      <c r="AG147" s="9"/>
      <c r="AH147" s="8"/>
      <c r="AI147" s="8"/>
      <c r="AJ147" s="8"/>
      <c r="AK147" s="8"/>
      <c r="AL147" s="8"/>
      <c r="AM147" s="8"/>
      <c r="AN147" s="8"/>
      <c r="AO147" s="8"/>
    </row>
    <row r="148" spans="1:41" x14ac:dyDescent="0.2">
      <c r="A148">
        <v>5</v>
      </c>
      <c r="B148">
        <v>14</v>
      </c>
      <c r="C148">
        <v>2</v>
      </c>
      <c r="H148">
        <v>1</v>
      </c>
      <c r="AA148" s="7"/>
      <c r="AB148" s="6"/>
      <c r="AG148" s="9"/>
      <c r="AH148" s="8"/>
      <c r="AI148" s="8"/>
      <c r="AJ148" s="8"/>
      <c r="AK148" s="8"/>
      <c r="AL148" s="8"/>
      <c r="AM148" s="8"/>
      <c r="AN148" s="8"/>
      <c r="AO148" s="8"/>
    </row>
    <row r="149" spans="1:41" x14ac:dyDescent="0.2">
      <c r="A149">
        <v>6</v>
      </c>
      <c r="B149">
        <v>13</v>
      </c>
      <c r="C149">
        <v>3</v>
      </c>
      <c r="D149">
        <v>1</v>
      </c>
      <c r="AA149" s="7"/>
      <c r="AB149" s="6"/>
      <c r="AG149" s="9"/>
      <c r="AH149" s="8"/>
      <c r="AI149" s="8"/>
      <c r="AJ149" s="8"/>
      <c r="AK149" s="8"/>
      <c r="AL149" s="8"/>
      <c r="AM149" s="8"/>
      <c r="AN149" s="8"/>
      <c r="AO149" s="8"/>
    </row>
    <row r="150" spans="1:41" x14ac:dyDescent="0.2">
      <c r="A150">
        <v>7</v>
      </c>
      <c r="B150">
        <v>12</v>
      </c>
      <c r="C150">
        <v>2</v>
      </c>
      <c r="H150">
        <v>1</v>
      </c>
      <c r="AA150" s="7"/>
      <c r="AB150" s="6"/>
      <c r="AG150" s="9"/>
      <c r="AH150" s="8"/>
      <c r="AI150" s="8"/>
      <c r="AJ150" s="8"/>
      <c r="AK150" s="8"/>
      <c r="AL150" s="8"/>
      <c r="AM150" s="8"/>
      <c r="AN150" s="8"/>
      <c r="AO150" s="8"/>
    </row>
    <row r="151" spans="1:41" x14ac:dyDescent="0.2">
      <c r="A151">
        <v>8</v>
      </c>
      <c r="B151">
        <v>17</v>
      </c>
      <c r="C151">
        <v>4</v>
      </c>
      <c r="E151">
        <v>1</v>
      </c>
      <c r="AA151" s="7"/>
      <c r="AB151" s="6"/>
      <c r="AG151" s="9"/>
      <c r="AH151" s="8"/>
      <c r="AI151" s="8"/>
      <c r="AJ151" s="8"/>
      <c r="AK151" s="8"/>
      <c r="AL151" s="8"/>
      <c r="AM151" s="8"/>
      <c r="AN151" s="8"/>
      <c r="AO151" s="8"/>
    </row>
    <row r="152" spans="1:41" x14ac:dyDescent="0.2">
      <c r="A152">
        <v>9</v>
      </c>
      <c r="AA152" s="7"/>
      <c r="AB152" s="6"/>
      <c r="AG152" s="9"/>
      <c r="AH152" s="8"/>
      <c r="AI152" s="8"/>
      <c r="AJ152" s="8"/>
      <c r="AK152" s="8"/>
      <c r="AL152" s="8"/>
      <c r="AM152" s="8"/>
      <c r="AN152" s="8"/>
      <c r="AO152" s="8"/>
    </row>
    <row r="153" spans="1:41" x14ac:dyDescent="0.2">
      <c r="A153">
        <v>10</v>
      </c>
      <c r="AG153" s="9"/>
      <c r="AH153" s="8"/>
      <c r="AI153" s="8"/>
      <c r="AJ153" s="8"/>
      <c r="AK153" s="8"/>
      <c r="AL153" s="8"/>
      <c r="AM153" s="8"/>
      <c r="AN153" s="8"/>
      <c r="AO153" s="8"/>
    </row>
    <row r="154" spans="1:41" x14ac:dyDescent="0.2">
      <c r="B154">
        <f>SUM(B144:B153)</f>
        <v>112</v>
      </c>
      <c r="C154">
        <f>SUM(C144:C153)</f>
        <v>21</v>
      </c>
      <c r="D154">
        <f>SUM(D144:D153)</f>
        <v>1</v>
      </c>
      <c r="E154">
        <f>SUM(E144:E153)</f>
        <v>2</v>
      </c>
      <c r="F154">
        <f>SUM(F144:F153)</f>
        <v>1</v>
      </c>
      <c r="AG154" s="9"/>
      <c r="AH154" s="8"/>
      <c r="AI154" s="8"/>
      <c r="AJ154" s="8"/>
      <c r="AK154" s="8"/>
      <c r="AL154" s="8"/>
      <c r="AM154" s="8"/>
      <c r="AN154" s="8"/>
      <c r="AO154" s="8"/>
    </row>
    <row r="155" spans="1:41" x14ac:dyDescent="0.2">
      <c r="B155" s="2">
        <f t="shared" ref="B155:H155" si="8">SUM(B144:B153)</f>
        <v>112</v>
      </c>
      <c r="C155" s="2">
        <f t="shared" si="8"/>
        <v>21</v>
      </c>
      <c r="D155" s="2">
        <f t="shared" si="8"/>
        <v>1</v>
      </c>
      <c r="E155" s="2">
        <f t="shared" si="8"/>
        <v>2</v>
      </c>
      <c r="F155" s="2">
        <f t="shared" si="8"/>
        <v>1</v>
      </c>
      <c r="G155" s="2">
        <f t="shared" si="8"/>
        <v>0</v>
      </c>
      <c r="H155" s="2">
        <f t="shared" si="8"/>
        <v>2</v>
      </c>
      <c r="AB155" s="7"/>
      <c r="AC155" s="6"/>
      <c r="AG155" s="9"/>
      <c r="AH155" s="8"/>
      <c r="AI155" s="8"/>
      <c r="AJ155" s="8"/>
      <c r="AK155" s="8"/>
      <c r="AL155" s="8"/>
      <c r="AM155" s="8"/>
      <c r="AN155" s="8"/>
      <c r="AO155" s="8"/>
    </row>
    <row r="156" spans="1:41" x14ac:dyDescent="0.2">
      <c r="AG156" s="9"/>
      <c r="AH156" s="8"/>
      <c r="AI156" s="8"/>
      <c r="AJ156" s="8"/>
      <c r="AK156" s="8"/>
      <c r="AL156" s="8"/>
      <c r="AM156" s="8"/>
      <c r="AN156" s="8"/>
      <c r="AO156" s="8"/>
    </row>
    <row r="157" spans="1:41" x14ac:dyDescent="0.2">
      <c r="AG157" s="9"/>
      <c r="AH157" s="8"/>
      <c r="AI157" s="8"/>
      <c r="AJ157" s="8"/>
      <c r="AK157" s="8"/>
      <c r="AL157" s="8"/>
      <c r="AM157" s="8"/>
      <c r="AN157" s="8"/>
      <c r="AO157" s="8"/>
    </row>
    <row r="158" spans="1:41" x14ac:dyDescent="0.2">
      <c r="AG158" s="9"/>
      <c r="AH158" s="8"/>
      <c r="AI158" s="8"/>
      <c r="AJ158" s="8"/>
      <c r="AK158" s="8"/>
      <c r="AL158" s="8"/>
      <c r="AM158" s="8"/>
      <c r="AN158" s="8"/>
      <c r="AO158" s="8"/>
    </row>
    <row r="159" spans="1:41" x14ac:dyDescent="0.2">
      <c r="AG159" s="9"/>
      <c r="AH159" s="8"/>
      <c r="AI159" s="8"/>
      <c r="AJ159" s="8"/>
      <c r="AK159" s="8"/>
      <c r="AL159" s="8"/>
      <c r="AM159" s="8"/>
      <c r="AN159" s="8"/>
      <c r="AO159" s="8"/>
    </row>
    <row r="160" spans="1:41" x14ac:dyDescent="0.2">
      <c r="AG160" s="9"/>
      <c r="AH160" s="8"/>
      <c r="AI160" s="8"/>
      <c r="AJ160" s="8"/>
      <c r="AK160" s="8"/>
      <c r="AL160" s="8"/>
      <c r="AM160" s="8"/>
      <c r="AN160" s="8"/>
      <c r="AO160" s="8"/>
    </row>
    <row r="161" spans="33:41" x14ac:dyDescent="0.2">
      <c r="AG161" s="9"/>
      <c r="AH161" s="8"/>
      <c r="AI161" s="8"/>
      <c r="AJ161" s="8"/>
      <c r="AK161" s="8"/>
      <c r="AL161" s="8"/>
      <c r="AM161" s="8"/>
      <c r="AN161" s="8"/>
      <c r="AO161" s="8"/>
    </row>
    <row r="162" spans="33:41" x14ac:dyDescent="0.2">
      <c r="AG162" s="9"/>
      <c r="AH162" s="8"/>
      <c r="AI162" s="8"/>
      <c r="AJ162" s="8"/>
      <c r="AK162" s="8"/>
      <c r="AL162" s="8"/>
      <c r="AM162" s="8"/>
      <c r="AN162" s="8"/>
      <c r="AO162" s="8"/>
    </row>
    <row r="163" spans="33:41" x14ac:dyDescent="0.2">
      <c r="AG163" s="9"/>
      <c r="AH163" s="8"/>
      <c r="AI163" s="8"/>
      <c r="AJ163" s="8"/>
      <c r="AK163" s="8"/>
      <c r="AL163" s="8"/>
      <c r="AM163" s="8"/>
      <c r="AN163" s="8"/>
      <c r="AO163" s="8"/>
    </row>
    <row r="164" spans="33:41" x14ac:dyDescent="0.2">
      <c r="AG164" s="9"/>
      <c r="AH164" s="8"/>
      <c r="AI164" s="8"/>
      <c r="AJ164" s="8"/>
      <c r="AK164" s="8"/>
      <c r="AL164" s="8"/>
      <c r="AM164" s="8"/>
      <c r="AN164" s="8"/>
      <c r="AO164" s="8"/>
    </row>
    <row r="165" spans="33:41" x14ac:dyDescent="0.2">
      <c r="AG165" s="9"/>
      <c r="AH165" s="8"/>
      <c r="AI165" s="8"/>
      <c r="AJ165" s="8"/>
      <c r="AK165" s="8"/>
      <c r="AL165" s="8"/>
      <c r="AM165" s="8"/>
      <c r="AN165" s="8"/>
      <c r="AO165" s="8"/>
    </row>
    <row r="166" spans="33:41" x14ac:dyDescent="0.2">
      <c r="AG166" s="9"/>
      <c r="AH166" s="8"/>
      <c r="AI166" s="8"/>
      <c r="AJ166" s="8"/>
      <c r="AK166" s="8"/>
      <c r="AL166" s="8"/>
      <c r="AM166" s="8"/>
      <c r="AN166" s="8"/>
      <c r="AO166" s="8"/>
    </row>
    <row r="167" spans="33:41" x14ac:dyDescent="0.2">
      <c r="AG167" s="9"/>
      <c r="AH167" s="8"/>
      <c r="AI167" s="8"/>
      <c r="AJ167" s="8"/>
      <c r="AK167" s="8"/>
      <c r="AL167" s="8"/>
      <c r="AM167" s="8"/>
      <c r="AN167" s="8"/>
      <c r="AO167" s="8"/>
    </row>
    <row r="168" spans="33:41" x14ac:dyDescent="0.2">
      <c r="AG168" s="9"/>
      <c r="AH168" s="8"/>
      <c r="AI168" s="8"/>
      <c r="AJ168" s="8"/>
      <c r="AK168" s="8"/>
      <c r="AL168" s="8"/>
      <c r="AM168" s="8"/>
      <c r="AN168" s="8"/>
      <c r="AO168" s="8"/>
    </row>
    <row r="169" spans="33:41" x14ac:dyDescent="0.2">
      <c r="AG169" s="9"/>
      <c r="AH169" s="8"/>
      <c r="AI169" s="8"/>
      <c r="AJ169" s="8"/>
      <c r="AK169" s="8"/>
      <c r="AL169" s="8"/>
      <c r="AM169" s="8"/>
      <c r="AN169" s="8"/>
      <c r="AO169" s="8"/>
    </row>
    <row r="170" spans="33:41" x14ac:dyDescent="0.2">
      <c r="AG170" s="9"/>
      <c r="AH170" s="8"/>
      <c r="AI170" s="8"/>
      <c r="AJ170" s="8"/>
      <c r="AK170" s="8"/>
      <c r="AL170" s="8"/>
      <c r="AM170" s="8"/>
      <c r="AN170" s="8"/>
      <c r="AO170" s="8"/>
    </row>
    <row r="171" spans="33:41" x14ac:dyDescent="0.2">
      <c r="AG171" s="9"/>
      <c r="AH171" s="8"/>
      <c r="AI171" s="8"/>
      <c r="AJ171" s="8"/>
      <c r="AK171" s="8"/>
      <c r="AL171" s="8"/>
      <c r="AM171" s="8"/>
      <c r="AN171" s="8"/>
      <c r="AO171" s="8"/>
    </row>
    <row r="172" spans="33:41" x14ac:dyDescent="0.2">
      <c r="AG172" s="9"/>
      <c r="AH172" s="8"/>
      <c r="AI172" s="8"/>
      <c r="AJ172" s="8"/>
      <c r="AK172" s="8"/>
      <c r="AL172" s="8"/>
      <c r="AM172" s="8"/>
      <c r="AN172" s="8"/>
      <c r="AO172" s="8"/>
    </row>
    <row r="173" spans="33:41" x14ac:dyDescent="0.2">
      <c r="AG173" s="9"/>
      <c r="AH173" s="8"/>
      <c r="AI173" s="8"/>
      <c r="AJ173" s="8"/>
      <c r="AK173" s="8"/>
      <c r="AL173" s="8"/>
      <c r="AM173" s="8"/>
      <c r="AN173" s="8"/>
      <c r="AO173" s="8"/>
    </row>
    <row r="174" spans="33:41" x14ac:dyDescent="0.2">
      <c r="AG174" s="9"/>
      <c r="AH174" s="8"/>
      <c r="AI174" s="8"/>
      <c r="AJ174" s="8"/>
      <c r="AK174" s="8"/>
      <c r="AL174" s="8"/>
      <c r="AM174" s="8"/>
      <c r="AN174" s="8"/>
      <c r="AO174" s="8"/>
    </row>
    <row r="175" spans="33:41" x14ac:dyDescent="0.2">
      <c r="AG175" s="9"/>
      <c r="AH175" s="8"/>
      <c r="AI175" s="8"/>
      <c r="AJ175" s="8"/>
      <c r="AK175" s="8"/>
      <c r="AL175" s="8"/>
      <c r="AM175" s="8"/>
      <c r="AN175" s="8"/>
      <c r="AO175" s="8"/>
    </row>
    <row r="176" spans="33:41" x14ac:dyDescent="0.2">
      <c r="AG176" s="9"/>
      <c r="AH176" s="8"/>
      <c r="AI176" s="8"/>
      <c r="AJ176" s="8"/>
      <c r="AK176" s="8"/>
      <c r="AL176" s="8"/>
      <c r="AM176" s="8"/>
      <c r="AN176" s="8"/>
      <c r="AO176" s="8"/>
    </row>
    <row r="177" spans="33:41" x14ac:dyDescent="0.2">
      <c r="AG177" s="9"/>
      <c r="AH177" s="8"/>
      <c r="AI177" s="8"/>
      <c r="AJ177" s="8"/>
      <c r="AK177" s="8"/>
      <c r="AL177" s="8"/>
      <c r="AM177" s="8"/>
      <c r="AN177" s="8"/>
      <c r="AO177" s="8"/>
    </row>
    <row r="178" spans="33:41" x14ac:dyDescent="0.2">
      <c r="AG178" s="9"/>
      <c r="AH178" s="8"/>
      <c r="AI178" s="8"/>
      <c r="AJ178" s="8"/>
      <c r="AK178" s="8"/>
      <c r="AL178" s="8"/>
      <c r="AM178" s="8"/>
      <c r="AN178" s="8"/>
      <c r="AO178" s="8"/>
    </row>
    <row r="179" spans="33:41" x14ac:dyDescent="0.2">
      <c r="AG179" s="9"/>
      <c r="AH179" s="8"/>
      <c r="AI179" s="8"/>
      <c r="AJ179" s="8"/>
      <c r="AK179" s="8"/>
      <c r="AL179" s="8"/>
      <c r="AM179" s="8"/>
      <c r="AN179" s="8"/>
      <c r="AO179" s="8"/>
    </row>
    <row r="180" spans="33:41" x14ac:dyDescent="0.2">
      <c r="AG180" s="9"/>
      <c r="AH180" s="8"/>
      <c r="AI180" s="8"/>
      <c r="AJ180" s="8"/>
      <c r="AK180" s="8"/>
      <c r="AL180" s="8"/>
      <c r="AM180" s="8"/>
      <c r="AN180" s="8"/>
      <c r="AO180" s="8"/>
    </row>
    <row r="181" spans="33:41" x14ac:dyDescent="0.2">
      <c r="AG181" s="9"/>
      <c r="AH181" s="8"/>
      <c r="AI181" s="8"/>
      <c r="AJ181" s="8"/>
      <c r="AK181" s="8"/>
      <c r="AL181" s="8"/>
      <c r="AM181" s="8"/>
      <c r="AN181" s="8"/>
      <c r="AO181" s="8"/>
    </row>
    <row r="182" spans="33:41" x14ac:dyDescent="0.2">
      <c r="AG182" s="9"/>
      <c r="AH182" s="8"/>
      <c r="AI182" s="8"/>
      <c r="AJ182" s="8"/>
      <c r="AK182" s="8"/>
      <c r="AL182" s="8"/>
      <c r="AM182" s="8"/>
      <c r="AN182" s="8"/>
      <c r="AO182" s="8"/>
    </row>
    <row r="183" spans="33:41" x14ac:dyDescent="0.2">
      <c r="AG183" s="9"/>
      <c r="AH183" s="8"/>
      <c r="AI183" s="8"/>
      <c r="AJ183" s="8"/>
      <c r="AK183" s="8"/>
      <c r="AL183" s="8"/>
      <c r="AM183" s="8"/>
      <c r="AN183" s="8"/>
      <c r="AO183" s="8"/>
    </row>
    <row r="184" spans="33:41" x14ac:dyDescent="0.2">
      <c r="AG184" s="9"/>
      <c r="AH184" s="8"/>
      <c r="AI184" s="8"/>
      <c r="AJ184" s="8"/>
      <c r="AK184" s="8"/>
      <c r="AL184" s="8"/>
      <c r="AM184" s="8"/>
      <c r="AN184" s="8"/>
      <c r="AO184" s="8"/>
    </row>
    <row r="185" spans="33:41" x14ac:dyDescent="0.2">
      <c r="AG185" s="9"/>
      <c r="AH185" s="8"/>
      <c r="AI185" s="8"/>
      <c r="AJ185" s="8"/>
      <c r="AK185" s="8"/>
      <c r="AL185" s="8"/>
      <c r="AM185" s="8"/>
      <c r="AN185" s="8"/>
      <c r="AO185" s="8"/>
    </row>
    <row r="186" spans="33:41" x14ac:dyDescent="0.2">
      <c r="AG186" s="9"/>
      <c r="AH186" s="8"/>
      <c r="AI186" s="8"/>
      <c r="AJ186" s="8"/>
      <c r="AK186" s="8"/>
      <c r="AL186" s="8"/>
      <c r="AM186" s="8"/>
      <c r="AN186" s="8"/>
      <c r="AO186" s="8"/>
    </row>
    <row r="187" spans="33:41" x14ac:dyDescent="0.2">
      <c r="AG187" s="9"/>
      <c r="AH187" s="8"/>
      <c r="AI187" s="8"/>
      <c r="AJ187" s="8"/>
      <c r="AK187" s="8"/>
      <c r="AL187" s="8"/>
      <c r="AM187" s="8"/>
      <c r="AN187" s="8"/>
      <c r="AO187" s="8"/>
    </row>
    <row r="188" spans="33:41" x14ac:dyDescent="0.2">
      <c r="AG188" s="9"/>
      <c r="AH188" s="8"/>
      <c r="AI188" s="8"/>
      <c r="AJ188" s="8"/>
      <c r="AK188" s="8"/>
      <c r="AL188" s="8"/>
      <c r="AM188" s="8"/>
      <c r="AN188" s="8"/>
      <c r="AO188" s="8"/>
    </row>
    <row r="189" spans="33:41" x14ac:dyDescent="0.2">
      <c r="AG189" s="9"/>
      <c r="AH189" s="8"/>
      <c r="AI189" s="8"/>
      <c r="AJ189" s="8"/>
      <c r="AK189" s="8"/>
      <c r="AL189" s="8"/>
      <c r="AM189" s="8"/>
      <c r="AN189" s="8"/>
      <c r="AO189" s="8"/>
    </row>
    <row r="190" spans="33:41" x14ac:dyDescent="0.2">
      <c r="AG190" s="9"/>
      <c r="AH190" s="8"/>
      <c r="AI190" s="8"/>
      <c r="AJ190" s="8"/>
      <c r="AK190" s="8"/>
      <c r="AL190" s="8"/>
      <c r="AM190" s="8"/>
      <c r="AN190" s="8"/>
      <c r="AO190" s="8"/>
    </row>
    <row r="191" spans="33:41" x14ac:dyDescent="0.2">
      <c r="AG191" s="9"/>
      <c r="AH191" s="8"/>
      <c r="AI191" s="8"/>
      <c r="AJ191" s="8"/>
      <c r="AK191" s="8"/>
      <c r="AL191" s="8"/>
      <c r="AM191" s="8"/>
      <c r="AN191" s="8"/>
      <c r="AO191" s="8"/>
    </row>
    <row r="192" spans="33:41" x14ac:dyDescent="0.2">
      <c r="AG192" s="9"/>
      <c r="AH192" s="8"/>
      <c r="AI192" s="8"/>
      <c r="AJ192" s="8"/>
      <c r="AK192" s="8"/>
      <c r="AL192" s="8"/>
      <c r="AM192" s="8"/>
      <c r="AN192" s="8"/>
      <c r="AO192" s="8"/>
    </row>
  </sheetData>
  <phoneticPr fontId="6" type="noConversion"/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9D11D-3AE9-A845-B636-5ACF74A28F4A}">
  <dimension ref="A1:J15"/>
  <sheetViews>
    <sheetView workbookViewId="0">
      <selection activeCell="E15" sqref="E15"/>
    </sheetView>
  </sheetViews>
  <sheetFormatPr baseColWidth="10" defaultRowHeight="16" x14ac:dyDescent="0.2"/>
  <cols>
    <col min="1" max="1" width="14.5" customWidth="1"/>
    <col min="4" max="4" width="48" customWidth="1"/>
    <col min="5" max="7" width="42.83203125" customWidth="1"/>
  </cols>
  <sheetData>
    <row r="1" spans="1:10" ht="17" thickBot="1" x14ac:dyDescent="0.25">
      <c r="A1" s="11" t="s">
        <v>70</v>
      </c>
      <c r="B1" s="11" t="s">
        <v>71</v>
      </c>
      <c r="C1" s="12" t="s">
        <v>72</v>
      </c>
      <c r="D1" s="12" t="s">
        <v>73</v>
      </c>
      <c r="E1" s="11" t="s">
        <v>74</v>
      </c>
      <c r="F1" s="11" t="s">
        <v>75</v>
      </c>
      <c r="G1" s="11" t="s">
        <v>76</v>
      </c>
      <c r="H1" s="11" t="s">
        <v>77</v>
      </c>
      <c r="I1" s="11" t="s">
        <v>78</v>
      </c>
      <c r="J1" s="11" t="s">
        <v>79</v>
      </c>
    </row>
    <row r="2" spans="1:10" ht="22" thickTop="1" x14ac:dyDescent="0.25">
      <c r="A2" s="15" t="s">
        <v>6</v>
      </c>
    </row>
    <row r="3" spans="1:10" x14ac:dyDescent="0.2">
      <c r="A3" s="1" t="s">
        <v>15</v>
      </c>
      <c r="B3" s="3" t="s">
        <v>80</v>
      </c>
      <c r="D3" s="13" t="s">
        <v>81</v>
      </c>
      <c r="E3" t="s">
        <v>82</v>
      </c>
      <c r="F3" t="s">
        <v>83</v>
      </c>
      <c r="G3" s="1" t="s">
        <v>84</v>
      </c>
      <c r="H3" s="1" t="s">
        <v>85</v>
      </c>
      <c r="I3" s="14">
        <v>44337</v>
      </c>
      <c r="J3" s="1" t="s">
        <v>86</v>
      </c>
    </row>
    <row r="4" spans="1:10" x14ac:dyDescent="0.2">
      <c r="A4" s="1" t="s">
        <v>16</v>
      </c>
      <c r="B4" s="3" t="s">
        <v>80</v>
      </c>
      <c r="D4" s="13" t="s">
        <v>81</v>
      </c>
      <c r="E4" t="s">
        <v>82</v>
      </c>
      <c r="F4" t="s">
        <v>83</v>
      </c>
      <c r="G4" s="1" t="s">
        <v>84</v>
      </c>
      <c r="H4" s="1" t="s">
        <v>85</v>
      </c>
      <c r="I4" s="14">
        <v>44337</v>
      </c>
      <c r="J4" s="1" t="s">
        <v>87</v>
      </c>
    </row>
    <row r="5" spans="1:10" x14ac:dyDescent="0.2">
      <c r="A5" s="1" t="s">
        <v>17</v>
      </c>
      <c r="B5" s="3" t="s">
        <v>80</v>
      </c>
      <c r="D5" s="13" t="s">
        <v>81</v>
      </c>
      <c r="E5" t="s">
        <v>82</v>
      </c>
      <c r="F5" t="s">
        <v>83</v>
      </c>
      <c r="G5" s="1" t="s">
        <v>84</v>
      </c>
      <c r="H5" s="1" t="s">
        <v>85</v>
      </c>
      <c r="I5" s="14">
        <v>44337</v>
      </c>
      <c r="J5" s="1" t="s">
        <v>88</v>
      </c>
    </row>
    <row r="7" spans="1:10" ht="21" x14ac:dyDescent="0.25">
      <c r="A7" s="15" t="s">
        <v>89</v>
      </c>
    </row>
    <row r="8" spans="1:10" x14ac:dyDescent="0.2">
      <c r="A8" t="s">
        <v>22</v>
      </c>
      <c r="B8" s="3" t="s">
        <v>80</v>
      </c>
      <c r="D8" t="s">
        <v>91</v>
      </c>
      <c r="E8" t="s">
        <v>82</v>
      </c>
      <c r="F8" t="s">
        <v>83</v>
      </c>
      <c r="G8" s="1" t="s">
        <v>84</v>
      </c>
      <c r="H8" s="1" t="s">
        <v>85</v>
      </c>
    </row>
    <row r="9" spans="1:10" x14ac:dyDescent="0.2">
      <c r="A9" t="s">
        <v>23</v>
      </c>
      <c r="B9" s="3" t="s">
        <v>80</v>
      </c>
      <c r="D9" t="s">
        <v>91</v>
      </c>
      <c r="E9" t="s">
        <v>82</v>
      </c>
      <c r="F9" t="s">
        <v>83</v>
      </c>
      <c r="G9" s="1" t="s">
        <v>84</v>
      </c>
      <c r="H9" s="1" t="s">
        <v>85</v>
      </c>
    </row>
    <row r="10" spans="1:10" x14ac:dyDescent="0.2">
      <c r="A10" t="s">
        <v>24</v>
      </c>
      <c r="B10" s="3" t="s">
        <v>80</v>
      </c>
      <c r="D10" t="s">
        <v>91</v>
      </c>
      <c r="E10" t="s">
        <v>82</v>
      </c>
      <c r="F10" t="s">
        <v>83</v>
      </c>
      <c r="G10" s="1" t="s">
        <v>84</v>
      </c>
      <c r="H10" s="1" t="s">
        <v>85</v>
      </c>
    </row>
    <row r="12" spans="1:10" ht="21" x14ac:dyDescent="0.25">
      <c r="A12" s="15" t="s">
        <v>90</v>
      </c>
    </row>
    <row r="13" spans="1:10" x14ac:dyDescent="0.2">
      <c r="A13" t="s">
        <v>25</v>
      </c>
      <c r="B13" s="3" t="s">
        <v>80</v>
      </c>
      <c r="D13" t="s">
        <v>92</v>
      </c>
      <c r="E13" t="s">
        <v>82</v>
      </c>
      <c r="F13" t="s">
        <v>83</v>
      </c>
      <c r="G13" s="1" t="s">
        <v>84</v>
      </c>
      <c r="H13" s="1" t="s">
        <v>85</v>
      </c>
    </row>
    <row r="14" spans="1:10" x14ac:dyDescent="0.2">
      <c r="A14" t="s">
        <v>26</v>
      </c>
      <c r="B14" s="3" t="s">
        <v>80</v>
      </c>
      <c r="D14" t="s">
        <v>92</v>
      </c>
      <c r="E14" t="s">
        <v>82</v>
      </c>
      <c r="F14" t="s">
        <v>83</v>
      </c>
      <c r="G14" s="1" t="s">
        <v>84</v>
      </c>
      <c r="H14" s="1" t="s">
        <v>85</v>
      </c>
    </row>
    <row r="15" spans="1:10" x14ac:dyDescent="0.2">
      <c r="A15" t="s">
        <v>27</v>
      </c>
      <c r="B15" s="3" t="s">
        <v>80</v>
      </c>
      <c r="D15" t="s">
        <v>92</v>
      </c>
      <c r="E15" t="s">
        <v>82</v>
      </c>
      <c r="F15" t="s">
        <v>83</v>
      </c>
      <c r="G15" s="1" t="s">
        <v>84</v>
      </c>
      <c r="H15" s="1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93AE-098E-4C4D-8D92-F26A4A60AF03}">
  <dimension ref="A2:F28"/>
  <sheetViews>
    <sheetView tabSelected="1" topLeftCell="A3" workbookViewId="0">
      <selection activeCell="A15" sqref="A15"/>
    </sheetView>
  </sheetViews>
  <sheetFormatPr baseColWidth="10" defaultRowHeight="16" x14ac:dyDescent="0.2"/>
  <cols>
    <col min="1" max="1" width="41.33203125" customWidth="1"/>
    <col min="2" max="2" width="17.33203125" customWidth="1"/>
    <col min="3" max="3" width="17.83203125" customWidth="1"/>
  </cols>
  <sheetData>
    <row r="2" spans="1:6" x14ac:dyDescent="0.2">
      <c r="A2" s="7" t="s">
        <v>30</v>
      </c>
      <c r="B2" s="7"/>
      <c r="C2" s="7"/>
      <c r="D2" s="6"/>
      <c r="E2" s="6"/>
      <c r="F2" s="6"/>
    </row>
    <row r="3" spans="1:6" x14ac:dyDescent="0.2">
      <c r="A3" s="7"/>
      <c r="B3" s="6"/>
      <c r="C3" s="6"/>
      <c r="D3" s="6"/>
      <c r="E3" s="6"/>
      <c r="F3" s="6"/>
    </row>
    <row r="4" spans="1:6" x14ac:dyDescent="0.2">
      <c r="A4" s="7" t="s">
        <v>31</v>
      </c>
      <c r="B4" s="6">
        <v>4</v>
      </c>
      <c r="C4" s="6"/>
      <c r="D4" s="6"/>
      <c r="E4" s="6"/>
      <c r="F4" s="6"/>
    </row>
    <row r="5" spans="1:6" x14ac:dyDescent="0.2">
      <c r="A5" s="7" t="s">
        <v>32</v>
      </c>
      <c r="B5" s="6">
        <v>3</v>
      </c>
      <c r="C5" s="6"/>
      <c r="D5" s="6"/>
      <c r="E5" s="6"/>
      <c r="F5" s="6"/>
    </row>
    <row r="6" spans="1:6" x14ac:dyDescent="0.2">
      <c r="A6" s="7" t="s">
        <v>33</v>
      </c>
      <c r="B6" s="6">
        <v>0.05</v>
      </c>
      <c r="C6" s="6"/>
      <c r="D6" s="6"/>
      <c r="E6" s="6"/>
      <c r="F6" s="6"/>
    </row>
    <row r="7" spans="1:6" x14ac:dyDescent="0.2">
      <c r="A7" s="16" t="s">
        <v>93</v>
      </c>
      <c r="B7" s="6"/>
      <c r="C7" s="6"/>
      <c r="D7" s="6"/>
      <c r="E7" s="6"/>
      <c r="F7" s="6"/>
    </row>
    <row r="8" spans="1:6" x14ac:dyDescent="0.2">
      <c r="A8" s="7" t="s">
        <v>34</v>
      </c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</row>
    <row r="9" spans="1:6" x14ac:dyDescent="0.2">
      <c r="A9" s="7"/>
      <c r="B9" s="6"/>
      <c r="C9" s="6"/>
      <c r="D9" s="6"/>
      <c r="E9" s="6"/>
      <c r="F9" s="6"/>
    </row>
    <row r="10" spans="1:6" x14ac:dyDescent="0.2">
      <c r="A10" s="7" t="s">
        <v>18</v>
      </c>
      <c r="B10" s="6"/>
      <c r="C10" s="6"/>
      <c r="D10" s="6"/>
      <c r="E10" s="6"/>
      <c r="F10" s="6"/>
    </row>
    <row r="11" spans="1:6" x14ac:dyDescent="0.2">
      <c r="A11" s="7" t="s">
        <v>40</v>
      </c>
      <c r="B11" s="6">
        <v>-8.9320000000000004</v>
      </c>
      <c r="C11" s="6" t="s">
        <v>47</v>
      </c>
      <c r="D11" s="6" t="s">
        <v>43</v>
      </c>
      <c r="E11" s="6" t="s">
        <v>44</v>
      </c>
      <c r="F11" s="6">
        <v>2.9999999999999997E-4</v>
      </c>
    </row>
    <row r="12" spans="1:6" x14ac:dyDescent="0.2">
      <c r="A12" s="7" t="s">
        <v>41</v>
      </c>
      <c r="B12" s="6">
        <v>-10.58</v>
      </c>
      <c r="C12" s="6" t="s">
        <v>48</v>
      </c>
      <c r="D12" s="6" t="s">
        <v>43</v>
      </c>
      <c r="E12" s="6" t="s">
        <v>45</v>
      </c>
      <c r="F12" s="6" t="s">
        <v>46</v>
      </c>
    </row>
    <row r="13" spans="1:6" x14ac:dyDescent="0.2">
      <c r="A13" s="7" t="s">
        <v>42</v>
      </c>
      <c r="B13" s="6">
        <v>-1.653</v>
      </c>
      <c r="C13" s="6" t="s">
        <v>49</v>
      </c>
      <c r="D13" s="6" t="s">
        <v>29</v>
      </c>
      <c r="E13" s="6" t="s">
        <v>28</v>
      </c>
      <c r="F13" s="6">
        <v>0.66379999999999995</v>
      </c>
    </row>
    <row r="14" spans="1:6" x14ac:dyDescent="0.2">
      <c r="A14" s="7"/>
      <c r="B14" s="6"/>
      <c r="C14" s="6"/>
      <c r="D14" s="6"/>
      <c r="E14" s="6"/>
      <c r="F14" s="6"/>
    </row>
    <row r="15" spans="1:6" x14ac:dyDescent="0.2">
      <c r="A15" s="7" t="s">
        <v>19</v>
      </c>
      <c r="B15" s="6"/>
      <c r="C15" s="6"/>
      <c r="D15" s="6"/>
      <c r="E15" s="6"/>
      <c r="F15" s="6"/>
    </row>
    <row r="16" spans="1:6" x14ac:dyDescent="0.2">
      <c r="A16" s="7" t="s">
        <v>40</v>
      </c>
      <c r="B16" s="6">
        <v>9.7609999999999992</v>
      </c>
      <c r="C16" s="6" t="s">
        <v>50</v>
      </c>
      <c r="D16" s="6" t="s">
        <v>43</v>
      </c>
      <c r="E16" s="6" t="s">
        <v>45</v>
      </c>
      <c r="F16" s="6" t="s">
        <v>46</v>
      </c>
    </row>
    <row r="17" spans="1:6" x14ac:dyDescent="0.2">
      <c r="A17" s="7" t="s">
        <v>41</v>
      </c>
      <c r="B17" s="6">
        <v>14.24</v>
      </c>
      <c r="C17" s="6" t="s">
        <v>51</v>
      </c>
      <c r="D17" s="6" t="s">
        <v>43</v>
      </c>
      <c r="E17" s="6" t="s">
        <v>45</v>
      </c>
      <c r="F17" s="6" t="s">
        <v>46</v>
      </c>
    </row>
    <row r="18" spans="1:6" x14ac:dyDescent="0.2">
      <c r="A18" s="7" t="s">
        <v>42</v>
      </c>
      <c r="B18" s="6">
        <v>4.4829999999999997</v>
      </c>
      <c r="C18" s="6" t="s">
        <v>52</v>
      </c>
      <c r="D18" s="6" t="s">
        <v>29</v>
      </c>
      <c r="E18" s="6" t="s">
        <v>28</v>
      </c>
      <c r="F18" s="6">
        <v>6.6400000000000001E-2</v>
      </c>
    </row>
    <row r="19" spans="1:6" x14ac:dyDescent="0.2">
      <c r="A19" s="7"/>
      <c r="B19" s="6"/>
      <c r="C19" s="6"/>
      <c r="D19" s="6"/>
      <c r="E19" s="6"/>
      <c r="F19" s="6"/>
    </row>
    <row r="20" spans="1:6" x14ac:dyDescent="0.2">
      <c r="A20" s="7" t="s">
        <v>20</v>
      </c>
      <c r="B20" s="6"/>
      <c r="C20" s="6"/>
      <c r="D20" s="6"/>
      <c r="E20" s="6"/>
      <c r="F20" s="6"/>
    </row>
    <row r="21" spans="1:6" x14ac:dyDescent="0.2">
      <c r="A21" s="7" t="s">
        <v>40</v>
      </c>
      <c r="B21" s="6">
        <v>0.70960000000000001</v>
      </c>
      <c r="C21" s="6" t="s">
        <v>53</v>
      </c>
      <c r="D21" s="6" t="s">
        <v>29</v>
      </c>
      <c r="E21" s="6" t="s">
        <v>28</v>
      </c>
      <c r="F21" s="6">
        <v>0.92620000000000002</v>
      </c>
    </row>
    <row r="22" spans="1:6" x14ac:dyDescent="0.2">
      <c r="A22" s="7" t="s">
        <v>41</v>
      </c>
      <c r="B22" s="6">
        <v>0.59560000000000002</v>
      </c>
      <c r="C22" s="6" t="s">
        <v>54</v>
      </c>
      <c r="D22" s="6" t="s">
        <v>29</v>
      </c>
      <c r="E22" s="6" t="s">
        <v>28</v>
      </c>
      <c r="F22" s="6">
        <v>0.94740000000000002</v>
      </c>
    </row>
    <row r="23" spans="1:6" x14ac:dyDescent="0.2">
      <c r="A23" s="7" t="s">
        <v>42</v>
      </c>
      <c r="B23" s="6">
        <v>-0.114</v>
      </c>
      <c r="C23" s="6" t="s">
        <v>55</v>
      </c>
      <c r="D23" s="6" t="s">
        <v>29</v>
      </c>
      <c r="E23" s="6" t="s">
        <v>28</v>
      </c>
      <c r="F23" s="6">
        <v>0.998</v>
      </c>
    </row>
    <row r="24" spans="1:6" x14ac:dyDescent="0.2">
      <c r="A24" s="7"/>
      <c r="B24" s="6"/>
      <c r="C24" s="6"/>
      <c r="D24" s="6"/>
      <c r="E24" s="6"/>
      <c r="F24" s="6"/>
    </row>
    <row r="25" spans="1:6" x14ac:dyDescent="0.2">
      <c r="A25" s="7" t="s">
        <v>21</v>
      </c>
      <c r="B25" s="6"/>
      <c r="C25" s="6"/>
      <c r="D25" s="6"/>
      <c r="E25" s="6"/>
      <c r="F25" s="6"/>
    </row>
    <row r="26" spans="1:6" x14ac:dyDescent="0.2">
      <c r="A26" s="7" t="s">
        <v>40</v>
      </c>
      <c r="B26" s="6">
        <v>-1.5389999999999999</v>
      </c>
      <c r="C26" s="6" t="s">
        <v>56</v>
      </c>
      <c r="D26" s="6" t="s">
        <v>29</v>
      </c>
      <c r="E26" s="6" t="s">
        <v>28</v>
      </c>
      <c r="F26" s="6">
        <v>0.70040000000000002</v>
      </c>
    </row>
    <row r="27" spans="1:6" x14ac:dyDescent="0.2">
      <c r="A27" s="7" t="s">
        <v>41</v>
      </c>
      <c r="B27" s="6">
        <v>-4.2549999999999999</v>
      </c>
      <c r="C27" s="6" t="s">
        <v>57</v>
      </c>
      <c r="D27" s="6" t="s">
        <v>29</v>
      </c>
      <c r="E27" s="6" t="s">
        <v>28</v>
      </c>
      <c r="F27" s="6">
        <v>8.4599999999999995E-2</v>
      </c>
    </row>
    <row r="28" spans="1:6" x14ac:dyDescent="0.2">
      <c r="A28" s="7" t="s">
        <v>42</v>
      </c>
      <c r="B28" s="6">
        <v>-2.7160000000000002</v>
      </c>
      <c r="C28" s="6" t="s">
        <v>58</v>
      </c>
      <c r="D28" s="6" t="s">
        <v>29</v>
      </c>
      <c r="E28" s="6" t="s">
        <v>28</v>
      </c>
      <c r="F28" s="6">
        <v>0.34189999999999998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蟹江 共春</dc:creator>
  <cp:keywords/>
  <dc:description/>
  <cp:lastModifiedBy>Microsoft Office User</cp:lastModifiedBy>
  <cp:revision/>
  <dcterms:created xsi:type="dcterms:W3CDTF">2016-03-17T18:27:14Z</dcterms:created>
  <dcterms:modified xsi:type="dcterms:W3CDTF">2023-01-02T18:11:34Z</dcterms:modified>
  <cp:category/>
  <cp:contentStatus/>
</cp:coreProperties>
</file>