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4/Fig.4A/Fig.4A/"/>
    </mc:Choice>
  </mc:AlternateContent>
  <xr:revisionPtr revIDLastSave="0" documentId="13_ncr:1_{8DEFD13F-4208-E546-B9AF-28434F1F318D}" xr6:coauthVersionLast="47" xr6:coauthVersionMax="47" xr10:uidLastSave="{00000000-0000-0000-0000-000000000000}"/>
  <bookViews>
    <workbookView xWindow="960" yWindow="2060" windowWidth="26600" windowHeight="14360" tabRatio="500" activeTab="1" xr2:uid="{00000000-000D-0000-FFFF-FFFF00000000}"/>
  </bookViews>
  <sheets>
    <sheet name="Raw data" sheetId="1" r:id="rId1"/>
    <sheet name="IF condition" sheetId="4" r:id="rId2"/>
    <sheet name="Statistics" sheetId="2" r:id="rId3"/>
    <sheet name="Statistics 2 (ANOVA)" sheetId="3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6" i="1" l="1"/>
  <c r="K46" i="1"/>
  <c r="J46" i="1"/>
  <c r="K47" i="1" s="1"/>
  <c r="H46" i="1"/>
  <c r="G46" i="1"/>
  <c r="F46" i="1"/>
  <c r="G47" i="1" s="1"/>
  <c r="D46" i="1"/>
  <c r="C46" i="1"/>
  <c r="B46" i="1"/>
  <c r="C47" i="1" s="1"/>
  <c r="D30" i="1" l="1"/>
  <c r="Z13" i="1"/>
  <c r="Y13" i="1"/>
  <c r="X13" i="1"/>
  <c r="Z12" i="1"/>
  <c r="Y12" i="1"/>
  <c r="X12" i="1"/>
  <c r="L30" i="1" l="1"/>
  <c r="K30" i="1"/>
  <c r="J30" i="1"/>
  <c r="K31" i="1" l="1"/>
  <c r="F30" i="1"/>
  <c r="G30" i="1"/>
  <c r="B30" i="1"/>
  <c r="C30" i="1"/>
  <c r="J15" i="1"/>
  <c r="K15" i="1"/>
  <c r="B15" i="1"/>
  <c r="C15" i="1"/>
  <c r="H30" i="1"/>
  <c r="L15" i="1"/>
  <c r="F15" i="1"/>
  <c r="G15" i="1"/>
  <c r="H15" i="1"/>
  <c r="D15" i="1"/>
  <c r="C16" i="1" l="1"/>
  <c r="K16" i="1"/>
  <c r="G31" i="1"/>
  <c r="C31" i="1"/>
  <c r="G16" i="1"/>
</calcChain>
</file>

<file path=xl/sharedStrings.xml><?xml version="1.0" encoding="utf-8"?>
<sst xmlns="http://schemas.openxmlformats.org/spreadsheetml/2006/main" count="357" uniqueCount="139">
  <si>
    <t>Ciliated</t>
  </si>
  <si>
    <t>cell counts</t>
  </si>
  <si>
    <t>ARL13B+ Ac-Tub- dot</t>
  </si>
  <si>
    <t>Average</t>
  </si>
  <si>
    <t>KAN500-19</t>
  </si>
  <si>
    <t>KAN500-20</t>
  </si>
  <si>
    <t>KAN500-21</t>
  </si>
  <si>
    <t>KAN500-22</t>
  </si>
  <si>
    <t>KAN500-23</t>
  </si>
  <si>
    <t>KAN500-24</t>
  </si>
  <si>
    <t>pMCB306</t>
  </si>
  <si>
    <t>KAN429_1-3</t>
  </si>
  <si>
    <t>KAN500_19-21</t>
  </si>
  <si>
    <t>KAN500_22-24</t>
  </si>
  <si>
    <t>Rab34KO</t>
  </si>
  <si>
    <t>Myo5A KO</t>
  </si>
  <si>
    <t>Table Analyzed</t>
  </si>
  <si>
    <t>KAN500</t>
  </si>
  <si>
    <t>Column B</t>
  </si>
  <si>
    <t>RAB34KO</t>
  </si>
  <si>
    <t>vs.</t>
  </si>
  <si>
    <t>Column A</t>
  </si>
  <si>
    <t>sgGFP</t>
  </si>
  <si>
    <t>Unpaired t test with Welch's correction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</si>
  <si>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</si>
  <si>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</si>
  <si>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</si>
  <si>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</si>
  <si>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</si>
  <si>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</si>
  <si>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</si>
  <si>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Welch-corrected t, df</t>
  </si>
  <si>
    <t>t=16.15, df=2.561</t>
  </si>
  <si>
    <t>How big is the difference?</t>
  </si>
  <si>
    <t>Mean of column A</t>
  </si>
  <si>
    <t>Mean of column B</t>
  </si>
  <si>
    <t>Difference between means (B - A) ± SEM</t>
  </si>
  <si>
    <t>-64.47 ± 3.991</t>
  </si>
  <si>
    <t>95% confidence interval</t>
  </si>
  <si>
    <t>-78.49 to -50.44</t>
  </si>
  <si>
    <t>R squared (eta squared)</t>
  </si>
  <si>
    <t>F test to compare variances</t>
  </si>
  <si>
    <t>F, DFn, Dfd</t>
  </si>
  <si>
    <t>6.993, 2, 2</t>
  </si>
  <si>
    <t>ns</t>
  </si>
  <si>
    <t>No</t>
  </si>
  <si>
    <t>Data analyzed</t>
  </si>
  <si>
    <t>Sample size, column A</t>
  </si>
  <si>
    <t>Sample size, column B</t>
  </si>
  <si>
    <t>SEM</t>
  </si>
  <si>
    <t>Column C</t>
  </si>
  <si>
    <t>MYO5AKO</t>
  </si>
  <si>
    <t>t=1.075, df=3.878</t>
  </si>
  <si>
    <t>Mean of column C</t>
  </si>
  <si>
    <t>Difference between means (C - A) ± SEM</t>
  </si>
  <si>
    <t>5.230 ± 4.865</t>
  </si>
  <si>
    <t>-8.448 to 18.91</t>
  </si>
  <si>
    <t>1.431, 2, 2</t>
  </si>
  <si>
    <t>Sample size, column C</t>
  </si>
  <si>
    <t>KAN429-1</t>
  </si>
  <si>
    <t>KAN429-2</t>
  </si>
  <si>
    <t>KAN429-3</t>
  </si>
  <si>
    <t>sgGFP (pMCB306)</t>
  </si>
  <si>
    <t>RAB34 KO</t>
  </si>
  <si>
    <t>MYO5A KO</t>
  </si>
  <si>
    <t>Data sets analyzed</t>
  </si>
  <si>
    <t>A-C</t>
  </si>
  <si>
    <t>ANOVA summary</t>
  </si>
  <si>
    <t>F</t>
  </si>
  <si>
    <t>&lt;0.0001</t>
  </si>
  <si>
    <t>****</t>
  </si>
  <si>
    <t>Significant diff. among means (P &lt; 0.05)?</t>
  </si>
  <si>
    <t>R squared</t>
  </si>
  <si>
    <t>Brown-Forsythe test</t>
  </si>
  <si>
    <t>F (DFn, DFd)</t>
  </si>
  <si>
    <t>0.4856 (2, 6)</t>
  </si>
  <si>
    <t>Are SDs significantly different (P &lt; 0.05)?</t>
  </si>
  <si>
    <t>Bartlett's test</t>
  </si>
  <si>
    <t>Bartlett's statistic (corrected)</t>
  </si>
  <si>
    <t>ANOVA table</t>
  </si>
  <si>
    <t>SS</t>
  </si>
  <si>
    <t>DF</t>
  </si>
  <si>
    <t>MS</t>
  </si>
  <si>
    <t>Treatment (between columns)</t>
  </si>
  <si>
    <t>F (2, 6) = 176.1</t>
  </si>
  <si>
    <t>P&lt;0.0001</t>
  </si>
  <si>
    <t>Residual (within columns)</t>
  </si>
  <si>
    <t>Total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</si>
  <si>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</si>
  <si>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</si>
  <si>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</si>
  <si>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</si>
  <si>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</si>
  <si>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</si>
  <si>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</si>
  <si>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</si>
  <si>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</si>
  <si>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</si>
  <si>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</si>
  <si>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</si>
  <si>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A-?</t>
  </si>
  <si>
    <t>sgGFP vs. RAB34KO</t>
  </si>
  <si>
    <t>52.62 to 76.31</t>
  </si>
  <si>
    <t>B</t>
  </si>
  <si>
    <t>sgGFP vs. MYO5AKO</t>
  </si>
  <si>
    <t>-17.07 to 6.613</t>
  </si>
  <si>
    <t>C</t>
  </si>
  <si>
    <t>Test details</t>
  </si>
  <si>
    <t>Mean 1</t>
  </si>
  <si>
    <t>Mean 2</t>
  </si>
  <si>
    <t>SE of diff.</t>
  </si>
  <si>
    <t>n1</t>
  </si>
  <si>
    <t>n2</t>
  </si>
  <si>
    <t>q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</si>
  <si>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</si>
  <si>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</si>
  <si>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</si>
  <si>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</si>
  <si>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</si>
  <si>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</si>
  <si>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</si>
  <si>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</si>
  <si>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</si>
  <si>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</si>
  <si>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RPE-BFP-Cas9 pMCB306 (pool)</t>
  </si>
  <si>
    <t>Serum starved for 24 hours. Fixed in 4% PFA at RT for 15 minutes.</t>
  </si>
  <si>
    <t>ARL13B, Proteintech, 17711-1-AP, 1:1000</t>
  </si>
  <si>
    <t>CEP170, Invitrogen, 41-3200, 1:1000</t>
  </si>
  <si>
    <t>Ac-Tub, 6B-11, SIGMA, 1:2000</t>
  </si>
  <si>
    <t>DAPI</t>
  </si>
  <si>
    <t>No.2</t>
  </si>
  <si>
    <t>cilia count</t>
  </si>
  <si>
    <t>RPE-BFP-Cas9 Rab34KO (pool)</t>
  </si>
  <si>
    <t>RPE-BFP-Cas9 Myo5AKO (pool)</t>
  </si>
  <si>
    <t>No.4</t>
  </si>
  <si>
    <t>Exp.1</t>
  </si>
  <si>
    <t>Exp.2</t>
  </si>
  <si>
    <t>Exp.3</t>
  </si>
  <si>
    <t>Fixed in 4% PFA, 24 hour serum starvation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</si>
</sst>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6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2" borderId="0" xfId="0" applyFont="1" applyFill="1"/>
    <xf numFmtId="0" fontId="5" fillId="0" borderId="0" xfId="0" applyFont="1"/>
    <xf numFmtId="0" fontId="6" fillId="0" borderId="0" xfId="0" applyFont="1" applyFill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2" borderId="0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/>
    <xf numFmtId="0" fontId="7" fillId="0" borderId="1" xfId="0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2" xfId="0" applyFont="1" applyBorder="1"/>
    <xf numFmtId="0" fontId="7" fillId="0" borderId="0" xfId="0" applyFont="1" applyBorder="1"/>
    <xf numFmtId="0" fontId="7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9" fillId="0" borderId="0" xfId="0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'Raw data'!$X$13:$Z$13</c:f>
                <c:numCache>
                  <c:formatCode>General</c:formatCode>
                  <c:ptCount val="3"/>
                  <c:pt idx="0">
                    <c:v>3.7327886392056384</c:v>
                  </c:pt>
                  <c:pt idx="1">
                    <c:v>1.4115186180457269</c:v>
                  </c:pt>
                  <c:pt idx="2">
                    <c:v>3.1207190810891556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'Raw data'!$X$12:$Z$12</c:f>
              <c:numCache>
                <c:formatCode>General</c:formatCode>
                <c:ptCount val="3"/>
                <c:pt idx="0">
                  <c:v>72.133934441626749</c:v>
                </c:pt>
                <c:pt idx="1">
                  <c:v>7.6670485372137405</c:v>
                </c:pt>
                <c:pt idx="2">
                  <c:v>77.3639910225276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B-0545-B2C6-9AF37BF6A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7596416"/>
        <c:axId val="347460288"/>
      </c:barChart>
      <c:catAx>
        <c:axId val="347596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460288"/>
        <c:crosses val="autoZero"/>
        <c:auto val="1"/>
        <c:lblAlgn val="ctr"/>
        <c:lblOffset val="100"/>
        <c:noMultiLvlLbl val="0"/>
      </c:catAx>
      <c:valAx>
        <c:axId val="34746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34759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431211</xdr:colOff>
      <xdr:row>23</xdr:row>
      <xdr:rowOff>59069</xdr:rowOff>
    </xdr:from>
    <xdr:to>
      <xdr:col>23</xdr:col>
      <xdr:colOff>635001</xdr:colOff>
      <xdr:row>45</xdr:row>
      <xdr:rowOff>88604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4B1D95-2878-154B-847E-569AD6A2E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48"/>
  <sheetViews>
    <sheetView topLeftCell="A15" zoomScale="86" zoomScaleNormal="86" workbookViewId="0">
      <selection activeCell="AB4" sqref="AB4:AG32"/>
    </sheetView>
  </sheetViews>
  <sheetFormatPr baseColWidth="10" defaultColWidth="11.1640625" defaultRowHeight="16"/>
  <cols>
    <col min="23" max="23" width="20.83203125" customWidth="1"/>
  </cols>
  <sheetData>
    <row r="3" spans="1:33" ht="21">
      <c r="A3" s="25" t="s">
        <v>62</v>
      </c>
      <c r="B3" s="26"/>
      <c r="C3" s="26"/>
      <c r="D3" s="27"/>
      <c r="E3" s="25" t="s">
        <v>63</v>
      </c>
      <c r="F3" s="26"/>
      <c r="G3" s="26"/>
      <c r="H3" s="27"/>
      <c r="I3" s="25" t="s">
        <v>64</v>
      </c>
      <c r="J3" s="26"/>
      <c r="K3" s="26"/>
      <c r="L3" s="27"/>
    </row>
    <row r="4" spans="1:33">
      <c r="A4" s="7"/>
      <c r="B4" s="8" t="s">
        <v>0</v>
      </c>
      <c r="C4" s="8" t="s">
        <v>1</v>
      </c>
      <c r="D4" s="9" t="s">
        <v>2</v>
      </c>
      <c r="E4" s="7"/>
      <c r="F4" s="8" t="s">
        <v>0</v>
      </c>
      <c r="G4" s="8" t="s">
        <v>1</v>
      </c>
      <c r="H4" s="9" t="s">
        <v>2</v>
      </c>
      <c r="I4" s="7"/>
      <c r="J4" s="8" t="s">
        <v>0</v>
      </c>
      <c r="K4" s="8" t="s">
        <v>1</v>
      </c>
      <c r="L4" s="9" t="s">
        <v>2</v>
      </c>
      <c r="AB4" s="6" t="s">
        <v>16</v>
      </c>
      <c r="AC4" s="5" t="s">
        <v>17</v>
      </c>
      <c r="AF4" s="6" t="s">
        <v>16</v>
      </c>
      <c r="AG4" s="5" t="s">
        <v>17</v>
      </c>
    </row>
    <row r="5" spans="1:33">
      <c r="A5" s="7" t="s">
        <v>4</v>
      </c>
      <c r="B5" s="8">
        <v>15</v>
      </c>
      <c r="C5" s="8">
        <v>23</v>
      </c>
      <c r="D5" s="9"/>
      <c r="E5" s="7" t="s">
        <v>5</v>
      </c>
      <c r="F5" s="8">
        <v>5</v>
      </c>
      <c r="G5" s="8">
        <v>36</v>
      </c>
      <c r="H5" s="9"/>
      <c r="I5" s="7" t="s">
        <v>6</v>
      </c>
      <c r="J5" s="8">
        <v>27</v>
      </c>
      <c r="K5" s="8">
        <v>34</v>
      </c>
      <c r="L5" s="9"/>
      <c r="AB5" s="6"/>
      <c r="AC5" s="5"/>
      <c r="AF5" s="6"/>
      <c r="AG5" s="5"/>
    </row>
    <row r="6" spans="1:33">
      <c r="A6" s="7">
        <v>2</v>
      </c>
      <c r="B6" s="8">
        <v>26</v>
      </c>
      <c r="C6" s="8">
        <v>35</v>
      </c>
      <c r="D6" s="9"/>
      <c r="E6" s="7">
        <v>2</v>
      </c>
      <c r="F6" s="8">
        <v>1</v>
      </c>
      <c r="G6" s="8">
        <v>35</v>
      </c>
      <c r="H6" s="9"/>
      <c r="I6" s="7">
        <v>2</v>
      </c>
      <c r="J6" s="8">
        <v>26</v>
      </c>
      <c r="K6" s="8">
        <v>30</v>
      </c>
      <c r="L6" s="9"/>
      <c r="AB6" s="6" t="s">
        <v>18</v>
      </c>
      <c r="AC6" s="5" t="s">
        <v>19</v>
      </c>
      <c r="AF6" s="6" t="s">
        <v>50</v>
      </c>
      <c r="AG6" s="5" t="s">
        <v>51</v>
      </c>
    </row>
    <row r="7" spans="1:33">
      <c r="A7" s="7">
        <v>3</v>
      </c>
      <c r="B7" s="8">
        <v>21</v>
      </c>
      <c r="C7" s="8">
        <v>28</v>
      </c>
      <c r="D7" s="9"/>
      <c r="E7" s="7">
        <v>3</v>
      </c>
      <c r="F7" s="8">
        <v>1</v>
      </c>
      <c r="G7" s="8">
        <v>31</v>
      </c>
      <c r="H7" s="9"/>
      <c r="I7" s="7">
        <v>3</v>
      </c>
      <c r="J7" s="8">
        <v>25</v>
      </c>
      <c r="K7" s="8">
        <v>34</v>
      </c>
      <c r="L7" s="9"/>
      <c r="AB7" s="6" t="s">
        <v>20</v>
      </c>
      <c r="AC7" s="5" t="s">
        <v>20</v>
      </c>
      <c r="AF7" s="6" t="s">
        <v>20</v>
      </c>
      <c r="AG7" s="5" t="s">
        <v>20</v>
      </c>
    </row>
    <row r="8" spans="1:33">
      <c r="A8" s="7">
        <v>4</v>
      </c>
      <c r="B8" s="8">
        <v>17</v>
      </c>
      <c r="C8" s="8">
        <v>26</v>
      </c>
      <c r="D8" s="9"/>
      <c r="E8" s="7">
        <v>4</v>
      </c>
      <c r="F8" s="8">
        <v>1</v>
      </c>
      <c r="G8" s="8">
        <v>33</v>
      </c>
      <c r="H8" s="9"/>
      <c r="I8" s="7">
        <v>4</v>
      </c>
      <c r="J8" s="8">
        <v>18</v>
      </c>
      <c r="K8" s="8">
        <v>29</v>
      </c>
      <c r="L8" s="9"/>
      <c r="X8" t="s">
        <v>10</v>
      </c>
      <c r="Y8" t="s">
        <v>14</v>
      </c>
      <c r="Z8" t="s">
        <v>15</v>
      </c>
      <c r="AB8" s="6" t="s">
        <v>21</v>
      </c>
      <c r="AC8" s="5" t="s">
        <v>22</v>
      </c>
      <c r="AF8" s="6" t="s">
        <v>21</v>
      </c>
      <c r="AG8" s="5" t="s">
        <v>22</v>
      </c>
    </row>
    <row r="9" spans="1:33">
      <c r="A9" s="7">
        <v>5</v>
      </c>
      <c r="B9" s="8">
        <v>24</v>
      </c>
      <c r="C9" s="8">
        <v>29</v>
      </c>
      <c r="D9" s="9"/>
      <c r="E9" s="7">
        <v>5</v>
      </c>
      <c r="F9" s="8">
        <v>2</v>
      </c>
      <c r="G9" s="8">
        <v>33</v>
      </c>
      <c r="H9" s="9"/>
      <c r="I9" s="7">
        <v>5</v>
      </c>
      <c r="J9" s="8">
        <v>31</v>
      </c>
      <c r="K9" s="8">
        <v>39</v>
      </c>
      <c r="L9" s="9"/>
      <c r="W9" s="3" t="s">
        <v>12</v>
      </c>
      <c r="X9" s="4">
        <v>72.189349112426044</v>
      </c>
      <c r="Y9" s="4">
        <v>5.5837563451776653</v>
      </c>
      <c r="Z9" s="4">
        <v>79.487179487179489</v>
      </c>
      <c r="AA9" s="4"/>
      <c r="AB9" s="6"/>
      <c r="AC9" s="5"/>
      <c r="AF9" s="6"/>
      <c r="AG9" s="5"/>
    </row>
    <row r="10" spans="1:33">
      <c r="A10" s="7">
        <v>6</v>
      </c>
      <c r="B10" s="8">
        <v>19</v>
      </c>
      <c r="C10" s="8">
        <v>28</v>
      </c>
      <c r="D10" s="9"/>
      <c r="E10" s="7">
        <v>6</v>
      </c>
      <c r="F10" s="8">
        <v>1</v>
      </c>
      <c r="G10" s="8">
        <v>29</v>
      </c>
      <c r="H10" s="9"/>
      <c r="I10" s="7">
        <v>6</v>
      </c>
      <c r="J10" s="8">
        <v>28</v>
      </c>
      <c r="K10" s="8">
        <v>29</v>
      </c>
      <c r="L10" s="9"/>
      <c r="W10" s="3" t="s">
        <v>13</v>
      </c>
      <c r="X10" s="4">
        <v>65.641025641025635</v>
      </c>
      <c r="Y10" s="4">
        <v>7.0588235294117645</v>
      </c>
      <c r="Z10" s="4">
        <v>71.219512195121951</v>
      </c>
      <c r="AA10" s="4"/>
      <c r="AB10" s="6" t="s">
        <v>23</v>
      </c>
      <c r="AC10" s="5"/>
      <c r="AF10" s="6" t="s">
        <v>23</v>
      </c>
      <c r="AG10" s="5"/>
    </row>
    <row r="11" spans="1:33">
      <c r="A11" s="7">
        <v>7</v>
      </c>
      <c r="B11" s="8"/>
      <c r="C11" s="8"/>
      <c r="D11" s="9"/>
      <c r="E11" s="7">
        <v>7</v>
      </c>
      <c r="F11" s="8"/>
      <c r="G11" s="8"/>
      <c r="H11" s="9"/>
      <c r="I11" s="7">
        <v>7</v>
      </c>
      <c r="J11" s="8"/>
      <c r="K11" s="8"/>
      <c r="L11" s="9"/>
      <c r="W11" t="s">
        <v>11</v>
      </c>
      <c r="X11" s="4">
        <v>78.571428571428569</v>
      </c>
      <c r="Y11" s="4">
        <v>10.358565737051793</v>
      </c>
      <c r="Z11" s="4">
        <v>81.385281385281388</v>
      </c>
      <c r="AA11" s="4"/>
      <c r="AB11" s="6" t="s">
        <v>24</v>
      </c>
      <c r="AC11" s="5">
        <v>1.1999999999999999E-3</v>
      </c>
      <c r="AF11" s="6" t="s">
        <v>24</v>
      </c>
      <c r="AG11" s="5">
        <v>0.34470000000000001</v>
      </c>
    </row>
    <row r="12" spans="1:33">
      <c r="A12" s="7">
        <v>8</v>
      </c>
      <c r="B12" s="8"/>
      <c r="C12" s="8"/>
      <c r="D12" s="9"/>
      <c r="E12" s="7">
        <v>8</v>
      </c>
      <c r="F12" s="8"/>
      <c r="G12" s="8"/>
      <c r="H12" s="9"/>
      <c r="I12" s="7">
        <v>8</v>
      </c>
      <c r="J12" s="8"/>
      <c r="K12" s="8"/>
      <c r="L12" s="9"/>
      <c r="W12" t="s">
        <v>3</v>
      </c>
      <c r="X12" s="4">
        <f>AVERAGE(X9:X11)</f>
        <v>72.133934441626749</v>
      </c>
      <c r="Y12" s="4">
        <f>AVERAGE(Y9:Y11)</f>
        <v>7.6670485372137405</v>
      </c>
      <c r="Z12" s="4">
        <f>AVERAGE(Z9:Z11)</f>
        <v>77.3639910225276</v>
      </c>
      <c r="AA12" s="4"/>
      <c r="AB12" s="6" t="s">
        <v>25</v>
      </c>
      <c r="AC12" s="5" t="s">
        <v>26</v>
      </c>
      <c r="AF12" s="6" t="s">
        <v>25</v>
      </c>
      <c r="AG12" s="5" t="s">
        <v>44</v>
      </c>
    </row>
    <row r="13" spans="1:33">
      <c r="A13" s="7">
        <v>9</v>
      </c>
      <c r="B13" s="8"/>
      <c r="C13" s="8"/>
      <c r="D13" s="9"/>
      <c r="E13" s="7">
        <v>9</v>
      </c>
      <c r="F13" s="8"/>
      <c r="G13" s="8"/>
      <c r="H13" s="9"/>
      <c r="I13" s="7">
        <v>9</v>
      </c>
      <c r="J13" s="8"/>
      <c r="K13" s="8"/>
      <c r="L13" s="9"/>
      <c r="W13" t="s">
        <v>49</v>
      </c>
      <c r="X13" s="4">
        <f>STDEV(X9:X11)/SQRT(COUNT(X9:X11))</f>
        <v>3.7327886392056384</v>
      </c>
      <c r="Y13" s="4">
        <f>STDEV(Y9:Y11)/SQRT(COUNT(Y9:Y11))</f>
        <v>1.4115186180457269</v>
      </c>
      <c r="Z13" s="4">
        <f>STDEV(Z9:Z11)/SQRT(COUNT(Z9:Z11))</f>
        <v>3.1207190810891556</v>
      </c>
      <c r="AA13" s="4"/>
      <c r="AB13" s="6" t="s">
        <v>27</v>
      </c>
      <c r="AC13" s="5" t="s">
        <v>28</v>
      </c>
      <c r="AF13" s="6" t="s">
        <v>27</v>
      </c>
      <c r="AG13" s="5" t="s">
        <v>45</v>
      </c>
    </row>
    <row r="14" spans="1:33">
      <c r="A14" s="7">
        <v>10</v>
      </c>
      <c r="B14" s="8"/>
      <c r="C14" s="8"/>
      <c r="D14" s="9"/>
      <c r="E14" s="7">
        <v>10</v>
      </c>
      <c r="F14" s="8"/>
      <c r="G14" s="8"/>
      <c r="H14" s="9"/>
      <c r="I14" s="7">
        <v>10</v>
      </c>
      <c r="J14" s="8"/>
      <c r="K14" s="8"/>
      <c r="L14" s="9"/>
      <c r="X14" s="4"/>
      <c r="Y14" s="4"/>
      <c r="Z14" s="4"/>
      <c r="AA14" s="4"/>
      <c r="AB14" s="6" t="s">
        <v>29</v>
      </c>
      <c r="AC14" s="5" t="s">
        <v>30</v>
      </c>
      <c r="AF14" s="6" t="s">
        <v>29</v>
      </c>
      <c r="AG14" s="5" t="s">
        <v>30</v>
      </c>
    </row>
    <row r="15" spans="1:33">
      <c r="A15" s="7"/>
      <c r="B15" s="8">
        <f>SUM(B5:B14)</f>
        <v>122</v>
      </c>
      <c r="C15" s="8">
        <f>SUM(C5:C14)</f>
        <v>169</v>
      </c>
      <c r="D15" s="9">
        <f>SUM(D5:D14)</f>
        <v>0</v>
      </c>
      <c r="E15" s="7"/>
      <c r="F15" s="8">
        <f>SUM(F5:F14)</f>
        <v>11</v>
      </c>
      <c r="G15" s="8">
        <f>SUM(G5:G14)</f>
        <v>197</v>
      </c>
      <c r="H15" s="9">
        <f>SUM(H5:H14)</f>
        <v>0</v>
      </c>
      <c r="I15" s="7"/>
      <c r="J15" s="8">
        <f>SUM(J5:J14)</f>
        <v>155</v>
      </c>
      <c r="K15" s="8">
        <f>SUM(K5:K14)</f>
        <v>195</v>
      </c>
      <c r="L15" s="9">
        <f>SUM(L5:L14)</f>
        <v>0</v>
      </c>
      <c r="X15" s="4"/>
      <c r="Y15" s="4"/>
      <c r="Z15" s="4"/>
      <c r="AA15" s="4"/>
      <c r="AB15" s="6" t="s">
        <v>31</v>
      </c>
      <c r="AC15" s="5" t="s">
        <v>32</v>
      </c>
      <c r="AF15" s="6" t="s">
        <v>31</v>
      </c>
      <c r="AG15" s="5" t="s">
        <v>52</v>
      </c>
    </row>
    <row r="16" spans="1:33">
      <c r="A16" s="7"/>
      <c r="B16" s="8"/>
      <c r="C16" s="10">
        <f>B15/C15*100</f>
        <v>72.189349112426044</v>
      </c>
      <c r="D16" s="9"/>
      <c r="E16" s="7"/>
      <c r="F16" s="8"/>
      <c r="G16" s="10">
        <f>F15/G15*100</f>
        <v>5.5837563451776653</v>
      </c>
      <c r="H16" s="9"/>
      <c r="I16" s="7"/>
      <c r="J16" s="8"/>
      <c r="K16" s="10">
        <f>J15/K15*100</f>
        <v>79.487179487179489</v>
      </c>
      <c r="L16" s="9"/>
      <c r="X16" s="4"/>
      <c r="Y16" s="4"/>
      <c r="Z16" s="4"/>
      <c r="AA16" s="4"/>
      <c r="AB16" s="6"/>
      <c r="AC16" s="5"/>
      <c r="AF16" s="6"/>
      <c r="AG16" s="5"/>
    </row>
    <row r="17" spans="1:33">
      <c r="A17" s="7"/>
      <c r="B17" s="8"/>
      <c r="C17" s="8"/>
      <c r="D17" s="9"/>
      <c r="E17" s="7"/>
      <c r="F17" s="8"/>
      <c r="G17" s="8"/>
      <c r="H17" s="9"/>
      <c r="I17" s="7"/>
      <c r="J17" s="8"/>
      <c r="K17" s="8"/>
      <c r="L17" s="9"/>
      <c r="W17" s="3"/>
      <c r="X17" s="4"/>
      <c r="Y17" s="4"/>
      <c r="Z17" s="4"/>
      <c r="AA17" s="4"/>
      <c r="AB17" s="6" t="s">
        <v>33</v>
      </c>
      <c r="AC17" s="5"/>
      <c r="AF17" s="6" t="s">
        <v>33</v>
      </c>
      <c r="AG17" s="5"/>
    </row>
    <row r="18" spans="1:33">
      <c r="A18" s="7"/>
      <c r="B18" s="8"/>
      <c r="C18" s="8"/>
      <c r="D18" s="9"/>
      <c r="E18" s="7"/>
      <c r="F18" s="8"/>
      <c r="G18" s="8"/>
      <c r="H18" s="9"/>
      <c r="I18" s="7"/>
      <c r="J18" s="8"/>
      <c r="K18" s="8"/>
      <c r="L18" s="9"/>
      <c r="W18" s="3"/>
      <c r="X18" s="4"/>
      <c r="Y18" s="4"/>
      <c r="Z18" s="4"/>
      <c r="AA18" s="4"/>
      <c r="AB18" s="6" t="s">
        <v>34</v>
      </c>
      <c r="AC18" s="5">
        <v>72.13</v>
      </c>
      <c r="AF18" s="6" t="s">
        <v>34</v>
      </c>
      <c r="AG18" s="5">
        <v>72.13</v>
      </c>
    </row>
    <row r="19" spans="1:33">
      <c r="A19" s="7"/>
      <c r="B19" s="8" t="s">
        <v>0</v>
      </c>
      <c r="C19" s="8" t="s">
        <v>1</v>
      </c>
      <c r="D19" s="9" t="s">
        <v>2</v>
      </c>
      <c r="E19" s="7"/>
      <c r="F19" s="8" t="s">
        <v>0</v>
      </c>
      <c r="G19" s="8" t="s">
        <v>1</v>
      </c>
      <c r="H19" s="14" t="s">
        <v>2</v>
      </c>
      <c r="I19" s="7"/>
      <c r="J19" s="8" t="s">
        <v>0</v>
      </c>
      <c r="K19" s="8" t="s">
        <v>1</v>
      </c>
      <c r="L19" s="9" t="s">
        <v>2</v>
      </c>
      <c r="T19" s="1"/>
      <c r="AB19" s="6" t="s">
        <v>35</v>
      </c>
      <c r="AC19" s="5">
        <v>7.6669999999999998</v>
      </c>
      <c r="AF19" s="6" t="s">
        <v>53</v>
      </c>
      <c r="AG19" s="5">
        <v>77.36</v>
      </c>
    </row>
    <row r="20" spans="1:33">
      <c r="A20" s="7" t="s">
        <v>7</v>
      </c>
      <c r="B20" s="8">
        <v>16</v>
      </c>
      <c r="C20" s="8">
        <v>30</v>
      </c>
      <c r="D20" s="9"/>
      <c r="E20" s="7" t="s">
        <v>8</v>
      </c>
      <c r="F20" s="8">
        <v>2</v>
      </c>
      <c r="G20" s="8">
        <v>33</v>
      </c>
      <c r="H20" s="9"/>
      <c r="I20" s="7" t="s">
        <v>9</v>
      </c>
      <c r="J20" s="8">
        <v>32</v>
      </c>
      <c r="K20" s="8">
        <v>39</v>
      </c>
      <c r="L20" s="9"/>
      <c r="AB20" s="6" t="s">
        <v>36</v>
      </c>
      <c r="AC20" s="5" t="s">
        <v>37</v>
      </c>
      <c r="AF20" s="6" t="s">
        <v>54</v>
      </c>
      <c r="AG20" s="5" t="s">
        <v>55</v>
      </c>
    </row>
    <row r="21" spans="1:33">
      <c r="A21" s="7">
        <v>2</v>
      </c>
      <c r="B21" s="8">
        <v>23</v>
      </c>
      <c r="C21" s="8">
        <v>29</v>
      </c>
      <c r="D21" s="9"/>
      <c r="E21" s="7">
        <v>2</v>
      </c>
      <c r="F21" s="8">
        <v>2</v>
      </c>
      <c r="G21" s="8">
        <v>36</v>
      </c>
      <c r="H21" s="9"/>
      <c r="I21" s="7">
        <v>2</v>
      </c>
      <c r="J21" s="8">
        <v>24</v>
      </c>
      <c r="K21" s="8">
        <v>35</v>
      </c>
      <c r="L21" s="9"/>
      <c r="AB21" s="6" t="s">
        <v>38</v>
      </c>
      <c r="AC21" s="5" t="s">
        <v>39</v>
      </c>
      <c r="AF21" s="6" t="s">
        <v>38</v>
      </c>
      <c r="AG21" s="5" t="s">
        <v>56</v>
      </c>
    </row>
    <row r="22" spans="1:33">
      <c r="A22" s="7">
        <v>3</v>
      </c>
      <c r="B22" s="8">
        <v>23</v>
      </c>
      <c r="C22" s="8">
        <v>35</v>
      </c>
      <c r="D22" s="9"/>
      <c r="E22" s="7">
        <v>3</v>
      </c>
      <c r="F22" s="8">
        <v>0</v>
      </c>
      <c r="G22" s="8">
        <v>33</v>
      </c>
      <c r="H22" s="9"/>
      <c r="I22" s="7">
        <v>3</v>
      </c>
      <c r="J22" s="8">
        <v>22</v>
      </c>
      <c r="K22" s="8">
        <v>27</v>
      </c>
      <c r="L22" s="9"/>
      <c r="AB22" s="6" t="s">
        <v>40</v>
      </c>
      <c r="AC22" s="5">
        <v>0.99029999999999996</v>
      </c>
      <c r="AF22" s="6" t="s">
        <v>40</v>
      </c>
      <c r="AG22" s="5">
        <v>0.2296</v>
      </c>
    </row>
    <row r="23" spans="1:33">
      <c r="A23" s="7">
        <v>4</v>
      </c>
      <c r="B23" s="8">
        <v>23</v>
      </c>
      <c r="C23" s="8">
        <v>33</v>
      </c>
      <c r="D23" s="9"/>
      <c r="E23" s="7">
        <v>4</v>
      </c>
      <c r="F23" s="8">
        <v>1</v>
      </c>
      <c r="G23" s="8">
        <v>35</v>
      </c>
      <c r="H23" s="9"/>
      <c r="I23" s="7">
        <v>4</v>
      </c>
      <c r="J23" s="8">
        <v>27</v>
      </c>
      <c r="K23" s="8">
        <v>36</v>
      </c>
      <c r="L23" s="9"/>
      <c r="AB23" s="6"/>
      <c r="AC23" s="5"/>
      <c r="AF23" s="6"/>
      <c r="AG23" s="5"/>
    </row>
    <row r="24" spans="1:33">
      <c r="A24" s="7">
        <v>5</v>
      </c>
      <c r="B24" s="8">
        <v>23</v>
      </c>
      <c r="C24" s="8">
        <v>36</v>
      </c>
      <c r="D24" s="9"/>
      <c r="E24" s="7">
        <v>5</v>
      </c>
      <c r="F24" s="8">
        <v>2</v>
      </c>
      <c r="G24" s="8">
        <v>0</v>
      </c>
      <c r="H24" s="9"/>
      <c r="I24" s="7">
        <v>5</v>
      </c>
      <c r="J24" s="8">
        <v>15</v>
      </c>
      <c r="K24" s="8">
        <v>30</v>
      </c>
      <c r="L24" s="9"/>
      <c r="AB24" s="6" t="s">
        <v>41</v>
      </c>
      <c r="AC24" s="5"/>
      <c r="AF24" s="6" t="s">
        <v>41</v>
      </c>
      <c r="AG24" s="5"/>
    </row>
    <row r="25" spans="1:33">
      <c r="A25" s="7">
        <v>6</v>
      </c>
      <c r="B25" s="8">
        <v>20</v>
      </c>
      <c r="C25" s="8">
        <v>32</v>
      </c>
      <c r="D25" s="9"/>
      <c r="E25" s="7">
        <v>6</v>
      </c>
      <c r="F25" s="8">
        <v>5</v>
      </c>
      <c r="G25" s="8">
        <v>33</v>
      </c>
      <c r="H25" s="9"/>
      <c r="I25" s="7">
        <v>6</v>
      </c>
      <c r="J25" s="8">
        <v>26</v>
      </c>
      <c r="K25" s="8">
        <v>38</v>
      </c>
      <c r="L25" s="9"/>
      <c r="AB25" s="6" t="s">
        <v>42</v>
      </c>
      <c r="AC25" s="5" t="s">
        <v>43</v>
      </c>
      <c r="AF25" s="6" t="s">
        <v>42</v>
      </c>
      <c r="AG25" s="5" t="s">
        <v>57</v>
      </c>
    </row>
    <row r="26" spans="1:33">
      <c r="A26" s="7">
        <v>7</v>
      </c>
      <c r="B26" s="8"/>
      <c r="C26" s="8"/>
      <c r="D26" s="9"/>
      <c r="E26" s="7">
        <v>7</v>
      </c>
      <c r="F26" s="8"/>
      <c r="G26" s="8"/>
      <c r="H26" s="9"/>
      <c r="I26" s="7">
        <v>7</v>
      </c>
      <c r="J26" s="8"/>
      <c r="K26" s="8"/>
      <c r="L26" s="9"/>
      <c r="AB26" s="6" t="s">
        <v>24</v>
      </c>
      <c r="AC26" s="5">
        <v>0.25019999999999998</v>
      </c>
      <c r="AF26" s="6" t="s">
        <v>24</v>
      </c>
      <c r="AG26" s="5">
        <v>0.82279999999999998</v>
      </c>
    </row>
    <row r="27" spans="1:33">
      <c r="A27" s="7">
        <v>8</v>
      </c>
      <c r="B27" s="8"/>
      <c r="C27" s="8"/>
      <c r="D27" s="9"/>
      <c r="E27" s="7">
        <v>8</v>
      </c>
      <c r="F27" s="8"/>
      <c r="G27" s="8"/>
      <c r="H27" s="9"/>
      <c r="I27" s="7">
        <v>8</v>
      </c>
      <c r="J27" s="8"/>
      <c r="K27" s="8"/>
      <c r="L27" s="9"/>
      <c r="AB27" s="6" t="s">
        <v>25</v>
      </c>
      <c r="AC27" s="5" t="s">
        <v>44</v>
      </c>
      <c r="AF27" s="6" t="s">
        <v>25</v>
      </c>
      <c r="AG27" s="5" t="s">
        <v>44</v>
      </c>
    </row>
    <row r="28" spans="1:33">
      <c r="A28" s="7">
        <v>9</v>
      </c>
      <c r="B28" s="8"/>
      <c r="C28" s="8"/>
      <c r="D28" s="9"/>
      <c r="E28" s="7">
        <v>9</v>
      </c>
      <c r="F28" s="8"/>
      <c r="G28" s="8"/>
      <c r="H28" s="9"/>
      <c r="I28" s="7">
        <v>9</v>
      </c>
      <c r="J28" s="8"/>
      <c r="K28" s="8"/>
      <c r="L28" s="9"/>
      <c r="AB28" s="6" t="s">
        <v>27</v>
      </c>
      <c r="AC28" s="5" t="s">
        <v>45</v>
      </c>
      <c r="AF28" s="6" t="s">
        <v>27</v>
      </c>
      <c r="AG28" s="5" t="s">
        <v>45</v>
      </c>
    </row>
    <row r="29" spans="1:33">
      <c r="A29" s="7">
        <v>10</v>
      </c>
      <c r="B29" s="8"/>
      <c r="C29" s="8"/>
      <c r="D29" s="9"/>
      <c r="E29" s="7">
        <v>10</v>
      </c>
      <c r="F29" s="8"/>
      <c r="G29" s="8"/>
      <c r="H29" s="9"/>
      <c r="I29" s="7">
        <v>10</v>
      </c>
      <c r="J29" s="8"/>
      <c r="K29" s="8"/>
      <c r="L29" s="9"/>
      <c r="AB29" s="6"/>
      <c r="AC29" s="5"/>
      <c r="AF29" s="6"/>
      <c r="AG29" s="5"/>
    </row>
    <row r="30" spans="1:33">
      <c r="A30" s="7"/>
      <c r="B30" s="8">
        <f>SUM(B20:B29)</f>
        <v>128</v>
      </c>
      <c r="C30" s="8">
        <f>SUM(C20:C29)</f>
        <v>195</v>
      </c>
      <c r="D30" s="9">
        <f>SUM(D20:D29)</f>
        <v>0</v>
      </c>
      <c r="E30" s="7"/>
      <c r="F30" s="8">
        <f>SUM(F20:F29)</f>
        <v>12</v>
      </c>
      <c r="G30" s="8">
        <f>SUM(G20:G29)</f>
        <v>170</v>
      </c>
      <c r="H30" s="9">
        <f>SUM(H20:H29)</f>
        <v>0</v>
      </c>
      <c r="I30" s="7"/>
      <c r="J30" s="8">
        <f>SUM(J20:J29)</f>
        <v>146</v>
      </c>
      <c r="K30" s="8">
        <f>SUM(K20:K29)</f>
        <v>205</v>
      </c>
      <c r="L30" s="9">
        <f>SUM(L20:L29)</f>
        <v>0</v>
      </c>
      <c r="AB30" s="6" t="s">
        <v>46</v>
      </c>
      <c r="AC30" s="5"/>
      <c r="AF30" s="6" t="s">
        <v>46</v>
      </c>
      <c r="AG30" s="5"/>
    </row>
    <row r="31" spans="1:33">
      <c r="A31" s="7"/>
      <c r="B31" s="8"/>
      <c r="C31" s="10">
        <f>B30/C30*100</f>
        <v>65.641025641025635</v>
      </c>
      <c r="D31" s="9"/>
      <c r="E31" s="7"/>
      <c r="F31" s="10"/>
      <c r="G31" s="10">
        <f>F30/G30*100</f>
        <v>7.0588235294117645</v>
      </c>
      <c r="H31" s="9"/>
      <c r="I31" s="7"/>
      <c r="J31" s="8"/>
      <c r="K31" s="10">
        <f>J30/K30*100</f>
        <v>71.219512195121951</v>
      </c>
      <c r="L31" s="9"/>
      <c r="R31" s="2"/>
      <c r="S31" s="2"/>
      <c r="AB31" s="6" t="s">
        <v>47</v>
      </c>
      <c r="AC31" s="5">
        <v>3</v>
      </c>
      <c r="AF31" s="6" t="s">
        <v>47</v>
      </c>
      <c r="AG31" s="5">
        <v>3</v>
      </c>
    </row>
    <row r="32" spans="1:33">
      <c r="A32" s="7"/>
      <c r="B32" s="8"/>
      <c r="C32" s="8"/>
      <c r="D32" s="9"/>
      <c r="E32" s="7"/>
      <c r="F32" s="8"/>
      <c r="G32" s="8"/>
      <c r="H32" s="9"/>
      <c r="I32" s="7"/>
      <c r="J32" s="8"/>
      <c r="K32" s="8"/>
      <c r="L32" s="9"/>
      <c r="AB32" s="6" t="s">
        <v>48</v>
      </c>
      <c r="AC32" s="5">
        <v>3</v>
      </c>
      <c r="AF32" s="6" t="s">
        <v>58</v>
      </c>
      <c r="AG32" s="5">
        <v>3</v>
      </c>
    </row>
    <row r="33" spans="1:33">
      <c r="A33" s="7"/>
      <c r="B33" s="8"/>
      <c r="C33" s="8"/>
      <c r="D33" s="9"/>
      <c r="E33" s="7"/>
      <c r="F33" s="8"/>
      <c r="G33" s="8"/>
      <c r="H33" s="9"/>
      <c r="I33" s="7"/>
      <c r="J33" s="8"/>
      <c r="K33" s="8"/>
      <c r="L33" s="9"/>
      <c r="AB33" s="6"/>
      <c r="AC33" s="5"/>
      <c r="AF33" s="6"/>
      <c r="AG33" s="5"/>
    </row>
    <row r="34" spans="1:33">
      <c r="A34" s="7"/>
      <c r="B34" s="8"/>
      <c r="C34" s="8"/>
      <c r="D34" s="9"/>
      <c r="E34" s="7"/>
      <c r="F34" s="8"/>
      <c r="G34" s="8"/>
      <c r="H34" s="9"/>
      <c r="I34" s="7"/>
      <c r="J34" s="8"/>
      <c r="K34" s="8"/>
      <c r="L34" s="9"/>
      <c r="AB34" s="6"/>
      <c r="AC34" s="5"/>
    </row>
    <row r="35" spans="1:33">
      <c r="A35" s="7"/>
      <c r="B35" s="8" t="s">
        <v>0</v>
      </c>
      <c r="C35" s="8" t="s">
        <v>1</v>
      </c>
      <c r="D35" s="9" t="s">
        <v>2</v>
      </c>
      <c r="E35" s="7"/>
      <c r="F35" s="8" t="s">
        <v>0</v>
      </c>
      <c r="G35" s="8" t="s">
        <v>1</v>
      </c>
      <c r="H35" s="9" t="s">
        <v>2</v>
      </c>
      <c r="I35" s="7"/>
      <c r="J35" s="8" t="s">
        <v>0</v>
      </c>
      <c r="K35" s="8" t="s">
        <v>1</v>
      </c>
      <c r="L35" s="9" t="s">
        <v>2</v>
      </c>
      <c r="T35" s="1"/>
      <c r="AB35" s="6"/>
      <c r="AC35" s="5"/>
    </row>
    <row r="36" spans="1:33">
      <c r="A36" s="7" t="s">
        <v>59</v>
      </c>
      <c r="B36" s="8">
        <v>21</v>
      </c>
      <c r="C36" s="8">
        <v>33</v>
      </c>
      <c r="D36" s="9">
        <v>2</v>
      </c>
      <c r="E36" s="7" t="s">
        <v>60</v>
      </c>
      <c r="F36" s="8">
        <v>3</v>
      </c>
      <c r="G36" s="8">
        <v>39</v>
      </c>
      <c r="H36" s="9">
        <v>1</v>
      </c>
      <c r="I36" s="7" t="s">
        <v>61</v>
      </c>
      <c r="J36" s="8">
        <v>25</v>
      </c>
      <c r="K36" s="8">
        <v>32</v>
      </c>
      <c r="L36" s="9"/>
      <c r="AB36" s="6"/>
      <c r="AC36" s="5"/>
    </row>
    <row r="37" spans="1:33">
      <c r="A37" s="7">
        <v>2</v>
      </c>
      <c r="B37" s="8">
        <v>29</v>
      </c>
      <c r="C37" s="8">
        <v>35</v>
      </c>
      <c r="D37" s="9">
        <v>1</v>
      </c>
      <c r="E37" s="7">
        <v>2</v>
      </c>
      <c r="F37" s="8">
        <v>6</v>
      </c>
      <c r="G37" s="8">
        <v>47</v>
      </c>
      <c r="H37" s="9"/>
      <c r="I37" s="7">
        <v>2</v>
      </c>
      <c r="J37" s="8">
        <v>30</v>
      </c>
      <c r="K37" s="8">
        <v>39</v>
      </c>
      <c r="L37" s="9"/>
      <c r="AB37" s="6"/>
      <c r="AC37" s="5"/>
    </row>
    <row r="38" spans="1:33">
      <c r="A38" s="7">
        <v>3</v>
      </c>
      <c r="B38" s="8">
        <v>34</v>
      </c>
      <c r="C38" s="8">
        <v>40</v>
      </c>
      <c r="D38" s="9"/>
      <c r="E38" s="7">
        <v>3</v>
      </c>
      <c r="F38" s="8">
        <v>6</v>
      </c>
      <c r="G38" s="8">
        <v>45</v>
      </c>
      <c r="H38" s="9">
        <v>1</v>
      </c>
      <c r="I38" s="7">
        <v>3</v>
      </c>
      <c r="J38" s="8">
        <v>31</v>
      </c>
      <c r="K38" s="8">
        <v>35</v>
      </c>
      <c r="L38" s="9">
        <v>1</v>
      </c>
      <c r="AB38" s="6"/>
      <c r="AC38" s="5"/>
    </row>
    <row r="39" spans="1:33">
      <c r="A39" s="7">
        <v>4</v>
      </c>
      <c r="B39" s="8">
        <v>33</v>
      </c>
      <c r="C39" s="8">
        <v>40</v>
      </c>
      <c r="D39" s="9"/>
      <c r="E39" s="7">
        <v>4</v>
      </c>
      <c r="F39" s="8">
        <v>2</v>
      </c>
      <c r="G39" s="8">
        <v>39</v>
      </c>
      <c r="H39" s="9">
        <v>1</v>
      </c>
      <c r="I39" s="7">
        <v>4</v>
      </c>
      <c r="J39" s="8">
        <v>39</v>
      </c>
      <c r="K39" s="8">
        <v>47</v>
      </c>
      <c r="L39" s="9"/>
      <c r="AB39" s="6"/>
      <c r="AC39" s="5"/>
    </row>
    <row r="40" spans="1:33">
      <c r="A40" s="7">
        <v>5</v>
      </c>
      <c r="B40" s="8">
        <v>27</v>
      </c>
      <c r="C40" s="8">
        <v>36</v>
      </c>
      <c r="D40" s="9">
        <v>1</v>
      </c>
      <c r="E40" s="7">
        <v>5</v>
      </c>
      <c r="F40" s="8">
        <v>1</v>
      </c>
      <c r="G40" s="8">
        <v>34</v>
      </c>
      <c r="H40" s="9"/>
      <c r="I40" s="7">
        <v>5</v>
      </c>
      <c r="J40" s="8">
        <v>39</v>
      </c>
      <c r="K40" s="8">
        <v>42</v>
      </c>
      <c r="L40" s="9"/>
      <c r="AB40" s="6"/>
      <c r="AC40" s="5"/>
    </row>
    <row r="41" spans="1:33">
      <c r="A41" s="7">
        <v>6</v>
      </c>
      <c r="B41" s="8">
        <v>32</v>
      </c>
      <c r="C41" s="8">
        <v>40</v>
      </c>
      <c r="D41" s="9"/>
      <c r="E41" s="7">
        <v>6</v>
      </c>
      <c r="F41" s="8">
        <v>8</v>
      </c>
      <c r="G41" s="8">
        <v>47</v>
      </c>
      <c r="H41" s="9">
        <v>1</v>
      </c>
      <c r="I41" s="7">
        <v>6</v>
      </c>
      <c r="J41" s="8">
        <v>24</v>
      </c>
      <c r="K41" s="8">
        <v>36</v>
      </c>
      <c r="L41" s="9">
        <v>1</v>
      </c>
      <c r="AB41" s="6"/>
      <c r="AC41" s="5"/>
    </row>
    <row r="42" spans="1:33">
      <c r="A42" s="7">
        <v>7</v>
      </c>
      <c r="B42" s="8"/>
      <c r="C42" s="8"/>
      <c r="D42" s="9"/>
      <c r="E42" s="7">
        <v>7</v>
      </c>
      <c r="F42" s="8"/>
      <c r="G42" s="8"/>
      <c r="H42" s="9"/>
      <c r="I42" s="7">
        <v>7</v>
      </c>
      <c r="J42" s="8"/>
      <c r="K42" s="8"/>
      <c r="L42" s="9"/>
      <c r="AB42" s="6"/>
      <c r="AC42" s="5"/>
    </row>
    <row r="43" spans="1:33">
      <c r="A43" s="7">
        <v>8</v>
      </c>
      <c r="B43" s="8"/>
      <c r="C43" s="8"/>
      <c r="D43" s="9"/>
      <c r="E43" s="7">
        <v>8</v>
      </c>
      <c r="F43" s="8"/>
      <c r="G43" s="8"/>
      <c r="H43" s="9"/>
      <c r="I43" s="7">
        <v>8</v>
      </c>
      <c r="J43" s="8"/>
      <c r="K43" s="8"/>
      <c r="L43" s="9"/>
      <c r="AB43" s="6"/>
      <c r="AC43" s="5"/>
    </row>
    <row r="44" spans="1:33">
      <c r="A44" s="7">
        <v>9</v>
      </c>
      <c r="B44" s="8"/>
      <c r="C44" s="8"/>
      <c r="D44" s="9"/>
      <c r="E44" s="7">
        <v>9</v>
      </c>
      <c r="F44" s="8"/>
      <c r="G44" s="8"/>
      <c r="H44" s="9"/>
      <c r="I44" s="7">
        <v>9</v>
      </c>
      <c r="J44" s="8"/>
      <c r="K44" s="8"/>
      <c r="L44" s="9"/>
      <c r="AB44" s="6"/>
      <c r="AC44" s="5"/>
    </row>
    <row r="45" spans="1:33">
      <c r="A45" s="7">
        <v>10</v>
      </c>
      <c r="B45" s="8"/>
      <c r="C45" s="8"/>
      <c r="D45" s="9"/>
      <c r="E45" s="7">
        <v>10</v>
      </c>
      <c r="F45" s="8"/>
      <c r="G45" s="8"/>
      <c r="H45" s="9"/>
      <c r="I45" s="7">
        <v>10</v>
      </c>
      <c r="J45" s="8"/>
      <c r="K45" s="8"/>
      <c r="L45" s="9"/>
      <c r="AB45" s="6"/>
      <c r="AC45" s="5"/>
    </row>
    <row r="46" spans="1:33">
      <c r="A46" s="7"/>
      <c r="B46" s="8">
        <f>SUM(B36:B45)</f>
        <v>176</v>
      </c>
      <c r="C46" s="8">
        <f>SUM(C36:C45)</f>
        <v>224</v>
      </c>
      <c r="D46" s="9">
        <f>SUM(D36:D45)</f>
        <v>4</v>
      </c>
      <c r="E46" s="7"/>
      <c r="F46" s="8">
        <f>SUM(F36:F45)</f>
        <v>26</v>
      </c>
      <c r="G46" s="8">
        <f>SUM(G36:G45)</f>
        <v>251</v>
      </c>
      <c r="H46" s="9">
        <f>SUM(H36:H45)</f>
        <v>4</v>
      </c>
      <c r="I46" s="7"/>
      <c r="J46" s="8">
        <f>SUM(J36:J45)</f>
        <v>188</v>
      </c>
      <c r="K46" s="8">
        <f>SUM(K36:K45)</f>
        <v>231</v>
      </c>
      <c r="L46" s="9">
        <f>SUM(L36:L45)</f>
        <v>2</v>
      </c>
      <c r="AB46" s="6"/>
      <c r="AC46" s="5"/>
    </row>
    <row r="47" spans="1:33">
      <c r="A47" s="7"/>
      <c r="B47" s="8"/>
      <c r="C47" s="10">
        <f>B46/C46*100</f>
        <v>78.571428571428569</v>
      </c>
      <c r="D47" s="9"/>
      <c r="E47" s="7"/>
      <c r="F47" s="8"/>
      <c r="G47" s="10">
        <f>F46/G46*100</f>
        <v>10.358565737051793</v>
      </c>
      <c r="H47" s="9"/>
      <c r="I47" s="7"/>
      <c r="J47" s="8"/>
      <c r="K47" s="10">
        <f>J46/K46*100</f>
        <v>81.385281385281388</v>
      </c>
      <c r="L47" s="9"/>
      <c r="O47" s="2"/>
      <c r="R47" s="2"/>
      <c r="S47" s="2"/>
      <c r="AB47" s="6"/>
      <c r="AC47" s="5"/>
    </row>
    <row r="48" spans="1:33">
      <c r="A48" s="11"/>
      <c r="B48" s="12"/>
      <c r="C48" s="12"/>
      <c r="D48" s="13"/>
      <c r="E48" s="11"/>
      <c r="F48" s="12"/>
      <c r="G48" s="12"/>
      <c r="H48" s="13"/>
      <c r="I48" s="11"/>
      <c r="J48" s="12"/>
      <c r="K48" s="12"/>
      <c r="L48" s="13"/>
    </row>
  </sheetData>
  <mergeCells count="3">
    <mergeCell ref="A3:D3"/>
    <mergeCell ref="E3:H3"/>
    <mergeCell ref="I3:L3"/>
  </mergeCells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9FCC-CAAC-9646-9D2B-6ECE8455A657}">
  <dimension ref="A1:K15"/>
  <sheetViews>
    <sheetView tabSelected="1" workbookViewId="0">
      <selection activeCell="D21" sqref="D21"/>
    </sheetView>
  </sheetViews>
  <sheetFormatPr baseColWidth="10" defaultRowHeight="16"/>
  <cols>
    <col min="2" max="2" width="27.1640625" customWidth="1"/>
    <col min="3" max="3" width="13.1640625" customWidth="1"/>
    <col min="4" max="7" width="42.83203125" customWidth="1"/>
  </cols>
  <sheetData>
    <row r="1" spans="1:11" ht="17" thickBot="1">
      <c r="A1" s="28" t="s">
        <v>114</v>
      </c>
      <c r="B1" s="28" t="s">
        <v>115</v>
      </c>
      <c r="C1" s="29" t="s">
        <v>116</v>
      </c>
      <c r="D1" s="29" t="s">
        <v>117</v>
      </c>
      <c r="E1" s="28" t="s">
        <v>118</v>
      </c>
      <c r="F1" s="28" t="s">
        <v>119</v>
      </c>
      <c r="G1" s="28" t="s">
        <v>120</v>
      </c>
      <c r="H1" s="28" t="s">
        <v>121</v>
      </c>
      <c r="I1" s="28" t="s">
        <v>122</v>
      </c>
      <c r="J1" s="28" t="s">
        <v>123</v>
      </c>
    </row>
    <row r="2" spans="1:11" ht="22" thickTop="1">
      <c r="A2" s="34" t="s">
        <v>135</v>
      </c>
      <c r="B2" s="33"/>
      <c r="C2" s="8"/>
      <c r="D2" s="8"/>
      <c r="E2" s="33"/>
      <c r="F2" s="33"/>
      <c r="G2" s="33"/>
      <c r="H2" s="33"/>
      <c r="I2" s="33"/>
      <c r="J2" s="33"/>
    </row>
    <row r="3" spans="1:11">
      <c r="A3" s="30" t="s">
        <v>4</v>
      </c>
      <c r="B3" s="3" t="s">
        <v>124</v>
      </c>
      <c r="D3" t="s">
        <v>125</v>
      </c>
      <c r="E3" t="s">
        <v>126</v>
      </c>
      <c r="F3" s="3" t="s">
        <v>127</v>
      </c>
      <c r="G3" s="3" t="s">
        <v>128</v>
      </c>
      <c r="H3" t="s">
        <v>129</v>
      </c>
      <c r="I3" s="31">
        <v>43614</v>
      </c>
      <c r="J3" t="s">
        <v>130</v>
      </c>
      <c r="K3" s="32" t="s">
        <v>131</v>
      </c>
    </row>
    <row r="4" spans="1:11">
      <c r="A4" s="30" t="s">
        <v>5</v>
      </c>
      <c r="B4" s="3" t="s">
        <v>132</v>
      </c>
      <c r="D4" t="s">
        <v>125</v>
      </c>
      <c r="E4" t="s">
        <v>126</v>
      </c>
      <c r="F4" s="3" t="s">
        <v>127</v>
      </c>
      <c r="G4" s="3" t="s">
        <v>128</v>
      </c>
      <c r="H4" t="s">
        <v>129</v>
      </c>
      <c r="I4" s="31">
        <v>43614</v>
      </c>
      <c r="J4" t="s">
        <v>130</v>
      </c>
      <c r="K4" s="32" t="s">
        <v>131</v>
      </c>
    </row>
    <row r="5" spans="1:11">
      <c r="A5" s="30" t="s">
        <v>6</v>
      </c>
      <c r="B5" s="3" t="s">
        <v>133</v>
      </c>
      <c r="D5" t="s">
        <v>125</v>
      </c>
      <c r="E5" t="s">
        <v>126</v>
      </c>
      <c r="F5" s="3" t="s">
        <v>127</v>
      </c>
      <c r="G5" s="3" t="s">
        <v>128</v>
      </c>
      <c r="H5" t="s">
        <v>129</v>
      </c>
      <c r="I5" s="31">
        <v>43614</v>
      </c>
      <c r="J5" t="s">
        <v>130</v>
      </c>
      <c r="K5" s="32" t="s">
        <v>131</v>
      </c>
    </row>
    <row r="6" spans="1:11">
      <c r="A6" s="30"/>
      <c r="B6" s="3"/>
      <c r="F6" s="3"/>
      <c r="G6" s="3"/>
      <c r="I6" s="31"/>
      <c r="K6" s="32"/>
    </row>
    <row r="7" spans="1:11" ht="21">
      <c r="A7" s="34" t="s">
        <v>136</v>
      </c>
    </row>
    <row r="8" spans="1:11">
      <c r="A8" s="30" t="s">
        <v>7</v>
      </c>
      <c r="B8" s="3" t="s">
        <v>124</v>
      </c>
      <c r="D8" t="s">
        <v>125</v>
      </c>
      <c r="E8" t="s">
        <v>126</v>
      </c>
      <c r="F8" s="3" t="s">
        <v>127</v>
      </c>
      <c r="G8" s="3" t="s">
        <v>128</v>
      </c>
      <c r="H8" t="s">
        <v>129</v>
      </c>
      <c r="I8" s="31">
        <v>43614</v>
      </c>
      <c r="J8" t="s">
        <v>134</v>
      </c>
      <c r="K8" s="32" t="s">
        <v>131</v>
      </c>
    </row>
    <row r="9" spans="1:11">
      <c r="A9" s="30" t="s">
        <v>8</v>
      </c>
      <c r="B9" s="3" t="s">
        <v>132</v>
      </c>
      <c r="D9" t="s">
        <v>125</v>
      </c>
      <c r="E9" t="s">
        <v>126</v>
      </c>
      <c r="F9" s="3" t="s">
        <v>127</v>
      </c>
      <c r="G9" s="3" t="s">
        <v>128</v>
      </c>
      <c r="H9" t="s">
        <v>129</v>
      </c>
      <c r="I9" s="31">
        <v>43614</v>
      </c>
      <c r="J9" t="s">
        <v>134</v>
      </c>
      <c r="K9" s="32" t="s">
        <v>131</v>
      </c>
    </row>
    <row r="10" spans="1:11">
      <c r="A10" s="30" t="s">
        <v>9</v>
      </c>
      <c r="B10" s="3" t="s">
        <v>133</v>
      </c>
      <c r="D10" t="s">
        <v>125</v>
      </c>
      <c r="E10" t="s">
        <v>126</v>
      </c>
      <c r="F10" s="3" t="s">
        <v>127</v>
      </c>
      <c r="G10" s="3" t="s">
        <v>128</v>
      </c>
      <c r="H10" t="s">
        <v>129</v>
      </c>
      <c r="I10" s="31">
        <v>43614</v>
      </c>
      <c r="J10" t="s">
        <v>134</v>
      </c>
      <c r="K10" s="32" t="s">
        <v>131</v>
      </c>
    </row>
    <row r="12" spans="1:11" ht="21">
      <c r="A12" s="34" t="s">
        <v>137</v>
      </c>
    </row>
    <row r="13" spans="1:11">
      <c r="A13" s="30" t="s">
        <v>59</v>
      </c>
      <c r="B13" s="3" t="s">
        <v>124</v>
      </c>
      <c r="D13" t="s">
        <v>138</v>
      </c>
      <c r="E13" t="s">
        <v>126</v>
      </c>
      <c r="F13" t="s">
        <v>127</v>
      </c>
      <c r="G13" t="s">
        <v>128</v>
      </c>
      <c r="H13" s="3" t="s">
        <v>129</v>
      </c>
      <c r="I13" s="31">
        <v>43468</v>
      </c>
    </row>
    <row r="14" spans="1:11">
      <c r="A14" s="30" t="s">
        <v>60</v>
      </c>
      <c r="B14" s="3" t="s">
        <v>132</v>
      </c>
      <c r="D14" t="s">
        <v>138</v>
      </c>
      <c r="E14" t="s">
        <v>126</v>
      </c>
      <c r="F14" t="s">
        <v>127</v>
      </c>
      <c r="G14" t="s">
        <v>128</v>
      </c>
      <c r="H14" s="3" t="s">
        <v>129</v>
      </c>
      <c r="I14" s="31">
        <v>43468</v>
      </c>
    </row>
    <row r="15" spans="1:11">
      <c r="A15" s="30" t="s">
        <v>61</v>
      </c>
      <c r="B15" s="3" t="s">
        <v>133</v>
      </c>
      <c r="D15" t="s">
        <v>138</v>
      </c>
      <c r="E15" t="s">
        <v>126</v>
      </c>
      <c r="F15" t="s">
        <v>127</v>
      </c>
      <c r="G15" t="s">
        <v>128</v>
      </c>
      <c r="H15" s="3" t="s">
        <v>129</v>
      </c>
      <c r="I15" s="31">
        <v>43468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8FEE-F195-404A-956E-138A468D44E9}">
  <dimension ref="B2:G66"/>
  <sheetViews>
    <sheetView workbookViewId="0">
      <selection activeCell="E20" sqref="E20"/>
    </sheetView>
  </sheetViews>
  <sheetFormatPr baseColWidth="10" defaultRowHeight="16"/>
  <cols>
    <col min="2" max="2" width="37.5" customWidth="1"/>
    <col min="3" max="3" width="27" customWidth="1"/>
    <col min="6" max="6" width="40.5" customWidth="1"/>
    <col min="7" max="7" width="21.6640625" customWidth="1"/>
  </cols>
  <sheetData>
    <row r="2" spans="2:7">
      <c r="B2" s="15" t="s">
        <v>16</v>
      </c>
      <c r="C2" s="16" t="s">
        <v>17</v>
      </c>
      <c r="D2" s="1"/>
      <c r="E2" s="1"/>
      <c r="F2" s="15" t="s">
        <v>16</v>
      </c>
      <c r="G2" s="16" t="s">
        <v>17</v>
      </c>
    </row>
    <row r="3" spans="2:7">
      <c r="B3" s="17"/>
      <c r="C3" s="18"/>
      <c r="D3" s="1"/>
      <c r="E3" s="1"/>
      <c r="F3" s="17"/>
      <c r="G3" s="18"/>
    </row>
    <row r="4" spans="2:7">
      <c r="B4" s="17" t="s">
        <v>18</v>
      </c>
      <c r="C4" s="18" t="s">
        <v>19</v>
      </c>
      <c r="D4" s="1"/>
      <c r="E4" s="1"/>
      <c r="F4" s="17" t="s">
        <v>50</v>
      </c>
      <c r="G4" s="18" t="s">
        <v>51</v>
      </c>
    </row>
    <row r="5" spans="2:7">
      <c r="B5" s="17" t="s">
        <v>20</v>
      </c>
      <c r="C5" s="18" t="s">
        <v>20</v>
      </c>
      <c r="D5" s="1"/>
      <c r="E5" s="1"/>
      <c r="F5" s="17" t="s">
        <v>20</v>
      </c>
      <c r="G5" s="18" t="s">
        <v>20</v>
      </c>
    </row>
    <row r="6" spans="2:7">
      <c r="B6" s="17" t="s">
        <v>21</v>
      </c>
      <c r="C6" s="18" t="s">
        <v>22</v>
      </c>
      <c r="D6" s="1"/>
      <c r="E6" s="1"/>
      <c r="F6" s="17" t="s">
        <v>21</v>
      </c>
      <c r="G6" s="18" t="s">
        <v>22</v>
      </c>
    </row>
    <row r="7" spans="2:7">
      <c r="B7" s="17"/>
      <c r="C7" s="18"/>
      <c r="D7" s="1"/>
      <c r="E7" s="1"/>
      <c r="F7" s="17"/>
      <c r="G7" s="18"/>
    </row>
    <row r="8" spans="2:7">
      <c r="B8" s="17" t="s">
        <v>23</v>
      </c>
      <c r="C8" s="19"/>
      <c r="D8" s="6"/>
      <c r="E8" s="6"/>
      <c r="F8" s="17" t="s">
        <v>23</v>
      </c>
      <c r="G8" s="19"/>
    </row>
    <row r="9" spans="2:7">
      <c r="B9" s="17" t="s">
        <v>24</v>
      </c>
      <c r="C9" s="18">
        <v>1.1999999999999999E-3</v>
      </c>
      <c r="D9" s="1"/>
      <c r="E9" s="1"/>
      <c r="F9" s="17" t="s">
        <v>24</v>
      </c>
      <c r="G9" s="18">
        <v>0.34470000000000001</v>
      </c>
    </row>
    <row r="10" spans="2:7">
      <c r="B10" s="17" t="s">
        <v>25</v>
      </c>
      <c r="C10" s="18" t="s">
        <v>26</v>
      </c>
      <c r="D10" s="1"/>
      <c r="E10" s="1"/>
      <c r="F10" s="17" t="s">
        <v>25</v>
      </c>
      <c r="G10" s="18" t="s">
        <v>44</v>
      </c>
    </row>
    <row r="11" spans="2:7">
      <c r="B11" s="17" t="s">
        <v>27</v>
      </c>
      <c r="C11" s="18" t="s">
        <v>28</v>
      </c>
      <c r="D11" s="1"/>
      <c r="E11" s="1"/>
      <c r="F11" s="17" t="s">
        <v>27</v>
      </c>
      <c r="G11" s="18" t="s">
        <v>45</v>
      </c>
    </row>
    <row r="12" spans="2:7">
      <c r="B12" s="17" t="s">
        <v>29</v>
      </c>
      <c r="C12" s="18" t="s">
        <v>30</v>
      </c>
      <c r="D12" s="1"/>
      <c r="E12" s="1"/>
      <c r="F12" s="17" t="s">
        <v>29</v>
      </c>
      <c r="G12" s="18" t="s">
        <v>30</v>
      </c>
    </row>
    <row r="13" spans="2:7">
      <c r="B13" s="17" t="s">
        <v>31</v>
      </c>
      <c r="C13" s="18" t="s">
        <v>32</v>
      </c>
      <c r="D13" s="5"/>
      <c r="E13" s="1"/>
      <c r="F13" s="17" t="s">
        <v>31</v>
      </c>
      <c r="G13" s="18" t="s">
        <v>52</v>
      </c>
    </row>
    <row r="14" spans="2:7">
      <c r="B14" s="17"/>
      <c r="C14" s="18"/>
      <c r="D14" s="1"/>
      <c r="E14" s="1"/>
      <c r="F14" s="17"/>
      <c r="G14" s="18"/>
    </row>
    <row r="15" spans="2:7">
      <c r="B15" s="17" t="s">
        <v>33</v>
      </c>
      <c r="C15" s="19"/>
      <c r="D15" s="6"/>
      <c r="E15" s="1"/>
      <c r="F15" s="17" t="s">
        <v>33</v>
      </c>
      <c r="G15" s="19"/>
    </row>
    <row r="16" spans="2:7">
      <c r="B16" s="17" t="s">
        <v>34</v>
      </c>
      <c r="C16" s="18">
        <v>72.13</v>
      </c>
      <c r="D16" s="1"/>
      <c r="E16" s="1"/>
      <c r="F16" s="17" t="s">
        <v>34</v>
      </c>
      <c r="G16" s="18">
        <v>72.13</v>
      </c>
    </row>
    <row r="17" spans="2:7">
      <c r="B17" s="17" t="s">
        <v>35</v>
      </c>
      <c r="C17" s="18">
        <v>7.6669999999999998</v>
      </c>
      <c r="D17" s="1"/>
      <c r="E17" s="1"/>
      <c r="F17" s="17" t="s">
        <v>53</v>
      </c>
      <c r="G17" s="18">
        <v>77.36</v>
      </c>
    </row>
    <row r="18" spans="2:7">
      <c r="B18" s="17" t="s">
        <v>36</v>
      </c>
      <c r="C18" s="18" t="s">
        <v>37</v>
      </c>
      <c r="D18" s="5"/>
      <c r="E18" s="1"/>
      <c r="F18" s="17" t="s">
        <v>54</v>
      </c>
      <c r="G18" s="18" t="s">
        <v>55</v>
      </c>
    </row>
    <row r="19" spans="2:7">
      <c r="B19" s="17" t="s">
        <v>38</v>
      </c>
      <c r="C19" s="18" t="s">
        <v>39</v>
      </c>
      <c r="D19" s="5"/>
      <c r="E19" s="1"/>
      <c r="F19" s="17" t="s">
        <v>38</v>
      </c>
      <c r="G19" s="18" t="s">
        <v>56</v>
      </c>
    </row>
    <row r="20" spans="2:7">
      <c r="B20" s="17" t="s">
        <v>40</v>
      </c>
      <c r="C20" s="18">
        <v>0.99029999999999996</v>
      </c>
      <c r="D20" s="1"/>
      <c r="E20" s="1"/>
      <c r="F20" s="17" t="s">
        <v>40</v>
      </c>
      <c r="G20" s="18">
        <v>0.2296</v>
      </c>
    </row>
    <row r="21" spans="2:7">
      <c r="B21" s="17"/>
      <c r="C21" s="18"/>
      <c r="D21" s="1"/>
      <c r="E21" s="1"/>
      <c r="F21" s="17"/>
      <c r="G21" s="18"/>
    </row>
    <row r="22" spans="2:7">
      <c r="B22" s="17" t="s">
        <v>41</v>
      </c>
      <c r="C22" s="19"/>
      <c r="D22" s="6"/>
      <c r="E22" s="1"/>
      <c r="F22" s="17" t="s">
        <v>41</v>
      </c>
      <c r="G22" s="19"/>
    </row>
    <row r="23" spans="2:7">
      <c r="B23" s="17" t="s">
        <v>42</v>
      </c>
      <c r="C23" s="18" t="s">
        <v>43</v>
      </c>
      <c r="D23" s="1"/>
      <c r="E23" s="1"/>
      <c r="F23" s="17" t="s">
        <v>42</v>
      </c>
      <c r="G23" s="18" t="s">
        <v>57</v>
      </c>
    </row>
    <row r="24" spans="2:7">
      <c r="B24" s="17" t="s">
        <v>24</v>
      </c>
      <c r="C24" s="18">
        <v>0.25019999999999998</v>
      </c>
      <c r="D24" s="1"/>
      <c r="E24" s="1"/>
      <c r="F24" s="17" t="s">
        <v>24</v>
      </c>
      <c r="G24" s="18">
        <v>0.82279999999999998</v>
      </c>
    </row>
    <row r="25" spans="2:7">
      <c r="B25" s="17" t="s">
        <v>25</v>
      </c>
      <c r="C25" s="18" t="s">
        <v>44</v>
      </c>
      <c r="D25" s="1"/>
      <c r="E25" s="1"/>
      <c r="F25" s="17" t="s">
        <v>25</v>
      </c>
      <c r="G25" s="18" t="s">
        <v>44</v>
      </c>
    </row>
    <row r="26" spans="2:7">
      <c r="B26" s="17" t="s">
        <v>27</v>
      </c>
      <c r="C26" s="18" t="s">
        <v>45</v>
      </c>
      <c r="D26" s="1"/>
      <c r="E26" s="1"/>
      <c r="F26" s="17" t="s">
        <v>27</v>
      </c>
      <c r="G26" s="18" t="s">
        <v>45</v>
      </c>
    </row>
    <row r="27" spans="2:7">
      <c r="B27" s="17"/>
      <c r="C27" s="18"/>
      <c r="D27" s="1"/>
      <c r="E27" s="1"/>
      <c r="F27" s="17"/>
      <c r="G27" s="18"/>
    </row>
    <row r="28" spans="2:7">
      <c r="B28" s="17" t="s">
        <v>46</v>
      </c>
      <c r="C28" s="19"/>
      <c r="D28" s="1"/>
      <c r="E28" s="1"/>
      <c r="F28" s="17" t="s">
        <v>46</v>
      </c>
      <c r="G28" s="19"/>
    </row>
    <row r="29" spans="2:7">
      <c r="B29" s="17" t="s">
        <v>47</v>
      </c>
      <c r="C29" s="18">
        <v>3</v>
      </c>
      <c r="D29" s="1"/>
      <c r="E29" s="1"/>
      <c r="F29" s="17" t="s">
        <v>47</v>
      </c>
      <c r="G29" s="18">
        <v>3</v>
      </c>
    </row>
    <row r="30" spans="2:7">
      <c r="B30" s="20" t="s">
        <v>48</v>
      </c>
      <c r="C30" s="21">
        <v>3</v>
      </c>
      <c r="D30" s="1"/>
      <c r="E30" s="1"/>
      <c r="F30" s="20" t="s">
        <v>58</v>
      </c>
      <c r="G30" s="21">
        <v>3</v>
      </c>
    </row>
    <row r="37" spans="2:7">
      <c r="B37" s="6"/>
      <c r="C37" s="5"/>
      <c r="D37" s="5"/>
      <c r="E37" s="5"/>
      <c r="F37" s="5"/>
      <c r="G37" s="5"/>
    </row>
    <row r="38" spans="2:7">
      <c r="B38" s="6"/>
      <c r="C38" s="5"/>
      <c r="D38" s="5"/>
      <c r="E38" s="5"/>
      <c r="F38" s="5"/>
      <c r="G38" s="5"/>
    </row>
    <row r="39" spans="2:7">
      <c r="B39" s="6"/>
      <c r="C39" s="5"/>
      <c r="D39" s="5"/>
      <c r="E39" s="5"/>
      <c r="F39" s="5"/>
      <c r="G39" s="5"/>
    </row>
    <row r="40" spans="2:7">
      <c r="B40" s="6"/>
      <c r="C40" s="5"/>
      <c r="D40" s="5"/>
      <c r="E40" s="5"/>
      <c r="F40" s="5"/>
      <c r="G40" s="5"/>
    </row>
    <row r="41" spans="2:7">
      <c r="B41" s="6"/>
      <c r="C41" s="5"/>
      <c r="D41" s="5"/>
      <c r="E41" s="5"/>
      <c r="F41" s="5"/>
      <c r="G41" s="5"/>
    </row>
    <row r="42" spans="2:7">
      <c r="B42" s="6"/>
      <c r="C42" s="5"/>
      <c r="D42" s="5"/>
      <c r="E42" s="5"/>
      <c r="F42" s="5"/>
      <c r="G42" s="5"/>
    </row>
    <row r="43" spans="2:7">
      <c r="B43" s="6"/>
      <c r="C43" s="5"/>
      <c r="D43" s="5"/>
      <c r="E43" s="5"/>
      <c r="F43" s="5"/>
      <c r="G43" s="5"/>
    </row>
    <row r="44" spans="2:7">
      <c r="B44" s="6"/>
      <c r="C44" s="5"/>
      <c r="D44" s="5"/>
      <c r="E44" s="5"/>
      <c r="F44" s="5"/>
      <c r="G44" s="5"/>
    </row>
    <row r="45" spans="2:7">
      <c r="B45" s="6"/>
      <c r="C45" s="5"/>
      <c r="D45" s="5"/>
      <c r="E45" s="5"/>
      <c r="F45" s="5"/>
      <c r="G45" s="5"/>
    </row>
    <row r="46" spans="2:7">
      <c r="B46" s="6"/>
      <c r="C46" s="5"/>
      <c r="D46" s="5"/>
      <c r="E46" s="5"/>
      <c r="F46" s="5"/>
      <c r="G46" s="5"/>
    </row>
    <row r="47" spans="2:7">
      <c r="B47" s="6"/>
      <c r="C47" s="5"/>
      <c r="D47" s="5"/>
      <c r="E47" s="5"/>
      <c r="F47" s="5"/>
      <c r="G47" s="5"/>
    </row>
    <row r="48" spans="2:7">
      <c r="B48" s="6"/>
      <c r="C48" s="5"/>
      <c r="D48" s="5"/>
      <c r="E48" s="5"/>
      <c r="F48" s="5"/>
      <c r="G48" s="5"/>
    </row>
    <row r="49" spans="2:7">
      <c r="B49" s="6"/>
      <c r="C49" s="5"/>
      <c r="D49" s="5"/>
      <c r="E49" s="5"/>
      <c r="F49" s="5"/>
      <c r="G49" s="5"/>
    </row>
    <row r="50" spans="2:7">
      <c r="B50" s="6"/>
      <c r="C50" s="5"/>
      <c r="D50" s="5"/>
      <c r="E50" s="5"/>
      <c r="F50" s="5"/>
      <c r="G50" s="5"/>
    </row>
    <row r="51" spans="2:7">
      <c r="B51" s="6"/>
      <c r="C51" s="5"/>
      <c r="D51" s="5"/>
      <c r="E51" s="5"/>
      <c r="F51" s="5"/>
      <c r="G51" s="5"/>
    </row>
    <row r="52" spans="2:7">
      <c r="B52" s="6"/>
      <c r="C52" s="5"/>
      <c r="D52" s="5"/>
      <c r="E52" s="5"/>
      <c r="F52" s="5"/>
      <c r="G52" s="5"/>
    </row>
    <row r="53" spans="2:7">
      <c r="B53" s="6"/>
      <c r="C53" s="5"/>
      <c r="D53" s="5"/>
      <c r="E53" s="5"/>
      <c r="F53" s="5"/>
      <c r="G53" s="5"/>
    </row>
    <row r="54" spans="2:7">
      <c r="B54" s="6"/>
      <c r="C54" s="5"/>
      <c r="D54" s="5"/>
      <c r="E54" s="5"/>
      <c r="F54" s="5"/>
      <c r="G54" s="5"/>
    </row>
    <row r="55" spans="2:7">
      <c r="B55" s="6"/>
      <c r="C55" s="5"/>
      <c r="D55" s="5"/>
      <c r="E55" s="5"/>
      <c r="F55" s="5"/>
      <c r="G55" s="5"/>
    </row>
    <row r="56" spans="2:7">
      <c r="B56" s="6"/>
      <c r="C56" s="5"/>
      <c r="D56" s="5"/>
      <c r="E56" s="5"/>
      <c r="F56" s="5"/>
      <c r="G56" s="5"/>
    </row>
    <row r="57" spans="2:7">
      <c r="B57" s="6"/>
      <c r="C57" s="5"/>
      <c r="D57" s="5"/>
      <c r="E57" s="5"/>
      <c r="F57" s="5"/>
      <c r="G57" s="5"/>
    </row>
    <row r="58" spans="2:7">
      <c r="B58" s="6"/>
      <c r="C58" s="5"/>
      <c r="D58" s="5"/>
      <c r="E58" s="5"/>
      <c r="F58" s="5"/>
      <c r="G58" s="5"/>
    </row>
    <row r="59" spans="2:7">
      <c r="B59" s="6"/>
      <c r="C59" s="5"/>
      <c r="D59" s="5"/>
      <c r="E59" s="5"/>
      <c r="F59" s="5"/>
      <c r="G59" s="5"/>
    </row>
    <row r="60" spans="2:7">
      <c r="B60" s="6"/>
      <c r="C60" s="5"/>
      <c r="D60" s="5"/>
      <c r="E60" s="5"/>
      <c r="F60" s="5"/>
      <c r="G60" s="5"/>
    </row>
    <row r="61" spans="2:7">
      <c r="B61" s="6"/>
      <c r="C61" s="5"/>
      <c r="D61" s="5"/>
      <c r="E61" s="5"/>
      <c r="F61" s="5"/>
      <c r="G61" s="5"/>
    </row>
    <row r="62" spans="2:7">
      <c r="B62" s="6"/>
      <c r="C62" s="5"/>
      <c r="D62" s="5"/>
      <c r="E62" s="5"/>
      <c r="F62" s="5"/>
      <c r="G62" s="5"/>
    </row>
    <row r="63" spans="2:7">
      <c r="B63" s="6"/>
      <c r="C63" s="5"/>
      <c r="D63" s="5"/>
      <c r="E63" s="5"/>
      <c r="F63" s="5"/>
      <c r="G63" s="5"/>
    </row>
    <row r="64" spans="2:7">
      <c r="B64" s="6"/>
      <c r="C64" s="5"/>
      <c r="D64" s="5"/>
      <c r="E64" s="5"/>
      <c r="F64" s="5"/>
      <c r="G64" s="5"/>
    </row>
    <row r="65" spans="2:7">
      <c r="B65" s="6"/>
      <c r="C65" s="5"/>
      <c r="D65" s="5"/>
      <c r="E65" s="5"/>
      <c r="F65" s="5"/>
      <c r="G65" s="5"/>
    </row>
    <row r="66" spans="2:7">
      <c r="B66" s="6"/>
      <c r="C66" s="5"/>
      <c r="D66" s="5"/>
      <c r="E66" s="5"/>
      <c r="F66" s="5"/>
      <c r="G66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F50B-510B-054C-B2B4-F6C064C458F9}">
  <dimension ref="A2:P31"/>
  <sheetViews>
    <sheetView workbookViewId="0">
      <selection activeCell="H2" sqref="H2:P12"/>
    </sheetView>
  </sheetViews>
  <sheetFormatPr baseColWidth="10" defaultRowHeight="16"/>
  <cols>
    <col min="1" max="1" width="42.5" customWidth="1"/>
    <col min="8" max="8" width="31.6640625" customWidth="1"/>
  </cols>
  <sheetData>
    <row r="2" spans="1:16">
      <c r="A2" s="15" t="s">
        <v>16</v>
      </c>
      <c r="B2" s="22" t="s">
        <v>17</v>
      </c>
      <c r="C2" s="22"/>
      <c r="D2" s="22"/>
      <c r="E2" s="22"/>
      <c r="F2" s="16"/>
      <c r="H2" s="15" t="s">
        <v>91</v>
      </c>
      <c r="I2" s="22">
        <v>1</v>
      </c>
      <c r="J2" s="22"/>
      <c r="K2" s="22"/>
      <c r="L2" s="22"/>
      <c r="M2" s="22"/>
      <c r="N2" s="22"/>
      <c r="O2" s="22"/>
      <c r="P2" s="16"/>
    </row>
    <row r="3" spans="1:16">
      <c r="A3" s="17" t="s">
        <v>65</v>
      </c>
      <c r="B3" s="23" t="s">
        <v>66</v>
      </c>
      <c r="C3" s="23"/>
      <c r="D3" s="23"/>
      <c r="E3" s="23"/>
      <c r="F3" s="18"/>
      <c r="H3" s="17" t="s">
        <v>92</v>
      </c>
      <c r="I3" s="23">
        <v>2</v>
      </c>
      <c r="J3" s="23"/>
      <c r="K3" s="23"/>
      <c r="L3" s="23"/>
      <c r="M3" s="23"/>
      <c r="N3" s="23"/>
      <c r="O3" s="23"/>
      <c r="P3" s="18"/>
    </row>
    <row r="4" spans="1:16">
      <c r="A4" s="17"/>
      <c r="B4" s="23"/>
      <c r="C4" s="23"/>
      <c r="D4" s="23"/>
      <c r="E4" s="23"/>
      <c r="F4" s="18"/>
      <c r="H4" s="17" t="s">
        <v>93</v>
      </c>
      <c r="I4" s="23">
        <v>0.05</v>
      </c>
      <c r="J4" s="23"/>
      <c r="K4" s="23"/>
      <c r="L4" s="23"/>
      <c r="M4" s="23"/>
      <c r="N4" s="23"/>
      <c r="O4" s="23"/>
      <c r="P4" s="18"/>
    </row>
    <row r="5" spans="1:16">
      <c r="A5" s="17" t="s">
        <v>67</v>
      </c>
      <c r="B5" s="23"/>
      <c r="C5" s="23"/>
      <c r="D5" s="23"/>
      <c r="E5" s="23"/>
      <c r="F5" s="18"/>
      <c r="H5" s="17"/>
      <c r="I5" s="23"/>
      <c r="J5" s="23"/>
      <c r="K5" s="23"/>
      <c r="L5" s="23"/>
      <c r="M5" s="23"/>
      <c r="N5" s="23"/>
      <c r="O5" s="23"/>
      <c r="P5" s="18"/>
    </row>
    <row r="6" spans="1:16">
      <c r="A6" s="17" t="s">
        <v>68</v>
      </c>
      <c r="B6" s="23">
        <v>176.1</v>
      </c>
      <c r="C6" s="23"/>
      <c r="D6" s="23"/>
      <c r="E6" s="23"/>
      <c r="F6" s="18"/>
      <c r="H6" s="17" t="s">
        <v>94</v>
      </c>
      <c r="I6" s="23" t="s">
        <v>95</v>
      </c>
      <c r="J6" s="23" t="s">
        <v>96</v>
      </c>
      <c r="K6" s="23" t="s">
        <v>97</v>
      </c>
      <c r="L6" s="23" t="s">
        <v>98</v>
      </c>
      <c r="M6" s="23" t="s">
        <v>99</v>
      </c>
      <c r="N6" s="23" t="s">
        <v>100</v>
      </c>
      <c r="O6" s="23"/>
      <c r="P6" s="18"/>
    </row>
    <row r="7" spans="1:16">
      <c r="A7" s="17" t="s">
        <v>24</v>
      </c>
      <c r="B7" s="23" t="s">
        <v>69</v>
      </c>
      <c r="C7" s="23"/>
      <c r="D7" s="23"/>
      <c r="E7" s="23"/>
      <c r="F7" s="18"/>
      <c r="H7" s="17" t="s">
        <v>101</v>
      </c>
      <c r="I7" s="23">
        <v>64.47</v>
      </c>
      <c r="J7" s="23" t="s">
        <v>102</v>
      </c>
      <c r="K7" s="23" t="s">
        <v>28</v>
      </c>
      <c r="L7" s="23" t="s">
        <v>70</v>
      </c>
      <c r="M7" s="23" t="s">
        <v>69</v>
      </c>
      <c r="N7" s="23" t="s">
        <v>103</v>
      </c>
      <c r="O7" s="23" t="s">
        <v>19</v>
      </c>
      <c r="P7" s="18"/>
    </row>
    <row r="8" spans="1:16">
      <c r="A8" s="17" t="s">
        <v>25</v>
      </c>
      <c r="B8" s="23" t="s">
        <v>70</v>
      </c>
      <c r="C8" s="23"/>
      <c r="D8" s="23"/>
      <c r="E8" s="23"/>
      <c r="F8" s="18"/>
      <c r="H8" s="17" t="s">
        <v>104</v>
      </c>
      <c r="I8" s="23">
        <v>-5.23</v>
      </c>
      <c r="J8" s="23" t="s">
        <v>105</v>
      </c>
      <c r="K8" s="23" t="s">
        <v>45</v>
      </c>
      <c r="L8" s="23" t="s">
        <v>44</v>
      </c>
      <c r="M8" s="23">
        <v>0.3987</v>
      </c>
      <c r="N8" s="23" t="s">
        <v>106</v>
      </c>
      <c r="O8" s="23" t="s">
        <v>51</v>
      </c>
      <c r="P8" s="18"/>
    </row>
    <row r="9" spans="1:16">
      <c r="A9" s="17" t="s">
        <v>71</v>
      </c>
      <c r="B9" s="23" t="s">
        <v>28</v>
      </c>
      <c r="C9" s="23"/>
      <c r="D9" s="23"/>
      <c r="E9" s="23"/>
      <c r="F9" s="18"/>
      <c r="H9" s="17"/>
      <c r="I9" s="23"/>
      <c r="J9" s="23"/>
      <c r="K9" s="23"/>
      <c r="L9" s="23"/>
      <c r="M9" s="23"/>
      <c r="N9" s="23"/>
      <c r="O9" s="23"/>
      <c r="P9" s="18"/>
    </row>
    <row r="10" spans="1:16">
      <c r="A10" s="17" t="s">
        <v>72</v>
      </c>
      <c r="B10" s="23">
        <v>0.98329999999999995</v>
      </c>
      <c r="C10" s="23"/>
      <c r="D10" s="23"/>
      <c r="E10" s="23"/>
      <c r="F10" s="18"/>
      <c r="H10" s="17" t="s">
        <v>107</v>
      </c>
      <c r="I10" s="23" t="s">
        <v>108</v>
      </c>
      <c r="J10" s="23" t="s">
        <v>109</v>
      </c>
      <c r="K10" s="23" t="s">
        <v>95</v>
      </c>
      <c r="L10" s="23" t="s">
        <v>110</v>
      </c>
      <c r="M10" s="23" t="s">
        <v>111</v>
      </c>
      <c r="N10" s="23" t="s">
        <v>112</v>
      </c>
      <c r="O10" s="23" t="s">
        <v>113</v>
      </c>
      <c r="P10" s="18" t="s">
        <v>81</v>
      </c>
    </row>
    <row r="11" spans="1:16">
      <c r="A11" s="17"/>
      <c r="B11" s="23"/>
      <c r="C11" s="23"/>
      <c r="D11" s="23"/>
      <c r="E11" s="23"/>
      <c r="F11" s="18"/>
      <c r="H11" s="17" t="s">
        <v>101</v>
      </c>
      <c r="I11" s="23">
        <v>72.13</v>
      </c>
      <c r="J11" s="23">
        <v>7.6669999999999998</v>
      </c>
      <c r="K11" s="23">
        <v>64.47</v>
      </c>
      <c r="L11" s="23">
        <v>4.1360000000000001</v>
      </c>
      <c r="M11" s="23">
        <v>3</v>
      </c>
      <c r="N11" s="23">
        <v>3</v>
      </c>
      <c r="O11" s="23">
        <v>15.59</v>
      </c>
      <c r="P11" s="18">
        <v>6</v>
      </c>
    </row>
    <row r="12" spans="1:16">
      <c r="A12" s="17" t="s">
        <v>73</v>
      </c>
      <c r="B12" s="23"/>
      <c r="C12" s="23"/>
      <c r="D12" s="23"/>
      <c r="E12" s="23"/>
      <c r="F12" s="18"/>
      <c r="H12" s="20" t="s">
        <v>104</v>
      </c>
      <c r="I12" s="24">
        <v>72.13</v>
      </c>
      <c r="J12" s="24">
        <v>77.36</v>
      </c>
      <c r="K12" s="24">
        <v>-5.23</v>
      </c>
      <c r="L12" s="24">
        <v>4.1360000000000001</v>
      </c>
      <c r="M12" s="24">
        <v>3</v>
      </c>
      <c r="N12" s="24">
        <v>3</v>
      </c>
      <c r="O12" s="24">
        <v>1.264</v>
      </c>
      <c r="P12" s="21">
        <v>6</v>
      </c>
    </row>
    <row r="13" spans="1:16">
      <c r="A13" s="17" t="s">
        <v>74</v>
      </c>
      <c r="B13" s="23" t="s">
        <v>75</v>
      </c>
      <c r="C13" s="23"/>
      <c r="D13" s="23"/>
      <c r="E13" s="23"/>
      <c r="F13" s="18"/>
    </row>
    <row r="14" spans="1:16">
      <c r="A14" s="17" t="s">
        <v>24</v>
      </c>
      <c r="B14" s="23">
        <v>0.63759999999999994</v>
      </c>
      <c r="C14" s="23"/>
      <c r="D14" s="23"/>
      <c r="E14" s="23"/>
      <c r="F14" s="18"/>
    </row>
    <row r="15" spans="1:16">
      <c r="A15" s="17" t="s">
        <v>25</v>
      </c>
      <c r="B15" s="23" t="s">
        <v>44</v>
      </c>
      <c r="C15" s="23"/>
      <c r="D15" s="23"/>
      <c r="E15" s="23"/>
      <c r="F15" s="18"/>
    </row>
    <row r="16" spans="1:16">
      <c r="A16" s="17" t="s">
        <v>76</v>
      </c>
      <c r="B16" s="23" t="s">
        <v>45</v>
      </c>
      <c r="C16" s="23"/>
      <c r="D16" s="23"/>
      <c r="E16" s="23"/>
      <c r="F16" s="18"/>
    </row>
    <row r="17" spans="1:6">
      <c r="A17" s="17"/>
      <c r="B17" s="23"/>
      <c r="C17" s="23"/>
      <c r="D17" s="23"/>
      <c r="E17" s="23"/>
      <c r="F17" s="18"/>
    </row>
    <row r="18" spans="1:6">
      <c r="A18" s="17" t="s">
        <v>77</v>
      </c>
      <c r="B18" s="23"/>
      <c r="C18" s="23"/>
      <c r="D18" s="23"/>
      <c r="E18" s="23"/>
      <c r="F18" s="18"/>
    </row>
    <row r="19" spans="1:6">
      <c r="A19" s="17" t="s">
        <v>78</v>
      </c>
      <c r="B19" s="23"/>
      <c r="C19" s="23"/>
      <c r="D19" s="23"/>
      <c r="E19" s="23"/>
      <c r="F19" s="18"/>
    </row>
    <row r="20" spans="1:6">
      <c r="A20" s="17" t="s">
        <v>24</v>
      </c>
      <c r="B20" s="23"/>
      <c r="C20" s="23"/>
      <c r="D20" s="23"/>
      <c r="E20" s="23"/>
      <c r="F20" s="18"/>
    </row>
    <row r="21" spans="1:6">
      <c r="A21" s="17" t="s">
        <v>25</v>
      </c>
      <c r="B21" s="23"/>
      <c r="C21" s="23"/>
      <c r="D21" s="23"/>
      <c r="E21" s="23"/>
      <c r="F21" s="18"/>
    </row>
    <row r="22" spans="1:6">
      <c r="A22" s="17" t="s">
        <v>76</v>
      </c>
      <c r="B22" s="23"/>
      <c r="C22" s="23"/>
      <c r="D22" s="23"/>
      <c r="E22" s="23"/>
      <c r="F22" s="18"/>
    </row>
    <row r="23" spans="1:6">
      <c r="A23" s="17"/>
      <c r="B23" s="23"/>
      <c r="C23" s="23"/>
      <c r="D23" s="23"/>
      <c r="E23" s="23"/>
      <c r="F23" s="18"/>
    </row>
    <row r="24" spans="1:6">
      <c r="A24" s="17" t="s">
        <v>79</v>
      </c>
      <c r="B24" s="23" t="s">
        <v>80</v>
      </c>
      <c r="C24" s="23" t="s">
        <v>81</v>
      </c>
      <c r="D24" s="23" t="s">
        <v>82</v>
      </c>
      <c r="E24" s="23" t="s">
        <v>74</v>
      </c>
      <c r="F24" s="18" t="s">
        <v>24</v>
      </c>
    </row>
    <row r="25" spans="1:6">
      <c r="A25" s="17" t="s">
        <v>83</v>
      </c>
      <c r="B25" s="23">
        <v>9041</v>
      </c>
      <c r="C25" s="23">
        <v>2</v>
      </c>
      <c r="D25" s="23">
        <v>4520</v>
      </c>
      <c r="E25" s="23" t="s">
        <v>84</v>
      </c>
      <c r="F25" s="18" t="s">
        <v>85</v>
      </c>
    </row>
    <row r="26" spans="1:6">
      <c r="A26" s="17" t="s">
        <v>86</v>
      </c>
      <c r="B26" s="23">
        <v>154</v>
      </c>
      <c r="C26" s="23">
        <v>6</v>
      </c>
      <c r="D26" s="23">
        <v>25.66</v>
      </c>
      <c r="E26" s="23"/>
      <c r="F26" s="18"/>
    </row>
    <row r="27" spans="1:6">
      <c r="A27" s="17" t="s">
        <v>87</v>
      </c>
      <c r="B27" s="23">
        <v>9195</v>
      </c>
      <c r="C27" s="23">
        <v>8</v>
      </c>
      <c r="D27" s="23"/>
      <c r="E27" s="23"/>
      <c r="F27" s="18"/>
    </row>
    <row r="28" spans="1:6">
      <c r="A28" s="17"/>
      <c r="B28" s="23"/>
      <c r="C28" s="23"/>
      <c r="D28" s="23"/>
      <c r="E28" s="23"/>
      <c r="F28" s="18"/>
    </row>
    <row r="29" spans="1:6">
      <c r="A29" s="17" t="s">
        <v>88</v>
      </c>
      <c r="B29" s="23"/>
      <c r="C29" s="23"/>
      <c r="D29" s="23"/>
      <c r="E29" s="23"/>
      <c r="F29" s="18"/>
    </row>
    <row r="30" spans="1:6">
      <c r="A30" s="17" t="s">
        <v>89</v>
      </c>
      <c r="B30" s="23">
        <v>3</v>
      </c>
      <c r="C30" s="23"/>
      <c r="D30" s="23"/>
      <c r="E30" s="23"/>
      <c r="F30" s="18"/>
    </row>
    <row r="31" spans="1:6">
      <c r="A31" s="20" t="s">
        <v>90</v>
      </c>
      <c r="B31" s="24">
        <v>9</v>
      </c>
      <c r="C31" s="24"/>
      <c r="D31" s="24"/>
      <c r="E31" s="24"/>
      <c r="F31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IF condition</vt:lpstr>
      <vt:lpstr>Statistics</vt:lpstr>
      <vt:lpstr>Statistics 2 (ANOVA)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蟹江 共春</dc:creator>
  <cp:lastModifiedBy>Microsoft Office User</cp:lastModifiedBy>
  <dcterms:created xsi:type="dcterms:W3CDTF">2016-03-17T18:27:14Z</dcterms:created>
  <dcterms:modified xsi:type="dcterms:W3CDTF">2022-04-18T21:59:38Z</dcterms:modified>
</cp:coreProperties>
</file>