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D1BA1344-DA8C-DF4E-88CB-06FC8EDDC071}" xr6:coauthVersionLast="47" xr6:coauthVersionMax="47" xr10:uidLastSave="{00000000-0000-0000-0000-000000000000}"/>
  <bookViews>
    <workbookView xWindow="1940" yWindow="1000" windowWidth="28300" windowHeight="17120" xr2:uid="{5A4DE9CE-065D-014B-BCE3-C02BDFB70CF7}"/>
  </bookViews>
  <sheets>
    <sheet name="Fig3-sup1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G36" i="1"/>
  <c r="F36" i="1"/>
  <c r="E36" i="1"/>
  <c r="D36" i="1"/>
  <c r="C36" i="1"/>
  <c r="G30" i="1"/>
  <c r="F30" i="1"/>
  <c r="E30" i="1"/>
  <c r="D30" i="1"/>
  <c r="C30" i="1"/>
  <c r="G29" i="1"/>
  <c r="F29" i="1"/>
  <c r="E29" i="1"/>
  <c r="D29" i="1"/>
  <c r="C29" i="1"/>
  <c r="G23" i="1"/>
  <c r="F23" i="1"/>
  <c r="E23" i="1"/>
  <c r="D23" i="1"/>
  <c r="C23" i="1"/>
  <c r="G22" i="1"/>
  <c r="F22" i="1"/>
  <c r="E22" i="1"/>
  <c r="D22" i="1"/>
  <c r="C22" i="1"/>
  <c r="G16" i="1"/>
  <c r="F16" i="1"/>
  <c r="E16" i="1"/>
  <c r="D16" i="1"/>
  <c r="C16" i="1"/>
  <c r="G15" i="1"/>
  <c r="F15" i="1"/>
  <c r="E15" i="1"/>
  <c r="D15" i="1"/>
  <c r="C15" i="1"/>
  <c r="D8" i="1"/>
  <c r="E8" i="1"/>
  <c r="F8" i="1"/>
  <c r="G8" i="1"/>
  <c r="D9" i="1"/>
  <c r="E9" i="1"/>
  <c r="F9" i="1"/>
  <c r="G9" i="1"/>
  <c r="C9" i="1"/>
  <c r="C8" i="1"/>
</calcChain>
</file>

<file path=xl/sharedStrings.xml><?xml version="1.0" encoding="utf-8"?>
<sst xmlns="http://schemas.openxmlformats.org/spreadsheetml/2006/main" count="24" uniqueCount="16">
  <si>
    <t>Day6</t>
  </si>
  <si>
    <t>Day8</t>
  </si>
  <si>
    <t>Day10</t>
  </si>
  <si>
    <t>Day12</t>
  </si>
  <si>
    <t>Day15</t>
  </si>
  <si>
    <t>Sample 1</t>
    <phoneticPr fontId="2"/>
  </si>
  <si>
    <t>Sample 2</t>
  </si>
  <si>
    <t>Sample 3</t>
  </si>
  <si>
    <t>average</t>
    <phoneticPr fontId="2"/>
  </si>
  <si>
    <t>SD</t>
    <phoneticPr fontId="2"/>
  </si>
  <si>
    <t>Bud structure area</t>
    <phoneticPr fontId="2"/>
  </si>
  <si>
    <t>NKX2-1+ cells in bud structure</t>
    <phoneticPr fontId="2"/>
  </si>
  <si>
    <t>SOX9+ cells in NKX2-1+ cells</t>
    <phoneticPr fontId="2"/>
  </si>
  <si>
    <t>SOX9+ cells in bud structure</t>
    <phoneticPr fontId="2"/>
  </si>
  <si>
    <t>NKX2-1+ cells in SOX9+ cells</t>
    <phoneticPr fontId="2"/>
  </si>
  <si>
    <t xml:space="preserve">Figure3-figure supplement1C % GFP in CD31+Epcam- lung endothelium analyzed by flow cytometry.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</si>
</sst>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12"/>
      <name val="Arial"/>
      <family val="2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2DCA-9CBC-2247-9305-E8CB31783ACE}">
  <dimension ref="A1:G37"/>
  <sheetViews>
    <sheetView tabSelected="1" workbookViewId="0"/>
  </sheetViews>
  <sheetFormatPr baseColWidth="10" defaultRowHeight="16"/>
  <cols>
    <col min="1" max="16384" width="10.7109375" style="4"/>
  </cols>
  <sheetData>
    <row r="1" spans="1:7">
      <c r="A1" s="5" t="s">
        <v>15</v>
      </c>
    </row>
    <row r="2" spans="1:7">
      <c r="B2" s="3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>
      <c r="B3" s="6" t="s">
        <v>10</v>
      </c>
      <c r="C3" s="6"/>
      <c r="D3" s="6"/>
      <c r="E3" s="6"/>
      <c r="F3" s="6"/>
      <c r="G3" s="6"/>
    </row>
    <row r="4" spans="1:7">
      <c r="B4" s="4" t="s">
        <v>5</v>
      </c>
      <c r="C4" s="1">
        <v>2.172501</v>
      </c>
      <c r="D4" s="1">
        <v>13.8675</v>
      </c>
      <c r="E4" s="1">
        <v>27.973040000000001</v>
      </c>
      <c r="F4" s="1">
        <v>52.670769999999997</v>
      </c>
      <c r="G4" s="1">
        <v>56.61609</v>
      </c>
    </row>
    <row r="5" spans="1:7">
      <c r="B5" s="4" t="s">
        <v>6</v>
      </c>
      <c r="C5" s="1">
        <v>2.483654</v>
      </c>
      <c r="D5" s="1">
        <v>20.41403</v>
      </c>
      <c r="E5" s="1">
        <v>27.062840000000001</v>
      </c>
      <c r="F5" s="1">
        <v>43.379550000000002</v>
      </c>
      <c r="G5" s="1">
        <v>66.794589999999999</v>
      </c>
    </row>
    <row r="6" spans="1:7">
      <c r="B6" s="4" t="s">
        <v>7</v>
      </c>
      <c r="C6" s="1">
        <v>3.856557</v>
      </c>
      <c r="D6" s="1">
        <v>30.723579999999998</v>
      </c>
      <c r="E6" s="1">
        <v>33.805340000000001</v>
      </c>
      <c r="F6" s="1">
        <v>39.458060000000003</v>
      </c>
      <c r="G6" s="1">
        <v>48.646929999999998</v>
      </c>
    </row>
    <row r="8" spans="1:7">
      <c r="B8" s="4" t="s">
        <v>8</v>
      </c>
      <c r="C8" s="4">
        <f>AVERAGE(C4:C6)</f>
        <v>2.8375706666666667</v>
      </c>
      <c r="D8" s="4">
        <f t="shared" ref="D8:G8" si="0">AVERAGE(D4:D6)</f>
        <v>21.668369999999999</v>
      </c>
      <c r="E8" s="4">
        <f t="shared" si="0"/>
        <v>29.613740000000004</v>
      </c>
      <c r="F8" s="4">
        <f t="shared" si="0"/>
        <v>45.169459999999994</v>
      </c>
      <c r="G8" s="4">
        <f t="shared" si="0"/>
        <v>57.352536666666673</v>
      </c>
    </row>
    <row r="9" spans="1:7">
      <c r="B9" s="3" t="s">
        <v>9</v>
      </c>
      <c r="C9" s="3">
        <f>STDEV(C4:C6)</f>
        <v>0.89607695428034106</v>
      </c>
      <c r="D9" s="3">
        <f t="shared" ref="D9:G9" si="1">STDEV(D4:D6)</f>
        <v>8.4977576376535939</v>
      </c>
      <c r="E9" s="3">
        <f t="shared" si="1"/>
        <v>3.6584489787340226</v>
      </c>
      <c r="F9" s="3">
        <f t="shared" si="1"/>
        <v>6.7857762814655684</v>
      </c>
      <c r="G9" s="3">
        <f t="shared" si="1"/>
        <v>9.0962165837524154</v>
      </c>
    </row>
    <row r="10" spans="1:7">
      <c r="B10" s="6" t="s">
        <v>11</v>
      </c>
      <c r="C10" s="6"/>
      <c r="D10" s="6"/>
      <c r="E10" s="6"/>
      <c r="F10" s="6"/>
      <c r="G10" s="6"/>
    </row>
    <row r="11" spans="1:7">
      <c r="C11" s="1">
        <v>38.369999999999997</v>
      </c>
      <c r="D11" s="1">
        <v>46.64</v>
      </c>
      <c r="E11" s="1">
        <v>75.209999999999994</v>
      </c>
      <c r="F11" s="1">
        <v>91.58</v>
      </c>
      <c r="G11" s="1">
        <v>92.07</v>
      </c>
    </row>
    <row r="12" spans="1:7">
      <c r="C12" s="1">
        <v>51.16</v>
      </c>
      <c r="D12" s="1">
        <v>82.86</v>
      </c>
      <c r="E12" s="1">
        <v>77.48</v>
      </c>
      <c r="F12" s="1">
        <v>93.33</v>
      </c>
      <c r="G12" s="1">
        <v>100</v>
      </c>
    </row>
    <row r="13" spans="1:7">
      <c r="C13" s="1">
        <v>43.94</v>
      </c>
      <c r="D13" s="1">
        <v>68.55</v>
      </c>
      <c r="E13" s="1">
        <v>93.77</v>
      </c>
      <c r="F13" s="1">
        <v>97.25</v>
      </c>
      <c r="G13" s="1">
        <v>95.5</v>
      </c>
    </row>
    <row r="15" spans="1:7">
      <c r="B15" s="4" t="s">
        <v>8</v>
      </c>
      <c r="C15" s="4">
        <f>AVERAGE(C11:C13)</f>
        <v>44.49</v>
      </c>
      <c r="D15" s="4">
        <f t="shared" ref="D15:G15" si="2">AVERAGE(D11:D13)</f>
        <v>66.016666666666666</v>
      </c>
      <c r="E15" s="4">
        <f t="shared" si="2"/>
        <v>82.153333333333322</v>
      </c>
      <c r="F15" s="4">
        <f t="shared" si="2"/>
        <v>94.053333333333327</v>
      </c>
      <c r="G15" s="4">
        <f t="shared" si="2"/>
        <v>95.856666666666669</v>
      </c>
    </row>
    <row r="16" spans="1:7">
      <c r="B16" s="3" t="s">
        <v>9</v>
      </c>
      <c r="C16" s="3">
        <f>STDEV(C11:C13)</f>
        <v>6.4127139340531469</v>
      </c>
      <c r="D16" s="3">
        <f t="shared" ref="D16:G16" si="3">STDEV(D11:D13)</f>
        <v>18.242407553098129</v>
      </c>
      <c r="E16" s="3">
        <f t="shared" si="3"/>
        <v>10.124150993210941</v>
      </c>
      <c r="F16" s="3">
        <f t="shared" si="3"/>
        <v>2.9033830841508563</v>
      </c>
      <c r="G16" s="3">
        <f t="shared" si="3"/>
        <v>3.9770131170683052</v>
      </c>
    </row>
    <row r="17" spans="2:7">
      <c r="B17" s="7" t="s">
        <v>12</v>
      </c>
      <c r="C17" s="7"/>
      <c r="D17" s="7"/>
      <c r="E17" s="7"/>
      <c r="F17" s="7"/>
      <c r="G17" s="7"/>
    </row>
    <row r="18" spans="2:7">
      <c r="C18" s="1">
        <v>0</v>
      </c>
      <c r="D18" s="1">
        <v>12.8</v>
      </c>
      <c r="E18" s="1">
        <v>58.24</v>
      </c>
      <c r="F18" s="1">
        <v>95.68</v>
      </c>
      <c r="G18" s="1">
        <v>96.2</v>
      </c>
    </row>
    <row r="19" spans="2:7">
      <c r="C19" s="1">
        <v>0</v>
      </c>
      <c r="D19" s="1">
        <v>34.479999999999997</v>
      </c>
      <c r="E19" s="1">
        <v>45.32</v>
      </c>
      <c r="F19" s="1">
        <v>97.32</v>
      </c>
      <c r="G19" s="1">
        <v>100</v>
      </c>
    </row>
    <row r="20" spans="2:7">
      <c r="C20" s="1">
        <v>0</v>
      </c>
      <c r="D20" s="1">
        <v>36.47</v>
      </c>
      <c r="E20" s="1">
        <v>41.53</v>
      </c>
      <c r="F20" s="1">
        <v>96.05</v>
      </c>
      <c r="G20" s="1">
        <v>99.06</v>
      </c>
    </row>
    <row r="22" spans="2:7">
      <c r="B22" s="4" t="s">
        <v>8</v>
      </c>
      <c r="C22" s="4">
        <f>AVERAGE(C18:C20)</f>
        <v>0</v>
      </c>
      <c r="D22" s="4">
        <f t="shared" ref="D22:G22" si="4">AVERAGE(D18:D20)</f>
        <v>27.916666666666668</v>
      </c>
      <c r="E22" s="4">
        <f t="shared" si="4"/>
        <v>48.363333333333337</v>
      </c>
      <c r="F22" s="4">
        <f t="shared" si="4"/>
        <v>96.350000000000009</v>
      </c>
      <c r="G22" s="4">
        <f t="shared" si="4"/>
        <v>98.42</v>
      </c>
    </row>
    <row r="23" spans="2:7">
      <c r="B23" s="3" t="s">
        <v>9</v>
      </c>
      <c r="C23" s="3">
        <f>STDEV(C18:C20)</f>
        <v>0</v>
      </c>
      <c r="D23" s="3">
        <f t="shared" ref="D23:G23" si="5">STDEV(D18:D20)</f>
        <v>13.129174891566233</v>
      </c>
      <c r="E23" s="3">
        <f t="shared" si="5"/>
        <v>8.7608466105355998</v>
      </c>
      <c r="F23" s="3">
        <f t="shared" si="5"/>
        <v>0.86017440092110953</v>
      </c>
      <c r="G23" s="3">
        <f t="shared" si="5"/>
        <v>1.979191754226961</v>
      </c>
    </row>
    <row r="24" spans="2:7">
      <c r="B24" s="7" t="s">
        <v>13</v>
      </c>
      <c r="C24" s="7"/>
      <c r="D24" s="7"/>
      <c r="E24" s="7"/>
      <c r="F24" s="7"/>
      <c r="G24" s="7"/>
    </row>
    <row r="25" spans="2:7">
      <c r="C25" s="1">
        <v>0</v>
      </c>
      <c r="D25" s="1">
        <v>5.9701492539999998</v>
      </c>
      <c r="E25" s="1">
        <v>43.80165289</v>
      </c>
      <c r="F25" s="1">
        <v>87.623762380000002</v>
      </c>
      <c r="G25" s="1">
        <v>88.578088579999999</v>
      </c>
    </row>
    <row r="26" spans="2:7">
      <c r="C26" s="1">
        <v>0</v>
      </c>
      <c r="D26" s="1">
        <v>28.571428569999998</v>
      </c>
      <c r="E26" s="1">
        <v>35.114503820000003</v>
      </c>
      <c r="F26" s="1">
        <v>90.833333330000002</v>
      </c>
      <c r="G26" s="1">
        <v>100</v>
      </c>
    </row>
    <row r="27" spans="2:7">
      <c r="C27" s="1">
        <v>0</v>
      </c>
      <c r="D27" s="1">
        <v>25</v>
      </c>
      <c r="E27" s="1">
        <v>38.940809969999997</v>
      </c>
      <c r="F27" s="1">
        <v>93.406593409999999</v>
      </c>
      <c r="G27" s="1">
        <v>94.59459459</v>
      </c>
    </row>
    <row r="29" spans="2:7">
      <c r="B29" s="4" t="s">
        <v>8</v>
      </c>
      <c r="C29" s="4">
        <f>AVERAGE(C25:C27)</f>
        <v>0</v>
      </c>
      <c r="D29" s="4">
        <f t="shared" ref="D29:G29" si="6">AVERAGE(D25:D27)</f>
        <v>19.847192608</v>
      </c>
      <c r="E29" s="4">
        <f t="shared" si="6"/>
        <v>39.285655560000002</v>
      </c>
      <c r="F29" s="4">
        <f t="shared" si="6"/>
        <v>90.621229706666668</v>
      </c>
      <c r="G29" s="4">
        <f t="shared" si="6"/>
        <v>94.390894389999985</v>
      </c>
    </row>
    <row r="30" spans="2:7">
      <c r="B30" s="3" t="s">
        <v>9</v>
      </c>
      <c r="C30" s="3">
        <f>STDEV(C25:C27)</f>
        <v>0</v>
      </c>
      <c r="D30" s="3">
        <f t="shared" ref="D30:G30" si="7">STDEV(D25:D27)</f>
        <v>12.14981582964325</v>
      </c>
      <c r="E30" s="3">
        <f t="shared" si="7"/>
        <v>4.353829188404994</v>
      </c>
      <c r="F30" s="3">
        <f t="shared" si="7"/>
        <v>2.8972443184267447</v>
      </c>
      <c r="G30" s="3">
        <f t="shared" si="7"/>
        <v>5.7136796768975104</v>
      </c>
    </row>
    <row r="31" spans="2:7">
      <c r="B31" s="7" t="s">
        <v>14</v>
      </c>
      <c r="C31" s="7"/>
      <c r="D31" s="7"/>
      <c r="E31" s="7"/>
      <c r="F31" s="7"/>
      <c r="G31" s="7"/>
    </row>
    <row r="32" spans="2:7">
      <c r="C32" s="1">
        <v>0</v>
      </c>
      <c r="D32" s="1">
        <v>75</v>
      </c>
      <c r="E32" s="1">
        <v>98.113207547169807</v>
      </c>
      <c r="F32" s="1">
        <v>100</v>
      </c>
      <c r="G32" s="1">
        <v>100</v>
      </c>
    </row>
    <row r="33" spans="2:7">
      <c r="C33" s="1">
        <v>0</v>
      </c>
      <c r="D33" s="1">
        <v>90</v>
      </c>
      <c r="E33" s="1">
        <v>100</v>
      </c>
      <c r="F33" s="1">
        <v>100</v>
      </c>
      <c r="G33" s="1">
        <v>100</v>
      </c>
    </row>
    <row r="34" spans="2:7">
      <c r="C34" s="1">
        <v>0</v>
      </c>
      <c r="D34" s="1">
        <v>91.935483870967744</v>
      </c>
      <c r="E34" s="1">
        <v>96</v>
      </c>
      <c r="F34" s="1">
        <v>100</v>
      </c>
      <c r="G34" s="1">
        <v>100</v>
      </c>
    </row>
    <row r="36" spans="2:7">
      <c r="B36" s="4" t="s">
        <v>8</v>
      </c>
      <c r="C36" s="4">
        <f>AVERAGE(C32:C34)</f>
        <v>0</v>
      </c>
      <c r="D36" s="4">
        <f t="shared" ref="D36:G36" si="8">AVERAGE(D32:D34)</f>
        <v>85.645161290322577</v>
      </c>
      <c r="E36" s="4">
        <f t="shared" si="8"/>
        <v>98.037735849056602</v>
      </c>
      <c r="F36" s="4">
        <f t="shared" si="8"/>
        <v>100</v>
      </c>
      <c r="G36" s="4">
        <f t="shared" si="8"/>
        <v>100</v>
      </c>
    </row>
    <row r="37" spans="2:7">
      <c r="B37" s="3" t="s">
        <v>9</v>
      </c>
      <c r="C37" s="3">
        <f>STDEV(C32:C34)</f>
        <v>0</v>
      </c>
      <c r="D37" s="3">
        <f t="shared" ref="D37:G37" si="9">STDEV(D32:D34)</f>
        <v>9.2696342229038802</v>
      </c>
      <c r="E37" s="3">
        <f t="shared" si="9"/>
        <v>2.0010677107264683</v>
      </c>
      <c r="F37" s="3">
        <f t="shared" si="9"/>
        <v>0</v>
      </c>
      <c r="G37" s="3">
        <f t="shared" si="9"/>
        <v>0</v>
      </c>
    </row>
  </sheetData>
  <mergeCells count="5">
    <mergeCell ref="B3:G3"/>
    <mergeCell ref="B10:G10"/>
    <mergeCell ref="B17:G17"/>
    <mergeCell ref="B24:G24"/>
    <mergeCell ref="B31:G3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Fig3-sup1-source1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2023-08-04T09:26:26Z</dcterms:created>
  <dcterms:modified xsi:type="dcterms:W3CDTF">2023-09-02T16:31:13Z</dcterms:modified>
</cp:coreProperties>
</file>