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ki/MoriLab@home Dropbox/Manuscript/The mesendoderm harbors a lineage crucial for generating the entire lungs/eLife/Revision/Resubmission/"/>
    </mc:Choice>
  </mc:AlternateContent>
  <xr:revisionPtr revIDLastSave="0" documentId="13_ncr:1_{4CC225A5-F374-544F-B3C1-C900731EE1AD}" xr6:coauthVersionLast="47" xr6:coauthVersionMax="47" xr10:uidLastSave="{00000000-0000-0000-0000-000000000000}"/>
  <bookViews>
    <workbookView xWindow="960" yWindow="820" windowWidth="28300" windowHeight="17120" xr2:uid="{64027669-F57A-7248-9CC4-B70617CB5FE9}"/>
  </bookViews>
  <sheets>
    <sheet name=" Fig4-sup4-sourc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1" l="1"/>
  <c r="J11" i="1"/>
  <c r="K10" i="1"/>
  <c r="J10" i="1"/>
  <c r="I11" i="1"/>
  <c r="H11" i="1"/>
  <c r="G11" i="1"/>
  <c r="F11" i="1"/>
  <c r="I10" i="1"/>
  <c r="H10" i="1"/>
  <c r="G10" i="1"/>
  <c r="F10" i="1"/>
  <c r="E11" i="1" l="1"/>
  <c r="D11" i="1"/>
  <c r="C11" i="1"/>
  <c r="B11" i="1"/>
  <c r="E10" i="1"/>
  <c r="D10" i="1"/>
  <c r="C10" i="1"/>
  <c r="B10" i="1"/>
</calcChain>
</file>

<file path=xl/sharedStrings.xml><?xml version="1.0" encoding="utf-8"?>
<sst xmlns="http://schemas.openxmlformats.org/spreadsheetml/2006/main" count="28" uniqueCount="12">
  <si>
    <t>average</t>
    <phoneticPr fontId="2"/>
  </si>
  <si>
    <t>SD</t>
    <phoneticPr fontId="2"/>
  </si>
  <si>
    <t>Artery</t>
    <phoneticPr fontId="2"/>
  </si>
  <si>
    <t>Vein</t>
    <phoneticPr fontId="2"/>
  </si>
  <si>
    <t>Capillary</t>
    <phoneticPr fontId="2"/>
  </si>
  <si>
    <t>Pericyte</t>
    <phoneticPr fontId="2"/>
  </si>
  <si>
    <t>Mesotheium</t>
    <phoneticPr fontId="2"/>
  </si>
  <si>
    <t>Unpaired t test</t>
  </si>
  <si>
    <t>P value</t>
  </si>
  <si>
    <t>Figure4-figure supplement4 Morphometric analysis of E17.5 chimeric lungs in each lung mesenchyme markers</t>
    <phoneticPr fontId="2"/>
  </si>
  <si>
    <r>
      <t>Foxa2</t>
    </r>
    <r>
      <rPr>
        <i/>
        <vertAlign val="superscript"/>
        <sz val="12"/>
        <color rgb="FF000000"/>
        <rFont val="Arial"/>
        <family val="2"/>
      </rPr>
      <t>Cre/+</t>
    </r>
    <r>
      <rPr>
        <i/>
        <sz val="12"/>
        <color rgb="FF000000"/>
        <rFont val="Arial"/>
        <family val="2"/>
      </rPr>
      <t>; Fgfr2</t>
    </r>
    <r>
      <rPr>
        <i/>
        <vertAlign val="superscript"/>
        <sz val="12"/>
        <color rgb="FF000000"/>
        <rFont val="Arial"/>
        <family val="2"/>
      </rPr>
      <t>cKO</t>
    </r>
    <phoneticPr fontId="2"/>
  </si>
  <si>
    <r>
      <t>Shh</t>
    </r>
    <r>
      <rPr>
        <i/>
        <vertAlign val="superscript"/>
        <sz val="12"/>
        <color rgb="FF000000"/>
        <rFont val="Arial"/>
        <family val="2"/>
      </rPr>
      <t>Cre/+</t>
    </r>
    <r>
      <rPr>
        <i/>
        <sz val="12"/>
        <color rgb="FF000000"/>
        <rFont val="Arial"/>
        <family val="2"/>
      </rPr>
      <t>; Fgfr2</t>
    </r>
    <r>
      <rPr>
        <i/>
        <vertAlign val="superscript"/>
        <sz val="12"/>
        <color rgb="FF000000"/>
        <rFont val="Arial"/>
        <family val="2"/>
      </rPr>
      <t>cKO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</si>
</sst>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6">
    <font>
      <sz val="12"/>
      <color theme="1"/>
      <name val="游ゴシック"/>
      <family val="2"/>
      <charset val="128"/>
      <scheme val="minor"/>
    </font>
    <font>
      <sz val="12"/>
      <color theme="1"/>
      <name val="Arial"/>
      <family val="2"/>
    </font>
    <font>
      <sz val="6"/>
      <name val="游ゴシック"/>
      <family val="2"/>
      <charset val="128"/>
      <scheme val="minor"/>
    </font>
    <font>
      <i/>
      <sz val="12"/>
      <color rgb="FF000000"/>
      <name val="Arial"/>
      <family val="2"/>
    </font>
    <font>
      <i/>
      <vertAlign val="superscript"/>
      <sz val="12"/>
      <color rgb="FF00000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176" fontId="1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/>
    </xf>
    <xf numFmtId="176" fontId="5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76" fontId="1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8FFC6-7AE1-E74E-A8E5-49FDF0D73AE2}">
  <dimension ref="A1:K14"/>
  <sheetViews>
    <sheetView tabSelected="1" workbookViewId="0">
      <selection activeCell="K3" sqref="K3"/>
    </sheetView>
  </sheetViews>
  <sheetFormatPr baseColWidth="10" defaultRowHeight="16"/>
  <cols>
    <col min="1" max="1" width="10.7109375" style="6"/>
    <col min="2" max="2" width="18.28515625" style="6" customWidth="1"/>
    <col min="3" max="3" width="18.140625" style="6" customWidth="1"/>
    <col min="4" max="4" width="18.5703125" style="6" customWidth="1"/>
    <col min="5" max="5" width="17.140625" style="6" customWidth="1"/>
    <col min="6" max="6" width="18.42578125" style="6" customWidth="1"/>
    <col min="7" max="7" width="17.5703125" style="6" customWidth="1"/>
    <col min="8" max="8" width="18.140625" style="6" customWidth="1"/>
    <col min="9" max="9" width="15.7109375" style="6" customWidth="1"/>
    <col min="10" max="10" width="17.42578125" style="6" customWidth="1"/>
    <col min="11" max="11" width="18.42578125" style="6" customWidth="1"/>
    <col min="12" max="16384" width="10.7109375" style="6"/>
  </cols>
  <sheetData>
    <row r="1" spans="1:11">
      <c r="A1" s="7" t="s">
        <v>9</v>
      </c>
    </row>
    <row r="2" spans="1:11">
      <c r="A2" s="1"/>
      <c r="B2" s="8" t="s">
        <v>2</v>
      </c>
      <c r="C2" s="8"/>
      <c r="D2" s="8" t="s">
        <v>3</v>
      </c>
      <c r="E2" s="8"/>
      <c r="F2" s="8" t="s">
        <v>4</v>
      </c>
      <c r="G2" s="8"/>
      <c r="H2" s="8" t="s">
        <v>5</v>
      </c>
      <c r="I2" s="8"/>
      <c r="J2" s="8" t="s">
        <v>6</v>
      </c>
      <c r="K2" s="8"/>
    </row>
    <row r="3" spans="1:11" ht="18">
      <c r="A3" s="1"/>
      <c r="B3" s="2" t="s">
        <v>10</v>
      </c>
      <c r="C3" s="2" t="s">
        <v>11</v>
      </c>
      <c r="D3" s="2" t="s">
        <v>10</v>
      </c>
      <c r="E3" s="2" t="s">
        <v>11</v>
      </c>
      <c r="F3" s="2" t="s">
        <v>10</v>
      </c>
      <c r="G3" s="2" t="s">
        <v>11</v>
      </c>
      <c r="H3" s="2" t="s">
        <v>10</v>
      </c>
      <c r="I3" s="2" t="s">
        <v>11</v>
      </c>
      <c r="J3" s="2" t="s">
        <v>10</v>
      </c>
      <c r="K3" s="2" t="s">
        <v>11</v>
      </c>
    </row>
    <row r="4" spans="1:11">
      <c r="A4" s="1"/>
      <c r="B4" s="5">
        <v>65.649827500000001</v>
      </c>
      <c r="C4" s="5">
        <v>49.148090000000003</v>
      </c>
      <c r="D4" s="5">
        <v>54.969298199999997</v>
      </c>
      <c r="E4" s="5">
        <v>19.756778300000001</v>
      </c>
      <c r="F4" s="5">
        <v>85.553462400000001</v>
      </c>
      <c r="G4" s="5">
        <v>49.975613699999997</v>
      </c>
      <c r="H4" s="5">
        <v>84.662240499999996</v>
      </c>
      <c r="I4" s="5">
        <v>40.760285600000003</v>
      </c>
      <c r="J4" s="5">
        <v>58.974358969999997</v>
      </c>
      <c r="K4" s="5">
        <v>22.222222200000001</v>
      </c>
    </row>
    <row r="5" spans="1:11">
      <c r="A5" s="1"/>
      <c r="B5" s="3">
        <v>83.851515210000002</v>
      </c>
      <c r="C5" s="5">
        <v>72.888537499999998</v>
      </c>
      <c r="D5" s="5">
        <v>71.690821299999996</v>
      </c>
      <c r="E5" s="5">
        <v>49.781196600000001</v>
      </c>
      <c r="F5" s="5">
        <v>94.421784500000001</v>
      </c>
      <c r="G5" s="5">
        <v>86.846274899999997</v>
      </c>
      <c r="H5" s="5">
        <v>85.621697600000005</v>
      </c>
      <c r="I5" s="5">
        <v>54.306133000000003</v>
      </c>
      <c r="J5" s="5">
        <v>70.370370370000003</v>
      </c>
      <c r="K5" s="5">
        <v>36</v>
      </c>
    </row>
    <row r="6" spans="1:11">
      <c r="A6" s="1"/>
      <c r="B6" s="5">
        <v>85.656464400000004</v>
      </c>
      <c r="C6" s="5">
        <v>63.862433899999999</v>
      </c>
      <c r="D6" s="5">
        <v>76.998496200000005</v>
      </c>
      <c r="E6" s="5">
        <v>54.7705628</v>
      </c>
      <c r="F6" s="5">
        <v>91.183291699999998</v>
      </c>
      <c r="G6" s="5">
        <v>60.290803699999998</v>
      </c>
      <c r="H6" s="5">
        <v>90.763279100000005</v>
      </c>
      <c r="I6" s="5">
        <v>62.957647600000001</v>
      </c>
      <c r="J6" s="5">
        <v>89.795918369999995</v>
      </c>
      <c r="K6" s="5">
        <v>29.411764699999999</v>
      </c>
    </row>
    <row r="7" spans="1:11">
      <c r="A7" s="1"/>
      <c r="B7" s="5">
        <v>71.099613599999998</v>
      </c>
      <c r="C7" s="5">
        <v>78.634920600000001</v>
      </c>
      <c r="D7" s="5">
        <v>45.087719300000003</v>
      </c>
      <c r="E7" s="5">
        <v>65.719169699999995</v>
      </c>
      <c r="F7" s="5">
        <v>90.969124699999995</v>
      </c>
      <c r="G7" s="5">
        <v>68.550809999999998</v>
      </c>
      <c r="H7" s="5">
        <v>85.294163299999994</v>
      </c>
      <c r="I7" s="5">
        <v>68.330839900000001</v>
      </c>
      <c r="J7" s="5">
        <v>53.488372089999999</v>
      </c>
      <c r="K7" s="5">
        <v>33.3333333</v>
      </c>
    </row>
    <row r="8" spans="1:11">
      <c r="A8" s="1"/>
      <c r="B8" s="5">
        <v>55.135944799999997</v>
      </c>
      <c r="C8" s="5">
        <v>42.000219999999999</v>
      </c>
      <c r="D8" s="5">
        <v>53.520201999999998</v>
      </c>
      <c r="E8" s="5">
        <v>37.099567100000002</v>
      </c>
      <c r="F8" s="5">
        <v>75.333067799999995</v>
      </c>
      <c r="G8" s="5">
        <v>47.700194000000003</v>
      </c>
      <c r="H8" s="5">
        <v>56.743951699999997</v>
      </c>
      <c r="I8" s="5">
        <v>61.1589539</v>
      </c>
      <c r="J8" s="5">
        <v>33.333333330000002</v>
      </c>
      <c r="K8" s="5">
        <v>57.954545500000002</v>
      </c>
    </row>
    <row r="9" spans="1:11">
      <c r="A9" s="1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>
      <c r="A10" s="1" t="s">
        <v>0</v>
      </c>
      <c r="B10" s="3">
        <f>AVERAGE(B4:B9)</f>
        <v>72.278673101999999</v>
      </c>
      <c r="C10" s="3">
        <f t="shared" ref="C10:E10" si="0">AVERAGE(C4:C9)</f>
        <v>61.306840399999999</v>
      </c>
      <c r="D10" s="3">
        <f t="shared" si="0"/>
        <v>60.453307399999993</v>
      </c>
      <c r="E10" s="3">
        <f t="shared" si="0"/>
        <v>45.425454899999998</v>
      </c>
      <c r="F10" s="3">
        <f>AVERAGE(F4:F9)</f>
        <v>87.492146219999995</v>
      </c>
      <c r="G10" s="3">
        <f t="shared" ref="G10:I10" si="1">AVERAGE(G4:G9)</f>
        <v>62.67273926</v>
      </c>
      <c r="H10" s="3">
        <f t="shared" si="1"/>
        <v>80.617066439999988</v>
      </c>
      <c r="I10" s="3">
        <f t="shared" si="1"/>
        <v>57.502772000000007</v>
      </c>
      <c r="J10" s="3">
        <f t="shared" ref="J10:K10" si="2">AVERAGE(J4:J9)</f>
        <v>61.192470626000002</v>
      </c>
      <c r="K10" s="3">
        <f t="shared" si="2"/>
        <v>35.78437314</v>
      </c>
    </row>
    <row r="11" spans="1:11">
      <c r="A11" s="1" t="s">
        <v>1</v>
      </c>
      <c r="B11" s="3">
        <f>STDEV(B4:B8)</f>
        <v>12.768133021610279</v>
      </c>
      <c r="C11" s="3">
        <f t="shared" ref="C11:E11" si="3">STDEV(C4:C8)</f>
        <v>15.504111808083525</v>
      </c>
      <c r="D11" s="3">
        <f t="shared" si="3"/>
        <v>13.36290196899987</v>
      </c>
      <c r="E11" s="3">
        <f t="shared" si="3"/>
        <v>17.651768706400762</v>
      </c>
      <c r="F11" s="3">
        <f>STDEV(F4:F8)</f>
        <v>7.5055896499573649</v>
      </c>
      <c r="G11" s="3">
        <f t="shared" ref="G11:I11" si="4">STDEV(G4:G8)</f>
        <v>15.890085486113163</v>
      </c>
      <c r="H11" s="3">
        <f t="shared" si="4"/>
        <v>13.566099660480235</v>
      </c>
      <c r="I11" s="3">
        <f t="shared" si="4"/>
        <v>10.617199961558594</v>
      </c>
      <c r="J11" s="3">
        <f t="shared" ref="J11:K11" si="5">STDEV(J4:J8)</f>
        <v>20.873402639500995</v>
      </c>
      <c r="K11" s="3">
        <f t="shared" si="5"/>
        <v>13.436077461084317</v>
      </c>
    </row>
    <row r="13" spans="1:11">
      <c r="B13" s="5" t="s">
        <v>7</v>
      </c>
      <c r="C13" s="5"/>
      <c r="D13" s="5" t="s">
        <v>7</v>
      </c>
      <c r="E13" s="5"/>
      <c r="F13" s="5" t="s">
        <v>7</v>
      </c>
      <c r="G13" s="5"/>
      <c r="H13" s="5" t="s">
        <v>7</v>
      </c>
      <c r="I13" s="5"/>
      <c r="J13" s="5" t="s">
        <v>7</v>
      </c>
      <c r="K13" s="5"/>
    </row>
    <row r="14" spans="1:11">
      <c r="B14" s="5" t="s">
        <v>8</v>
      </c>
      <c r="C14" s="5">
        <v>0.25669999999999998</v>
      </c>
      <c r="D14" s="5" t="s">
        <v>8</v>
      </c>
      <c r="E14" s="5">
        <v>0.16750000000000001</v>
      </c>
      <c r="F14" s="5" t="s">
        <v>8</v>
      </c>
      <c r="G14" s="5">
        <v>1.34E-2</v>
      </c>
      <c r="H14" s="5" t="s">
        <v>8</v>
      </c>
      <c r="I14" s="5">
        <v>1.7100000000000001E-2</v>
      </c>
      <c r="J14" s="5" t="s">
        <v>8</v>
      </c>
      <c r="K14" s="5">
        <v>5.1400000000000001E-2</v>
      </c>
    </row>
  </sheetData>
  <mergeCells count="5">
    <mergeCell ref="J2:K2"/>
    <mergeCell ref="B2:C2"/>
    <mergeCell ref="D2:E2"/>
    <mergeCell ref="F2:G2"/>
    <mergeCell ref="H2:I2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 Fig4-sup4-source1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Akihiro Miura</dc:creator>
  <cp:lastModifiedBy>Akihiro Miura</cp:lastModifiedBy>
  <dcterms:created xsi:type="dcterms:W3CDTF">2023-08-04T09:58:12Z</dcterms:created>
  <dcterms:modified xsi:type="dcterms:W3CDTF">2023-09-11T22:15:39Z</dcterms:modified>
</cp:coreProperties>
</file>