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ltersdp/Documents/Documents/Dalal_lab/MeltersRakshit CENPACENPC2017/eLife2022R/Revision/Re-submission_set-up/Figure 5-source data 6/"/>
    </mc:Choice>
  </mc:AlternateContent>
  <xr:revisionPtr revIDLastSave="0" documentId="13_ncr:1_{ED781B53-2DC4-6F4F-B8E7-52F4DBBBAAFA}" xr6:coauthVersionLast="47" xr6:coauthVersionMax="47" xr10:uidLastSave="{00000000-0000-0000-0000-000000000000}"/>
  <bookViews>
    <workbookView xWindow="0" yWindow="760" windowWidth="30240" windowHeight="18120" xr2:uid="{765B7729-07D8-FA40-BE08-F0F7050DFB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0" i="1" l="1"/>
  <c r="J37" i="1"/>
  <c r="J38" i="1"/>
  <c r="J39" i="1"/>
  <c r="J36" i="1"/>
  <c r="I28" i="1"/>
  <c r="H28" i="1"/>
  <c r="D28" i="1"/>
  <c r="C28" i="1"/>
  <c r="I27" i="1"/>
  <c r="H27" i="1"/>
  <c r="D27" i="1"/>
  <c r="C27" i="1"/>
  <c r="I26" i="1"/>
  <c r="H26" i="1"/>
  <c r="D26" i="1"/>
  <c r="C26" i="1"/>
  <c r="I12" i="1"/>
  <c r="H12" i="1"/>
  <c r="D12" i="1"/>
  <c r="C12" i="1"/>
  <c r="I11" i="1"/>
  <c r="I14" i="1" s="1"/>
  <c r="H11" i="1"/>
  <c r="D11" i="1"/>
  <c r="C11" i="1"/>
  <c r="I10" i="1"/>
  <c r="H10" i="1"/>
  <c r="D10" i="1"/>
  <c r="D14" i="1" s="1"/>
  <c r="C10" i="1"/>
  <c r="D30" i="1" l="1"/>
  <c r="C14" i="1"/>
  <c r="H14" i="1"/>
  <c r="I13" i="1"/>
  <c r="H30" i="1"/>
  <c r="C30" i="1"/>
  <c r="C13" i="1"/>
  <c r="I30" i="1"/>
  <c r="D13" i="1"/>
  <c r="L10" i="1"/>
  <c r="H13" i="1"/>
  <c r="K26" i="1"/>
  <c r="C29" i="1"/>
  <c r="K10" i="1"/>
  <c r="L26" i="1"/>
  <c r="D29" i="1"/>
  <c r="H29" i="1"/>
  <c r="I29" i="1"/>
</calcChain>
</file>

<file path=xl/sharedStrings.xml><?xml version="1.0" encoding="utf-8"?>
<sst xmlns="http://schemas.openxmlformats.org/spreadsheetml/2006/main" count="60" uniqueCount="17">
  <si>
    <t>Source data 5: Quantification of ChIP-western blot from Figures 5A,B</t>
  </si>
  <si>
    <t>RNAP2</t>
  </si>
  <si>
    <t>WT</t>
  </si>
  <si>
    <t>CENP-C overexpr</t>
  </si>
  <si>
    <t>Input</t>
  </si>
  <si>
    <t>CENP-C</t>
  </si>
  <si>
    <t>ACA</t>
  </si>
  <si>
    <t>Exp1</t>
  </si>
  <si>
    <t>Exp2</t>
  </si>
  <si>
    <t>Exp3</t>
  </si>
  <si>
    <t>WT/OE</t>
  </si>
  <si>
    <t>T.test</t>
  </si>
  <si>
    <t>mean</t>
  </si>
  <si>
    <t>StDev</t>
  </si>
  <si>
    <t>CENP-A</t>
  </si>
  <si>
    <t>CENP-C OE</t>
  </si>
  <si>
    <t>Exp4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</si>
</sst>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/>
    <xf numFmtId="2" fontId="1" fillId="0" borderId="0" xfId="0" applyNumberFormat="1" applyFont="1"/>
    <xf numFmtId="164" fontId="0" fillId="0" borderId="0" xfId="0" applyNumberFormat="1"/>
    <xf numFmtId="0" fontId="3" fillId="0" borderId="0" xfId="0" applyFont="1"/>
    <xf numFmtId="0" fontId="1" fillId="0" borderId="0" xfId="0" applyFont="1"/>
    <xf numFmtId="165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4FF6D-7667-394D-A884-D079771587F0}">
  <dimension ref="A1:L45"/>
  <sheetViews>
    <sheetView tabSelected="1" topLeftCell="A17" workbookViewId="0">
      <selection activeCell="G43" sqref="G43"/>
    </sheetView>
  </sheetViews>
  <sheetFormatPr baseColWidth="10" defaultRowHeight="16" x14ac:dyDescent="0.2"/>
  <sheetData>
    <row r="1" spans="1:12" x14ac:dyDescent="0.2">
      <c r="A1" s="1" t="s">
        <v>0</v>
      </c>
    </row>
    <row r="3" spans="1:12" x14ac:dyDescent="0.2">
      <c r="A3" s="9" t="s">
        <v>1</v>
      </c>
      <c r="B3" s="9"/>
      <c r="C3" s="9"/>
      <c r="D3" s="9"/>
      <c r="E3" s="9"/>
      <c r="F3" s="9"/>
      <c r="G3" s="9"/>
      <c r="H3" s="9"/>
      <c r="I3" s="9"/>
    </row>
    <row r="4" spans="1:12" x14ac:dyDescent="0.2">
      <c r="B4" s="10" t="s">
        <v>2</v>
      </c>
      <c r="C4" s="10"/>
      <c r="D4" s="10"/>
      <c r="G4" s="10" t="s">
        <v>3</v>
      </c>
      <c r="H4" s="10"/>
      <c r="I4" s="10"/>
    </row>
    <row r="5" spans="1:12" x14ac:dyDescent="0.2">
      <c r="B5" t="s">
        <v>4</v>
      </c>
      <c r="C5" t="s">
        <v>5</v>
      </c>
      <c r="D5" t="s">
        <v>6</v>
      </c>
      <c r="G5" t="s">
        <v>4</v>
      </c>
      <c r="H5" t="s">
        <v>5</v>
      </c>
      <c r="I5" t="s">
        <v>6</v>
      </c>
    </row>
    <row r="6" spans="1:12" x14ac:dyDescent="0.2">
      <c r="A6" t="s">
        <v>7</v>
      </c>
      <c r="B6">
        <v>5.92</v>
      </c>
      <c r="C6">
        <v>26.8</v>
      </c>
      <c r="D6">
        <v>17.5</v>
      </c>
      <c r="F6" t="s">
        <v>7</v>
      </c>
      <c r="G6">
        <v>6.52</v>
      </c>
      <c r="H6">
        <v>9.1199999999999992</v>
      </c>
      <c r="I6">
        <v>8.76</v>
      </c>
    </row>
    <row r="7" spans="1:12" x14ac:dyDescent="0.2">
      <c r="A7" t="s">
        <v>8</v>
      </c>
      <c r="B7">
        <v>7.76</v>
      </c>
      <c r="C7">
        <v>14.1</v>
      </c>
      <c r="D7">
        <v>12.6</v>
      </c>
      <c r="F7" t="s">
        <v>8</v>
      </c>
      <c r="G7">
        <v>9.36</v>
      </c>
      <c r="H7">
        <v>7.5</v>
      </c>
      <c r="I7">
        <v>10.8</v>
      </c>
    </row>
    <row r="8" spans="1:12" x14ac:dyDescent="0.2">
      <c r="A8" t="s">
        <v>9</v>
      </c>
      <c r="B8">
        <v>7.34</v>
      </c>
      <c r="C8">
        <v>24.9</v>
      </c>
      <c r="D8">
        <v>17.8</v>
      </c>
      <c r="F8" t="s">
        <v>9</v>
      </c>
      <c r="G8">
        <v>6.31</v>
      </c>
      <c r="H8">
        <v>8.07</v>
      </c>
      <c r="I8">
        <v>7.67</v>
      </c>
      <c r="K8" s="9" t="s">
        <v>10</v>
      </c>
      <c r="L8" s="9"/>
    </row>
    <row r="9" spans="1:12" x14ac:dyDescent="0.2">
      <c r="K9" t="s">
        <v>5</v>
      </c>
      <c r="L9" t="s">
        <v>6</v>
      </c>
    </row>
    <row r="10" spans="1:12" x14ac:dyDescent="0.2">
      <c r="C10" s="3">
        <f>C6/B6</f>
        <v>4.5270270270270272</v>
      </c>
      <c r="D10" s="3">
        <f>D6/B6</f>
        <v>2.9560810810810811</v>
      </c>
      <c r="H10" s="3">
        <f>H6/G6</f>
        <v>1.3987730061349692</v>
      </c>
      <c r="I10" s="3">
        <f>I6/G6</f>
        <v>1.343558282208589</v>
      </c>
      <c r="J10" s="4" t="s">
        <v>11</v>
      </c>
      <c r="K10" s="5">
        <f>_xlfn.T.TEST(C10:C12,H10:H12,1,2)</f>
        <v>3.0479690280682818E-2</v>
      </c>
      <c r="L10" s="5">
        <f>_xlfn.T.TEST(D10:D12,I10:I12,1,2)</f>
        <v>2.4293183322255777E-2</v>
      </c>
    </row>
    <row r="11" spans="1:12" x14ac:dyDescent="0.2">
      <c r="C11" s="3">
        <f>C7/B7</f>
        <v>1.8170103092783505</v>
      </c>
      <c r="D11" s="3">
        <f>D7/B7</f>
        <v>1.6237113402061856</v>
      </c>
      <c r="H11" s="3">
        <f>H7/G7</f>
        <v>0.80128205128205132</v>
      </c>
      <c r="I11" s="3">
        <f>I7/G7</f>
        <v>1.153846153846154</v>
      </c>
    </row>
    <row r="12" spans="1:12" x14ac:dyDescent="0.2">
      <c r="C12" s="3">
        <f>C8/B8</f>
        <v>3.3923705722070845</v>
      </c>
      <c r="D12" s="3">
        <f>D8/B8</f>
        <v>2.4250681198910082</v>
      </c>
      <c r="H12" s="3">
        <f>H8/G8</f>
        <v>1.2789223454833598</v>
      </c>
      <c r="I12" s="3">
        <f>I8/G8</f>
        <v>1.2155309033280508</v>
      </c>
    </row>
    <row r="13" spans="1:12" x14ac:dyDescent="0.2">
      <c r="B13" t="s">
        <v>12</v>
      </c>
      <c r="C13" s="3">
        <f>AVERAGE(C10:C12)</f>
        <v>3.245469302837487</v>
      </c>
      <c r="D13" s="3">
        <f>AVERAGE(D10:D12)</f>
        <v>2.3349535137260915</v>
      </c>
      <c r="G13" t="s">
        <v>12</v>
      </c>
      <c r="H13" s="3">
        <f>AVERAGE(H10:H12)</f>
        <v>1.1596591343001268</v>
      </c>
      <c r="I13" s="3">
        <f>AVERAGE(I10:I12)</f>
        <v>1.2376451131275978</v>
      </c>
    </row>
    <row r="14" spans="1:12" x14ac:dyDescent="0.2">
      <c r="B14" t="s">
        <v>13</v>
      </c>
      <c r="C14" s="3">
        <f>STDEV(C10:C12)</f>
        <v>1.3609675381235706</v>
      </c>
      <c r="D14" s="3">
        <f>STDEV(D10:D12)</f>
        <v>0.67074045895782486</v>
      </c>
      <c r="G14" t="s">
        <v>13</v>
      </c>
      <c r="H14" s="3">
        <f>STDEV(H10:H12)</f>
        <v>0.31609594340811403</v>
      </c>
      <c r="I14" s="3">
        <f>STDEV(I10:I12)</f>
        <v>9.6770096715075388E-2</v>
      </c>
    </row>
    <row r="19" spans="1:12" x14ac:dyDescent="0.2">
      <c r="A19" s="9" t="s">
        <v>14</v>
      </c>
      <c r="B19" s="9"/>
      <c r="C19" s="9"/>
      <c r="D19" s="9"/>
      <c r="E19" s="9"/>
      <c r="F19" s="9"/>
      <c r="G19" s="9"/>
      <c r="H19" s="9"/>
      <c r="I19" s="9"/>
    </row>
    <row r="20" spans="1:12" ht="19" x14ac:dyDescent="0.25">
      <c r="B20" s="10" t="s">
        <v>2</v>
      </c>
      <c r="C20" s="10"/>
      <c r="D20" s="10"/>
      <c r="G20" s="10" t="s">
        <v>3</v>
      </c>
      <c r="H20" s="10"/>
      <c r="I20" s="10"/>
      <c r="L20" s="6"/>
    </row>
    <row r="21" spans="1:12" x14ac:dyDescent="0.2">
      <c r="B21" t="s">
        <v>4</v>
      </c>
      <c r="C21" t="s">
        <v>5</v>
      </c>
      <c r="D21" t="s">
        <v>6</v>
      </c>
      <c r="G21" t="s">
        <v>4</v>
      </c>
      <c r="H21" t="s">
        <v>5</v>
      </c>
      <c r="I21" t="s">
        <v>6</v>
      </c>
    </row>
    <row r="22" spans="1:12" x14ac:dyDescent="0.2">
      <c r="A22" t="s">
        <v>7</v>
      </c>
      <c r="B22">
        <v>0.98</v>
      </c>
      <c r="C22">
        <v>8.6300000000000008</v>
      </c>
      <c r="D22">
        <v>13.2</v>
      </c>
      <c r="F22" t="s">
        <v>7</v>
      </c>
      <c r="G22">
        <v>1.97</v>
      </c>
      <c r="H22">
        <v>6.74</v>
      </c>
      <c r="I22">
        <v>8.5299999999999994</v>
      </c>
    </row>
    <row r="23" spans="1:12" x14ac:dyDescent="0.2">
      <c r="A23" t="s">
        <v>8</v>
      </c>
      <c r="B23">
        <v>0.56999999999999995</v>
      </c>
      <c r="C23">
        <v>10</v>
      </c>
      <c r="D23">
        <v>11.4</v>
      </c>
      <c r="F23" t="s">
        <v>8</v>
      </c>
      <c r="G23">
        <v>0.56000000000000005</v>
      </c>
      <c r="H23">
        <v>8.6999999999999993</v>
      </c>
      <c r="I23">
        <v>2.1800000000000002</v>
      </c>
    </row>
    <row r="24" spans="1:12" x14ac:dyDescent="0.2">
      <c r="A24" t="s">
        <v>9</v>
      </c>
      <c r="B24">
        <v>0.38</v>
      </c>
      <c r="C24">
        <v>1.71</v>
      </c>
      <c r="D24">
        <v>2.23</v>
      </c>
      <c r="F24" t="s">
        <v>9</v>
      </c>
      <c r="G24">
        <v>0.52</v>
      </c>
      <c r="H24">
        <v>1.6</v>
      </c>
      <c r="I24">
        <v>2.02</v>
      </c>
      <c r="K24" s="9" t="s">
        <v>10</v>
      </c>
      <c r="L24" s="9"/>
    </row>
    <row r="25" spans="1:12" x14ac:dyDescent="0.2">
      <c r="K25" t="s">
        <v>5</v>
      </c>
      <c r="L25" t="s">
        <v>6</v>
      </c>
    </row>
    <row r="26" spans="1:12" x14ac:dyDescent="0.2">
      <c r="C26" s="3">
        <f>C22/B22</f>
        <v>8.8061224489795933</v>
      </c>
      <c r="D26" s="3">
        <f>D22/B22</f>
        <v>13.469387755102041</v>
      </c>
      <c r="H26" s="3">
        <f>H22/G22</f>
        <v>3.421319796954315</v>
      </c>
      <c r="I26" s="3">
        <f>I22/G22</f>
        <v>4.3299492385786795</v>
      </c>
      <c r="J26" s="7" t="s">
        <v>11</v>
      </c>
      <c r="K26" s="5">
        <f>_xlfn.T.TEST(C26:C28,H26:H28,1,2)</f>
        <v>0.31413346886133892</v>
      </c>
      <c r="L26" s="5">
        <f>_xlfn.T.TEST(D26:D28,I26:I28,1,2)</f>
        <v>4.5233267451503724E-2</v>
      </c>
    </row>
    <row r="27" spans="1:12" x14ac:dyDescent="0.2">
      <c r="C27" s="3">
        <f>C23/B23</f>
        <v>17.543859649122808</v>
      </c>
      <c r="D27" s="3">
        <f>D23/B23</f>
        <v>20.000000000000004</v>
      </c>
      <c r="H27" s="3">
        <f>H23/G23</f>
        <v>15.535714285714283</v>
      </c>
      <c r="I27" s="3">
        <f>I23/G23</f>
        <v>3.8928571428571428</v>
      </c>
    </row>
    <row r="28" spans="1:12" x14ac:dyDescent="0.2">
      <c r="C28" s="3">
        <f>C24/B24</f>
        <v>4.5</v>
      </c>
      <c r="D28" s="3">
        <f>D24/B24</f>
        <v>5.8684210526315788</v>
      </c>
      <c r="H28" s="3">
        <f>H24/G24</f>
        <v>3.0769230769230771</v>
      </c>
      <c r="I28" s="3">
        <f>I24/G24</f>
        <v>3.8846153846153846</v>
      </c>
    </row>
    <row r="29" spans="1:12" x14ac:dyDescent="0.2">
      <c r="B29" t="s">
        <v>12</v>
      </c>
      <c r="C29" s="3">
        <f>AVERAGE(C26:C28)</f>
        <v>10.283327366034134</v>
      </c>
      <c r="D29" s="3">
        <f>AVERAGE(D26:D28)</f>
        <v>13.112602935911207</v>
      </c>
      <c r="G29" t="s">
        <v>12</v>
      </c>
      <c r="H29" s="3">
        <f>AVERAGE(H26:H28)</f>
        <v>7.3446523865305586</v>
      </c>
      <c r="I29" s="3">
        <f>AVERAGE(I26:I28)</f>
        <v>4.0358072553504023</v>
      </c>
    </row>
    <row r="30" spans="1:12" x14ac:dyDescent="0.2">
      <c r="B30" t="s">
        <v>13</v>
      </c>
      <c r="C30" s="3">
        <f>STDEV(C26:C28)</f>
        <v>6.6462146678941352</v>
      </c>
      <c r="D30" s="3">
        <f>STDEV(D26:D28)</f>
        <v>7.0725421484661659</v>
      </c>
      <c r="G30" t="s">
        <v>13</v>
      </c>
      <c r="H30" s="3">
        <f>STDEV(H26:H28)</f>
        <v>7.0957574333108733</v>
      </c>
      <c r="I30" s="3">
        <f>STDEV(I26:I28)</f>
        <v>0.25476775967109144</v>
      </c>
    </row>
    <row r="33" spans="1:12" x14ac:dyDescent="0.2">
      <c r="A33" s="9" t="s">
        <v>15</v>
      </c>
      <c r="B33" s="9"/>
      <c r="C33" s="9"/>
      <c r="D33" s="9"/>
      <c r="E33" s="9"/>
      <c r="F33" s="9"/>
      <c r="G33" s="9"/>
      <c r="H33" s="9"/>
      <c r="I33" s="9"/>
    </row>
    <row r="34" spans="1:12" ht="19" x14ac:dyDescent="0.25">
      <c r="B34" s="10" t="s">
        <v>2</v>
      </c>
      <c r="C34" s="10"/>
      <c r="D34" s="10"/>
      <c r="G34" s="10" t="s">
        <v>3</v>
      </c>
      <c r="H34" s="10"/>
      <c r="I34" s="10"/>
      <c r="L34" s="6"/>
    </row>
    <row r="35" spans="1:12" x14ac:dyDescent="0.2">
      <c r="C35" t="s">
        <v>5</v>
      </c>
      <c r="H35" t="s">
        <v>5</v>
      </c>
    </row>
    <row r="36" spans="1:12" x14ac:dyDescent="0.2">
      <c r="A36" t="s">
        <v>7</v>
      </c>
      <c r="C36">
        <v>1480</v>
      </c>
      <c r="F36" t="s">
        <v>7</v>
      </c>
      <c r="H36">
        <v>4130</v>
      </c>
      <c r="J36" s="8">
        <f>H36/C36</f>
        <v>2.7905405405405403</v>
      </c>
    </row>
    <row r="37" spans="1:12" x14ac:dyDescent="0.2">
      <c r="A37" t="s">
        <v>8</v>
      </c>
      <c r="C37">
        <v>4220</v>
      </c>
      <c r="F37" t="s">
        <v>8</v>
      </c>
      <c r="H37">
        <v>12200</v>
      </c>
      <c r="J37" s="8">
        <f t="shared" ref="J37:J39" si="0">H37/C37</f>
        <v>2.890995260663507</v>
      </c>
    </row>
    <row r="38" spans="1:12" x14ac:dyDescent="0.2">
      <c r="A38" t="s">
        <v>9</v>
      </c>
      <c r="C38">
        <v>2340</v>
      </c>
      <c r="F38" t="s">
        <v>9</v>
      </c>
      <c r="H38">
        <v>5140</v>
      </c>
      <c r="J38" s="8">
        <f t="shared" si="0"/>
        <v>2.1965811965811968</v>
      </c>
      <c r="K38" s="9"/>
      <c r="L38" s="9"/>
    </row>
    <row r="39" spans="1:12" x14ac:dyDescent="0.2">
      <c r="A39" t="s">
        <v>16</v>
      </c>
      <c r="C39">
        <v>637</v>
      </c>
      <c r="F39" t="s">
        <v>16</v>
      </c>
      <c r="H39">
        <v>2066</v>
      </c>
      <c r="J39" s="8">
        <f t="shared" si="0"/>
        <v>3.2433281004709578</v>
      </c>
      <c r="K39" s="2"/>
      <c r="L39" s="2"/>
    </row>
    <row r="40" spans="1:12" x14ac:dyDescent="0.2">
      <c r="J40" s="8">
        <f>AVERAGE(J36:J39)</f>
        <v>2.7803612745640507</v>
      </c>
    </row>
    <row r="41" spans="1:12" x14ac:dyDescent="0.2">
      <c r="C41" s="3"/>
      <c r="D41" s="3"/>
      <c r="H41" s="3"/>
      <c r="I41" s="3"/>
    </row>
    <row r="42" spans="1:12" x14ac:dyDescent="0.2">
      <c r="C42" s="3"/>
      <c r="D42" s="3"/>
      <c r="H42" s="3"/>
      <c r="I42" s="3"/>
    </row>
    <row r="43" spans="1:12" x14ac:dyDescent="0.2">
      <c r="C43" s="3"/>
      <c r="D43" s="3"/>
      <c r="H43" s="3"/>
      <c r="I43" s="3"/>
    </row>
    <row r="44" spans="1:12" x14ac:dyDescent="0.2">
      <c r="C44" s="3"/>
      <c r="D44" s="3"/>
      <c r="H44" s="3"/>
      <c r="I44" s="3"/>
      <c r="J44" s="7"/>
      <c r="K44" s="5"/>
      <c r="L44" s="5"/>
    </row>
    <row r="45" spans="1:12" x14ac:dyDescent="0.2">
      <c r="C45" s="3"/>
      <c r="D45" s="3"/>
      <c r="H45" s="3"/>
      <c r="I45" s="3"/>
    </row>
  </sheetData>
  <mergeCells count="12">
    <mergeCell ref="B20:D20"/>
    <mergeCell ref="G20:I20"/>
    <mergeCell ref="A3:I3"/>
    <mergeCell ref="B4:D4"/>
    <mergeCell ref="G4:I4"/>
    <mergeCell ref="K8:L8"/>
    <mergeCell ref="A19:I19"/>
    <mergeCell ref="A33:I33"/>
    <mergeCell ref="B34:D34"/>
    <mergeCell ref="G34:I34"/>
    <mergeCell ref="K38:L38"/>
    <mergeCell ref="K24:L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2023-02-10T15:57:18Z</dcterms:created>
  <dcterms:modified xsi:type="dcterms:W3CDTF">2023-08-01T14:44:24Z</dcterms:modified>
</cp:coreProperties>
</file>