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\Desktop\DDR-2 Paper eLife submission\Source Data files\"/>
    </mc:Choice>
  </mc:AlternateContent>
  <xr:revisionPtr revIDLastSave="0" documentId="13_ncr:1_{E245C310-7D5F-4CD6-A4D2-7C62133F45B0}" xr6:coauthVersionLast="47" xr6:coauthVersionMax="47" xr10:uidLastSave="{00000000-0000-0000-0000-000000000000}"/>
  <bookViews>
    <workbookView xWindow="-93" yWindow="-93" windowWidth="25786" windowHeight="13986" xr2:uid="{A4BD80CD-60D9-4CD9-BD53-3DAB1E343E0A}"/>
  </bookViews>
  <sheets>
    <sheet name="Figure 6—Source data 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1" l="1"/>
  <c r="AH34" i="1"/>
  <c r="AK34" i="1"/>
  <c r="AJ34" i="1"/>
  <c r="AN34" i="1"/>
  <c r="AM34" i="1"/>
  <c r="AB34" i="1"/>
  <c r="AC34" i="1"/>
  <c r="AF34" i="1"/>
  <c r="AI34" i="1"/>
  <c r="AL34" i="1"/>
  <c r="AG34" i="1"/>
  <c r="AD34" i="1"/>
  <c r="AE33" i="1"/>
  <c r="AH33" i="1"/>
  <c r="AK33" i="1"/>
  <c r="AJ33" i="1"/>
  <c r="AN33" i="1"/>
  <c r="AM33" i="1"/>
  <c r="AB33" i="1"/>
  <c r="AC33" i="1"/>
  <c r="AF33" i="1"/>
  <c r="AI33" i="1"/>
  <c r="AL33" i="1"/>
  <c r="AG33" i="1"/>
  <c r="AD33" i="1"/>
  <c r="AE32" i="1"/>
  <c r="AH32" i="1"/>
  <c r="AK32" i="1"/>
  <c r="AJ32" i="1"/>
  <c r="AN32" i="1"/>
  <c r="AM32" i="1"/>
  <c r="AB32" i="1"/>
  <c r="AC32" i="1"/>
  <c r="AF32" i="1"/>
  <c r="AI32" i="1"/>
  <c r="AL32" i="1"/>
  <c r="AG32" i="1"/>
  <c r="AD32" i="1"/>
  <c r="AE31" i="1"/>
  <c r="AH31" i="1"/>
  <c r="AK31" i="1"/>
  <c r="AJ31" i="1"/>
  <c r="AN31" i="1"/>
  <c r="AM31" i="1"/>
  <c r="AB31" i="1"/>
  <c r="AC31" i="1"/>
  <c r="AF31" i="1"/>
  <c r="AI31" i="1"/>
  <c r="AL31" i="1"/>
  <c r="AG31" i="1"/>
  <c r="AD31" i="1"/>
  <c r="AE30" i="1"/>
  <c r="AH30" i="1"/>
  <c r="AK30" i="1"/>
  <c r="AJ30" i="1"/>
  <c r="AN30" i="1"/>
  <c r="AM30" i="1"/>
  <c r="AB30" i="1"/>
  <c r="AC30" i="1"/>
  <c r="AF30" i="1"/>
  <c r="AI30" i="1"/>
  <c r="AL30" i="1"/>
  <c r="AG30" i="1"/>
  <c r="AD30" i="1"/>
  <c r="AE29" i="1"/>
  <c r="AH29" i="1"/>
  <c r="AK29" i="1"/>
  <c r="AJ29" i="1"/>
  <c r="AN29" i="1"/>
  <c r="AM29" i="1"/>
  <c r="AB29" i="1"/>
  <c r="AC29" i="1"/>
  <c r="AF29" i="1"/>
  <c r="AI29" i="1"/>
  <c r="AL29" i="1"/>
  <c r="AG29" i="1"/>
  <c r="AD29" i="1"/>
  <c r="AE28" i="1"/>
  <c r="AH28" i="1"/>
  <c r="AK28" i="1"/>
  <c r="AB28" i="1"/>
  <c r="AD28" i="1"/>
  <c r="AG28" i="1"/>
  <c r="AJ28" i="1"/>
  <c r="AN28" i="1"/>
  <c r="AM28" i="1"/>
  <c r="AC28" i="1"/>
  <c r="AF28" i="1"/>
  <c r="AI28" i="1"/>
  <c r="AL28" i="1"/>
  <c r="AE27" i="1"/>
  <c r="AH27" i="1"/>
  <c r="AK27" i="1"/>
  <c r="AJ27" i="1"/>
  <c r="AN27" i="1"/>
  <c r="AM27" i="1"/>
  <c r="AB27" i="1"/>
  <c r="AC27" i="1"/>
  <c r="AF27" i="1"/>
  <c r="AI27" i="1"/>
  <c r="AL27" i="1"/>
  <c r="AG27" i="1"/>
  <c r="AD27" i="1"/>
  <c r="AE26" i="1"/>
  <c r="AH26" i="1"/>
  <c r="AK26" i="1"/>
  <c r="AJ26" i="1"/>
  <c r="AN26" i="1"/>
  <c r="AM26" i="1"/>
  <c r="AB26" i="1"/>
  <c r="AC26" i="1"/>
  <c r="AF26" i="1"/>
  <c r="AI26" i="1"/>
  <c r="AL26" i="1"/>
  <c r="AG26" i="1"/>
  <c r="AD26" i="1"/>
  <c r="AE25" i="1"/>
  <c r="AH25" i="1"/>
  <c r="AK25" i="1"/>
  <c r="AJ25" i="1"/>
  <c r="AN25" i="1"/>
  <c r="AM25" i="1"/>
  <c r="AB25" i="1"/>
  <c r="AC25" i="1"/>
  <c r="AF25" i="1"/>
  <c r="AI25" i="1"/>
  <c r="AL25" i="1"/>
  <c r="AG25" i="1"/>
  <c r="AD25" i="1"/>
  <c r="AE24" i="1"/>
  <c r="AH24" i="1"/>
  <c r="AK24" i="1"/>
  <c r="AJ24" i="1"/>
  <c r="AN24" i="1"/>
  <c r="AM24" i="1"/>
  <c r="AB24" i="1"/>
  <c r="AC24" i="1"/>
  <c r="AF24" i="1"/>
  <c r="AI24" i="1"/>
  <c r="AL24" i="1"/>
  <c r="AG24" i="1"/>
  <c r="AD24" i="1"/>
  <c r="AE23" i="1"/>
  <c r="AH23" i="1"/>
  <c r="AK23" i="1"/>
  <c r="AJ23" i="1"/>
  <c r="AN23" i="1"/>
  <c r="AM23" i="1"/>
  <c r="AB23" i="1"/>
  <c r="AC23" i="1"/>
  <c r="AF23" i="1"/>
  <c r="AI23" i="1"/>
  <c r="AL23" i="1"/>
  <c r="AG23" i="1"/>
  <c r="AD23" i="1"/>
  <c r="AE22" i="1"/>
  <c r="AH22" i="1"/>
  <c r="AK22" i="1"/>
  <c r="AJ22" i="1"/>
  <c r="AN22" i="1"/>
  <c r="AM22" i="1"/>
  <c r="AB22" i="1"/>
  <c r="AC22" i="1"/>
  <c r="AF22" i="1"/>
  <c r="AI22" i="1"/>
  <c r="AL22" i="1"/>
  <c r="AG22" i="1"/>
  <c r="AD22" i="1"/>
  <c r="AE21" i="1"/>
  <c r="AH21" i="1"/>
  <c r="AK21" i="1"/>
  <c r="AJ21" i="1"/>
  <c r="AN21" i="1"/>
  <c r="AM21" i="1"/>
  <c r="AB21" i="1"/>
  <c r="AC21" i="1"/>
  <c r="AF21" i="1"/>
  <c r="AI21" i="1"/>
  <c r="AL21" i="1"/>
  <c r="AG21" i="1"/>
  <c r="AD21" i="1"/>
  <c r="AE20" i="1"/>
  <c r="AH20" i="1"/>
  <c r="AK20" i="1"/>
  <c r="AJ20" i="1"/>
  <c r="AN20" i="1"/>
  <c r="AM20" i="1"/>
  <c r="AB20" i="1"/>
  <c r="AC20" i="1"/>
  <c r="AF20" i="1"/>
  <c r="AI20" i="1"/>
  <c r="AL20" i="1"/>
  <c r="AG20" i="1"/>
  <c r="AD20" i="1"/>
  <c r="AE19" i="1"/>
  <c r="AH19" i="1"/>
  <c r="AK19" i="1"/>
  <c r="AJ19" i="1"/>
  <c r="AN19" i="1"/>
  <c r="AM19" i="1"/>
  <c r="AB19" i="1"/>
  <c r="AC19" i="1"/>
  <c r="AF19" i="1"/>
  <c r="AI19" i="1"/>
  <c r="AL19" i="1"/>
  <c r="AG19" i="1"/>
  <c r="AD19" i="1"/>
  <c r="AE18" i="1"/>
  <c r="AH18" i="1"/>
  <c r="AK18" i="1"/>
  <c r="AJ18" i="1"/>
  <c r="AN18" i="1"/>
  <c r="AM18" i="1"/>
  <c r="AB18" i="1"/>
  <c r="AC18" i="1"/>
  <c r="AF18" i="1"/>
  <c r="AI18" i="1"/>
  <c r="AL18" i="1"/>
  <c r="AG18" i="1"/>
  <c r="AD18" i="1"/>
  <c r="AE17" i="1"/>
  <c r="AH17" i="1"/>
  <c r="AK17" i="1"/>
  <c r="AJ17" i="1"/>
  <c r="AN17" i="1"/>
  <c r="AM17" i="1"/>
  <c r="AB17" i="1"/>
  <c r="AC17" i="1"/>
  <c r="AF17" i="1"/>
  <c r="AI17" i="1"/>
  <c r="AL17" i="1"/>
  <c r="AG17" i="1"/>
  <c r="AD17" i="1"/>
  <c r="AE16" i="1"/>
  <c r="AH16" i="1"/>
  <c r="AK16" i="1"/>
  <c r="AJ16" i="1"/>
  <c r="AN16" i="1"/>
  <c r="AM16" i="1"/>
  <c r="AB16" i="1"/>
  <c r="AC16" i="1"/>
  <c r="AF16" i="1"/>
  <c r="AI16" i="1"/>
  <c r="AL16" i="1"/>
  <c r="AG16" i="1"/>
  <c r="AD16" i="1"/>
  <c r="AE15" i="1"/>
  <c r="AH15" i="1"/>
  <c r="AK15" i="1"/>
  <c r="AJ15" i="1"/>
  <c r="AN15" i="1"/>
  <c r="AM15" i="1"/>
  <c r="AB15" i="1"/>
  <c r="AC15" i="1"/>
  <c r="AF15" i="1"/>
  <c r="AI15" i="1"/>
  <c r="AL15" i="1"/>
  <c r="AG15" i="1"/>
  <c r="AD15" i="1"/>
  <c r="AE14" i="1"/>
  <c r="AH14" i="1"/>
  <c r="AK14" i="1"/>
  <c r="AJ14" i="1"/>
  <c r="AN14" i="1"/>
  <c r="AM14" i="1"/>
  <c r="AB14" i="1"/>
  <c r="AC14" i="1"/>
  <c r="AF14" i="1"/>
  <c r="AI14" i="1"/>
  <c r="AL14" i="1"/>
  <c r="AG14" i="1"/>
  <c r="AD14" i="1"/>
  <c r="AE13" i="1"/>
  <c r="AH13" i="1"/>
  <c r="AK13" i="1"/>
  <c r="AJ13" i="1"/>
  <c r="AN13" i="1"/>
  <c r="AM13" i="1"/>
  <c r="AB13" i="1"/>
  <c r="AC13" i="1"/>
  <c r="AF13" i="1"/>
  <c r="AI13" i="1"/>
  <c r="AL13" i="1"/>
  <c r="AG13" i="1"/>
  <c r="AD13" i="1"/>
  <c r="AE12" i="1"/>
  <c r="AH12" i="1"/>
  <c r="AK12" i="1"/>
  <c r="AB12" i="1"/>
  <c r="AD12" i="1"/>
  <c r="AG12" i="1"/>
  <c r="AJ12" i="1"/>
  <c r="AN12" i="1"/>
  <c r="AM12" i="1"/>
  <c r="AC12" i="1"/>
  <c r="AF12" i="1"/>
  <c r="AI12" i="1"/>
  <c r="AL12" i="1"/>
  <c r="AE11" i="1"/>
  <c r="AH11" i="1"/>
  <c r="AK11" i="1"/>
  <c r="AB11" i="1"/>
  <c r="AD11" i="1"/>
  <c r="AG11" i="1"/>
  <c r="AJ11" i="1"/>
  <c r="AN11" i="1"/>
  <c r="AM11" i="1"/>
  <c r="AC11" i="1"/>
  <c r="AF11" i="1"/>
  <c r="AI11" i="1"/>
  <c r="AL11" i="1"/>
  <c r="AE10" i="1"/>
  <c r="AH10" i="1"/>
  <c r="AK10" i="1"/>
  <c r="AJ10" i="1"/>
  <c r="AN10" i="1"/>
  <c r="AM10" i="1"/>
  <c r="AB10" i="1"/>
  <c r="AC10" i="1"/>
  <c r="AF10" i="1"/>
  <c r="AI10" i="1"/>
  <c r="AL10" i="1"/>
  <c r="AG10" i="1"/>
  <c r="AD10" i="1"/>
  <c r="AE9" i="1"/>
  <c r="AH9" i="1"/>
  <c r="AK9" i="1"/>
  <c r="AJ9" i="1"/>
  <c r="AN9" i="1"/>
  <c r="AM9" i="1"/>
  <c r="AB9" i="1"/>
  <c r="AC9" i="1"/>
  <c r="AF9" i="1"/>
  <c r="AI9" i="1"/>
  <c r="AL9" i="1"/>
  <c r="AG9" i="1"/>
  <c r="AD9" i="1"/>
  <c r="AE8" i="1"/>
  <c r="AH8" i="1"/>
  <c r="AK8" i="1"/>
  <c r="AJ8" i="1"/>
  <c r="AN8" i="1"/>
  <c r="AM8" i="1"/>
  <c r="AB8" i="1"/>
  <c r="AC8" i="1"/>
  <c r="AF8" i="1"/>
  <c r="AI8" i="1"/>
  <c r="AL8" i="1"/>
  <c r="AG8" i="1"/>
  <c r="AD8" i="1"/>
  <c r="AE7" i="1"/>
  <c r="AH7" i="1"/>
  <c r="AK7" i="1"/>
  <c r="AJ7" i="1"/>
  <c r="AN7" i="1"/>
  <c r="AM7" i="1"/>
  <c r="AB7" i="1"/>
  <c r="AC7" i="1"/>
  <c r="AF7" i="1"/>
  <c r="AI7" i="1"/>
  <c r="AL7" i="1"/>
  <c r="AG7" i="1"/>
  <c r="AD7" i="1"/>
  <c r="AE6" i="1"/>
  <c r="AH6" i="1"/>
  <c r="AK6" i="1"/>
  <c r="AJ6" i="1"/>
  <c r="AN6" i="1"/>
  <c r="AM6" i="1"/>
  <c r="AB6" i="1"/>
  <c r="AC6" i="1"/>
  <c r="AF6" i="1"/>
  <c r="AI6" i="1"/>
  <c r="AL6" i="1"/>
  <c r="AG6" i="1"/>
  <c r="AD6" i="1"/>
</calcChain>
</file>

<file path=xl/sharedStrings.xml><?xml version="1.0" encoding="utf-8"?>
<sst xmlns="http://schemas.openxmlformats.org/spreadsheetml/2006/main" count="69" uniqueCount="27">
  <si>
    <t>Genotype</t>
  </si>
  <si>
    <t>INA-1::mNG Mean Fluorescence Intensity (utse-seam connection)</t>
  </si>
  <si>
    <t>Developmental 
stage</t>
  </si>
  <si>
    <t>Worm</t>
  </si>
  <si>
    <t>Slice</t>
  </si>
  <si>
    <t>GFP::TLN-1 Mean fluorescence intensity
(utse-seam connection)</t>
  </si>
  <si>
    <t>DEB-1::mNG Mean fluorescence intensity
(utse-seam connection)</t>
  </si>
  <si>
    <t>Bleached region</t>
  </si>
  <si>
    <t>Unbleached control arm</t>
  </si>
  <si>
    <t>Background</t>
  </si>
  <si>
    <t>Acquisition bleach
 correction factor</t>
  </si>
  <si>
    <t>Bleached region 
(Acquisition bleach corrected)</t>
  </si>
  <si>
    <t>Background 
(Acquisition bleach corrected)</t>
  </si>
  <si>
    <t>Bleached region 
(Acquisition bleach + background corrected)</t>
  </si>
  <si>
    <t>Bleached region 
(normalized)</t>
  </si>
  <si>
    <t>Raw signal</t>
  </si>
  <si>
    <t>Corrected signal</t>
  </si>
  <si>
    <t>Pre</t>
  </si>
  <si>
    <t>Bleach</t>
  </si>
  <si>
    <t>10min Post</t>
  </si>
  <si>
    <t>Wild type</t>
  </si>
  <si>
    <t>Mid L4</t>
  </si>
  <si>
    <t>Mid-to-late L4</t>
  </si>
  <si>
    <t>Late L4</t>
  </si>
  <si>
    <t>ddr-2(qy64)</t>
  </si>
  <si>
    <t>Young adult</t>
  </si>
  <si>
    <r>
      <rPr>
        <b/>
        <sz val="12"/>
        <color theme="1"/>
        <rFont val="Helvetica"/>
        <family val="2"/>
      </rPr>
      <t>Figure 6—Source data 1.</t>
    </r>
    <r>
      <rPr>
        <sz val="12"/>
        <color theme="1"/>
        <rFont val="Helvetica"/>
        <family val="2"/>
      </rPr>
      <t xml:space="preserve"> Source data for </t>
    </r>
    <r>
      <rPr>
        <b/>
        <i/>
        <sz val="12"/>
        <color theme="1"/>
        <rFont val="Helvetica"/>
        <family val="2"/>
      </rPr>
      <t>Figure 6</t>
    </r>
    <r>
      <rPr>
        <sz val="12"/>
        <color theme="1"/>
        <rFont val="Helvetica"/>
        <family val="2"/>
      </rPr>
      <t xml:space="preserve">. Raw data of fluorescence intensity quantification of TLN-1 and DEB-1 as well as INA-1 recovery after photobleaching used to generate plots in </t>
    </r>
    <r>
      <rPr>
        <b/>
        <i/>
        <sz val="12"/>
        <color theme="1"/>
        <rFont val="Helvetica"/>
        <family val="2"/>
      </rPr>
      <t>Figure 6B and D</t>
    </r>
    <r>
      <rPr>
        <i/>
        <sz val="12"/>
        <color theme="1"/>
        <rFont val="Helvetic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</si>
</sst>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Helvetica"/>
      <family val="2"/>
    </font>
    <font>
      <i/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15" xfId="0" applyFont="1" applyBorder="1"/>
    <xf numFmtId="0" fontId="4" fillId="0" borderId="16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8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4" xfId="0" applyFont="1" applyBorder="1" applyAlignment="1">
      <alignment horizontal="right"/>
    </xf>
    <xf numFmtId="0" fontId="1" fillId="0" borderId="8" xfId="0" applyFont="1" applyBorder="1"/>
    <xf numFmtId="0" fontId="1" fillId="0" borderId="14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C714-76E4-4F59-961A-60938ACC061D}">
  <dimension ref="A1:AN91"/>
  <sheetViews>
    <sheetView tabSelected="1" workbookViewId="0">
      <selection activeCell="E3" sqref="E3"/>
    </sheetView>
  </sheetViews>
  <sheetFormatPr defaultColWidth="10.6640625" defaultRowHeight="15.7" x14ac:dyDescent="0.55000000000000004"/>
  <cols>
    <col min="1" max="1" width="19.1640625" customWidth="1"/>
    <col min="2" max="2" width="19.6640625" customWidth="1"/>
    <col min="5" max="5" width="16.83203125" customWidth="1"/>
    <col min="6" max="6" width="16.33203125" customWidth="1"/>
    <col min="7" max="7" width="21" customWidth="1"/>
    <col min="9" max="9" width="18" customWidth="1"/>
    <col min="10" max="10" width="19.6640625" customWidth="1"/>
    <col min="13" max="13" width="16" customWidth="1"/>
    <col min="14" max="14" width="17" customWidth="1"/>
    <col min="15" max="15" width="19.83203125" customWidth="1"/>
    <col min="17" max="17" width="14.5" customWidth="1"/>
    <col min="27" max="27" width="12.5" customWidth="1"/>
    <col min="28" max="28" width="20.33203125" customWidth="1"/>
    <col min="31" max="31" width="15.83203125" customWidth="1"/>
    <col min="36" max="36" width="13.83203125" customWidth="1"/>
    <col min="37" max="37" width="19.83203125" customWidth="1"/>
    <col min="40" max="40" width="13.1640625" customWidth="1"/>
  </cols>
  <sheetData>
    <row r="1" spans="1:40" x14ac:dyDescent="0.55000000000000004">
      <c r="A1" s="1" t="s">
        <v>26</v>
      </c>
      <c r="Q1" s="1"/>
    </row>
    <row r="2" spans="1:40" ht="16" thickBot="1" x14ac:dyDescent="0.6"/>
    <row r="3" spans="1:40" ht="16" thickBot="1" x14ac:dyDescent="0.6">
      <c r="Q3" s="25" t="s">
        <v>0</v>
      </c>
      <c r="R3" s="28" t="s">
        <v>1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9"/>
    </row>
    <row r="4" spans="1:40" ht="35" customHeight="1" x14ac:dyDescent="0.55000000000000004">
      <c r="A4" s="25" t="s">
        <v>0</v>
      </c>
      <c r="B4" s="30" t="s">
        <v>2</v>
      </c>
      <c r="C4" s="32" t="s">
        <v>3</v>
      </c>
      <c r="D4" s="32" t="s">
        <v>4</v>
      </c>
      <c r="E4" s="34" t="s">
        <v>5</v>
      </c>
      <c r="F4" s="32"/>
      <c r="G4" s="35"/>
      <c r="I4" s="25" t="s">
        <v>0</v>
      </c>
      <c r="J4" s="30" t="s">
        <v>2</v>
      </c>
      <c r="K4" s="32" t="s">
        <v>3</v>
      </c>
      <c r="L4" s="32" t="s">
        <v>4</v>
      </c>
      <c r="M4" s="34" t="s">
        <v>6</v>
      </c>
      <c r="N4" s="32"/>
      <c r="O4" s="35"/>
      <c r="Q4" s="26"/>
      <c r="R4" s="24" t="s">
        <v>3</v>
      </c>
      <c r="S4" s="22" t="s">
        <v>7</v>
      </c>
      <c r="T4" s="23"/>
      <c r="U4" s="24"/>
      <c r="V4" s="22" t="s">
        <v>8</v>
      </c>
      <c r="W4" s="23"/>
      <c r="X4" s="24"/>
      <c r="Y4" s="22" t="s">
        <v>9</v>
      </c>
      <c r="Z4" s="23"/>
      <c r="AA4" s="24"/>
      <c r="AB4" s="43" t="s">
        <v>10</v>
      </c>
      <c r="AC4" s="43" t="s">
        <v>11</v>
      </c>
      <c r="AD4" s="44"/>
      <c r="AE4" s="44"/>
      <c r="AF4" s="43" t="s">
        <v>12</v>
      </c>
      <c r="AG4" s="44"/>
      <c r="AH4" s="44"/>
      <c r="AI4" s="43" t="s">
        <v>13</v>
      </c>
      <c r="AJ4" s="44"/>
      <c r="AK4" s="44"/>
      <c r="AL4" s="43" t="s">
        <v>14</v>
      </c>
      <c r="AM4" s="44"/>
      <c r="AN4" s="45"/>
    </row>
    <row r="5" spans="1:40" ht="16" thickBot="1" x14ac:dyDescent="0.6">
      <c r="A5" s="27"/>
      <c r="B5" s="31"/>
      <c r="C5" s="33"/>
      <c r="D5" s="33"/>
      <c r="E5" s="2" t="s">
        <v>15</v>
      </c>
      <c r="F5" s="2" t="s">
        <v>9</v>
      </c>
      <c r="G5" s="3" t="s">
        <v>16</v>
      </c>
      <c r="I5" s="27"/>
      <c r="J5" s="31"/>
      <c r="K5" s="33"/>
      <c r="L5" s="33"/>
      <c r="M5" s="2" t="s">
        <v>15</v>
      </c>
      <c r="N5" s="2" t="s">
        <v>9</v>
      </c>
      <c r="O5" s="3" t="s">
        <v>16</v>
      </c>
      <c r="Q5" s="27"/>
      <c r="R5" s="36"/>
      <c r="S5" s="2" t="s">
        <v>17</v>
      </c>
      <c r="T5" s="2" t="s">
        <v>18</v>
      </c>
      <c r="U5" s="2" t="s">
        <v>19</v>
      </c>
      <c r="V5" s="2" t="s">
        <v>17</v>
      </c>
      <c r="W5" s="2" t="s">
        <v>18</v>
      </c>
      <c r="X5" s="2" t="s">
        <v>19</v>
      </c>
      <c r="Y5" s="2" t="s">
        <v>17</v>
      </c>
      <c r="Z5" s="2" t="s">
        <v>18</v>
      </c>
      <c r="AA5" s="2" t="s">
        <v>19</v>
      </c>
      <c r="AB5" s="33"/>
      <c r="AC5" s="2" t="s">
        <v>17</v>
      </c>
      <c r="AD5" s="2" t="s">
        <v>18</v>
      </c>
      <c r="AE5" s="2" t="s">
        <v>19</v>
      </c>
      <c r="AF5" s="2" t="s">
        <v>17</v>
      </c>
      <c r="AG5" s="2" t="s">
        <v>18</v>
      </c>
      <c r="AH5" s="2" t="s">
        <v>19</v>
      </c>
      <c r="AI5" s="2" t="s">
        <v>17</v>
      </c>
      <c r="AJ5" s="2" t="s">
        <v>18</v>
      </c>
      <c r="AK5" s="2" t="s">
        <v>19</v>
      </c>
      <c r="AL5" s="2" t="s">
        <v>17</v>
      </c>
      <c r="AM5" s="2" t="s">
        <v>18</v>
      </c>
      <c r="AN5" s="3" t="s">
        <v>19</v>
      </c>
    </row>
    <row r="6" spans="1:40" x14ac:dyDescent="0.55000000000000004">
      <c r="A6" s="37" t="s">
        <v>20</v>
      </c>
      <c r="B6" s="37" t="s">
        <v>21</v>
      </c>
      <c r="C6" s="4">
        <v>1</v>
      </c>
      <c r="D6" s="5">
        <v>44</v>
      </c>
      <c r="E6" s="5">
        <v>5549.4</v>
      </c>
      <c r="F6" s="5">
        <v>2633.6409999999996</v>
      </c>
      <c r="G6" s="6">
        <v>2915.759</v>
      </c>
      <c r="I6" s="37" t="s">
        <v>20</v>
      </c>
      <c r="J6" s="40" t="s">
        <v>22</v>
      </c>
      <c r="K6" s="5">
        <v>1</v>
      </c>
      <c r="L6" s="5">
        <v>26</v>
      </c>
      <c r="M6" s="5">
        <v>11614.1</v>
      </c>
      <c r="N6" s="5">
        <v>3018.5810000000001</v>
      </c>
      <c r="O6" s="6">
        <v>8595.5190000000002</v>
      </c>
      <c r="Q6" s="37" t="s">
        <v>20</v>
      </c>
      <c r="R6" s="7">
        <v>1</v>
      </c>
      <c r="S6" s="5">
        <v>13.919</v>
      </c>
      <c r="T6" s="5">
        <v>0.23100000000000001</v>
      </c>
      <c r="U6" s="5">
        <v>5.4859999999999998</v>
      </c>
      <c r="V6" s="5">
        <v>8.3699999999999992</v>
      </c>
      <c r="W6" s="5">
        <v>7.444</v>
      </c>
      <c r="X6" s="5">
        <v>7.1630000000000003</v>
      </c>
      <c r="Y6" s="5">
        <v>0.61599999999999999</v>
      </c>
      <c r="Z6" s="5">
        <v>0.58899999999999997</v>
      </c>
      <c r="AA6" s="5">
        <v>0.58099999999999996</v>
      </c>
      <c r="AB6" s="5">
        <f>X6/V6</f>
        <v>0.85579450418160108</v>
      </c>
      <c r="AC6" s="5">
        <f t="shared" ref="AC6:AC34" si="0">S6*AB6</f>
        <v>11.911803703703706</v>
      </c>
      <c r="AD6" s="5">
        <f t="shared" ref="AD6:AD34" si="1">T6*AB6</f>
        <v>0.19768853046594986</v>
      </c>
      <c r="AE6" s="5">
        <f t="shared" ref="AE6:AE34" si="2">U6</f>
        <v>5.4859999999999998</v>
      </c>
      <c r="AF6" s="5">
        <f t="shared" ref="AF6:AF34" si="3">Y6*AB6</f>
        <v>0.5271694145758663</v>
      </c>
      <c r="AG6" s="5">
        <f t="shared" ref="AG6:AG34" si="4">Z6*AB6</f>
        <v>0.50406296296296305</v>
      </c>
      <c r="AH6" s="5">
        <f t="shared" ref="AH6:AH34" si="5">AA6</f>
        <v>0.58099999999999996</v>
      </c>
      <c r="AI6" s="5">
        <f t="shared" ref="AI6:AI34" si="6">AC6-AF6</f>
        <v>11.38463428912784</v>
      </c>
      <c r="AJ6" s="5">
        <f>0</f>
        <v>0</v>
      </c>
      <c r="AK6" s="5">
        <f t="shared" ref="AK6:AK34" si="7">AE6-AH6</f>
        <v>4.9049999999999994</v>
      </c>
      <c r="AL6" s="5">
        <f t="shared" ref="AL6:AL34" si="8">AI6-AJ6</f>
        <v>11.38463428912784</v>
      </c>
      <c r="AM6" s="5">
        <f t="shared" ref="AM6:AM34" si="9">AJ6-AJ6</f>
        <v>0</v>
      </c>
      <c r="AN6" s="6">
        <f t="shared" ref="AN6:AN34" si="10">AK6-AJ6</f>
        <v>4.9049999999999994</v>
      </c>
    </row>
    <row r="7" spans="1:40" x14ac:dyDescent="0.55000000000000004">
      <c r="A7" s="38"/>
      <c r="B7" s="38"/>
      <c r="C7" s="8">
        <v>2</v>
      </c>
      <c r="D7" s="9">
        <v>40</v>
      </c>
      <c r="E7" s="9">
        <v>6562.9340000000002</v>
      </c>
      <c r="F7" s="9">
        <v>3001.2184999999999</v>
      </c>
      <c r="G7" s="10">
        <v>3561.7155000000002</v>
      </c>
      <c r="I7" s="38"/>
      <c r="J7" s="41"/>
      <c r="K7" s="9">
        <v>2</v>
      </c>
      <c r="L7" s="9">
        <v>26</v>
      </c>
      <c r="M7" s="9">
        <v>8935.9290000000001</v>
      </c>
      <c r="N7" s="9">
        <v>2701.4935</v>
      </c>
      <c r="O7" s="10">
        <v>6234.4354999999996</v>
      </c>
      <c r="Q7" s="38"/>
      <c r="R7" s="8">
        <v>2</v>
      </c>
      <c r="S7" s="9">
        <v>12.041</v>
      </c>
      <c r="T7" s="9">
        <v>0.309</v>
      </c>
      <c r="U7" s="9">
        <v>6.468</v>
      </c>
      <c r="V7" s="9">
        <v>9.9420000000000002</v>
      </c>
      <c r="W7" s="9">
        <v>10.023</v>
      </c>
      <c r="X7" s="9">
        <v>8.6630000000000003</v>
      </c>
      <c r="Y7" s="9">
        <v>0.36499999999999999</v>
      </c>
      <c r="Z7" s="9">
        <v>0.63500000000000001</v>
      </c>
      <c r="AA7" s="9">
        <v>0.54500000000000004</v>
      </c>
      <c r="AB7" s="9">
        <f t="shared" ref="AB7:AB34" si="11">X7/V7</f>
        <v>0.87135385234359286</v>
      </c>
      <c r="AC7" s="9">
        <f t="shared" si="0"/>
        <v>10.491971736069202</v>
      </c>
      <c r="AD7" s="9">
        <f t="shared" si="1"/>
        <v>0.26924834037417017</v>
      </c>
      <c r="AE7" s="9">
        <f t="shared" si="2"/>
        <v>6.468</v>
      </c>
      <c r="AF7" s="9">
        <f t="shared" si="3"/>
        <v>0.31804415610541137</v>
      </c>
      <c r="AG7" s="9">
        <f t="shared" si="4"/>
        <v>0.55330969623818149</v>
      </c>
      <c r="AH7" s="9">
        <f t="shared" si="5"/>
        <v>0.54500000000000004</v>
      </c>
      <c r="AI7" s="9">
        <f t="shared" si="6"/>
        <v>10.17392757996379</v>
      </c>
      <c r="AJ7" s="9">
        <f>0</f>
        <v>0</v>
      </c>
      <c r="AK7" s="9">
        <f t="shared" si="7"/>
        <v>5.923</v>
      </c>
      <c r="AL7" s="9">
        <f t="shared" si="8"/>
        <v>10.17392757996379</v>
      </c>
      <c r="AM7" s="9">
        <f t="shared" si="9"/>
        <v>0</v>
      </c>
      <c r="AN7" s="10">
        <f t="shared" si="10"/>
        <v>5.923</v>
      </c>
    </row>
    <row r="8" spans="1:40" x14ac:dyDescent="0.55000000000000004">
      <c r="A8" s="38"/>
      <c r="B8" s="38"/>
      <c r="C8" s="8">
        <v>3</v>
      </c>
      <c r="D8" s="9">
        <v>37</v>
      </c>
      <c r="E8" s="9">
        <v>5209.107</v>
      </c>
      <c r="F8" s="9">
        <v>2660.2035000000001</v>
      </c>
      <c r="G8" s="10">
        <v>2548.9034999999999</v>
      </c>
      <c r="I8" s="38"/>
      <c r="J8" s="41"/>
      <c r="K8" s="9">
        <v>3</v>
      </c>
      <c r="L8" s="9">
        <v>36</v>
      </c>
      <c r="M8" s="9">
        <v>9282.4120000000003</v>
      </c>
      <c r="N8" s="9">
        <v>2618.5405000000001</v>
      </c>
      <c r="O8" s="10">
        <v>6663.8715000000002</v>
      </c>
      <c r="Q8" s="38"/>
      <c r="R8" s="8">
        <v>3</v>
      </c>
      <c r="S8" s="9">
        <v>16.43</v>
      </c>
      <c r="T8" s="9">
        <v>0.14799999999999999</v>
      </c>
      <c r="U8" s="9">
        <v>4.109</v>
      </c>
      <c r="V8" s="9">
        <v>18.812000000000001</v>
      </c>
      <c r="W8" s="9">
        <v>18.337</v>
      </c>
      <c r="X8" s="9">
        <v>12.371</v>
      </c>
      <c r="Y8" s="9">
        <v>0.58899999999999997</v>
      </c>
      <c r="Z8" s="9">
        <v>0.44400000000000001</v>
      </c>
      <c r="AA8" s="9">
        <v>0.58499999999999996</v>
      </c>
      <c r="AB8" s="9">
        <f t="shared" si="11"/>
        <v>0.65761216244950027</v>
      </c>
      <c r="AC8" s="9">
        <f t="shared" si="0"/>
        <v>10.80456782904529</v>
      </c>
      <c r="AD8" s="9">
        <f t="shared" si="1"/>
        <v>9.7326600042526037E-2</v>
      </c>
      <c r="AE8" s="9">
        <f t="shared" si="2"/>
        <v>4.109</v>
      </c>
      <c r="AF8" s="9">
        <f t="shared" si="3"/>
        <v>0.38733356368275562</v>
      </c>
      <c r="AG8" s="9">
        <f t="shared" si="4"/>
        <v>0.29197980012757813</v>
      </c>
      <c r="AH8" s="9">
        <f t="shared" si="5"/>
        <v>0.58499999999999996</v>
      </c>
      <c r="AI8" s="9">
        <f t="shared" si="6"/>
        <v>10.417234265362534</v>
      </c>
      <c r="AJ8" s="9">
        <f>0</f>
        <v>0</v>
      </c>
      <c r="AK8" s="9">
        <f t="shared" si="7"/>
        <v>3.524</v>
      </c>
      <c r="AL8" s="9">
        <f t="shared" si="8"/>
        <v>10.417234265362534</v>
      </c>
      <c r="AM8" s="9">
        <f t="shared" si="9"/>
        <v>0</v>
      </c>
      <c r="AN8" s="10">
        <f t="shared" si="10"/>
        <v>3.524</v>
      </c>
    </row>
    <row r="9" spans="1:40" x14ac:dyDescent="0.55000000000000004">
      <c r="A9" s="38"/>
      <c r="B9" s="38"/>
      <c r="C9" s="8">
        <v>4</v>
      </c>
      <c r="D9" s="9">
        <v>41</v>
      </c>
      <c r="E9" s="9">
        <v>5541.37</v>
      </c>
      <c r="F9" s="9">
        <v>2646.8420000000001</v>
      </c>
      <c r="G9" s="10">
        <v>2894.5279999999998</v>
      </c>
      <c r="I9" s="38"/>
      <c r="J9" s="41"/>
      <c r="K9" s="9">
        <v>4</v>
      </c>
      <c r="L9" s="9">
        <v>25</v>
      </c>
      <c r="M9" s="9">
        <v>8570.34</v>
      </c>
      <c r="N9" s="9">
        <v>2712.8729999999996</v>
      </c>
      <c r="O9" s="10">
        <v>5857.4670000000006</v>
      </c>
      <c r="Q9" s="38"/>
      <c r="R9" s="11">
        <v>4</v>
      </c>
      <c r="S9" s="9">
        <v>15.023</v>
      </c>
      <c r="T9" s="9">
        <v>0.16200000000000001</v>
      </c>
      <c r="U9" s="9">
        <v>4.2770000000000001</v>
      </c>
      <c r="V9" s="9">
        <v>11.24</v>
      </c>
      <c r="W9" s="9">
        <v>10.220000000000001</v>
      </c>
      <c r="X9" s="9">
        <v>12.635</v>
      </c>
      <c r="Y9" s="9">
        <v>0.36699999999999999</v>
      </c>
      <c r="Z9" s="9">
        <v>0.24399999999999999</v>
      </c>
      <c r="AA9" s="9">
        <v>0.30599999999999999</v>
      </c>
      <c r="AB9" s="9">
        <f>1</f>
        <v>1</v>
      </c>
      <c r="AC9" s="9">
        <f t="shared" si="0"/>
        <v>15.023</v>
      </c>
      <c r="AD9" s="9">
        <f t="shared" si="1"/>
        <v>0.16200000000000001</v>
      </c>
      <c r="AE9" s="9">
        <f t="shared" si="2"/>
        <v>4.2770000000000001</v>
      </c>
      <c r="AF9" s="9">
        <f t="shared" si="3"/>
        <v>0.36699999999999999</v>
      </c>
      <c r="AG9" s="9">
        <f t="shared" si="4"/>
        <v>0.24399999999999999</v>
      </c>
      <c r="AH9" s="9">
        <f t="shared" si="5"/>
        <v>0.30599999999999999</v>
      </c>
      <c r="AI9" s="9">
        <f t="shared" si="6"/>
        <v>14.655999999999999</v>
      </c>
      <c r="AJ9" s="9">
        <f>0</f>
        <v>0</v>
      </c>
      <c r="AK9" s="9">
        <f t="shared" si="7"/>
        <v>3.9710000000000001</v>
      </c>
      <c r="AL9" s="9">
        <f t="shared" si="8"/>
        <v>14.655999999999999</v>
      </c>
      <c r="AM9" s="9">
        <f t="shared" si="9"/>
        <v>0</v>
      </c>
      <c r="AN9" s="10">
        <f t="shared" si="10"/>
        <v>3.9710000000000001</v>
      </c>
    </row>
    <row r="10" spans="1:40" x14ac:dyDescent="0.55000000000000004">
      <c r="A10" s="38"/>
      <c r="B10" s="38"/>
      <c r="C10" s="8">
        <v>5</v>
      </c>
      <c r="D10" s="9">
        <v>44</v>
      </c>
      <c r="E10" s="9">
        <v>4715.3540000000003</v>
      </c>
      <c r="F10" s="9">
        <v>2656.4645</v>
      </c>
      <c r="G10" s="10">
        <v>2058.8895000000002</v>
      </c>
      <c r="I10" s="38"/>
      <c r="J10" s="41"/>
      <c r="K10" s="9">
        <v>5</v>
      </c>
      <c r="L10" s="9">
        <v>27</v>
      </c>
      <c r="M10" s="9">
        <v>9825.5789999999997</v>
      </c>
      <c r="N10" s="9">
        <v>2743.6975000000002</v>
      </c>
      <c r="O10" s="10">
        <v>7081.8814999999995</v>
      </c>
      <c r="Q10" s="38"/>
      <c r="R10" s="8">
        <v>5</v>
      </c>
      <c r="S10" s="9">
        <v>19.356000000000002</v>
      </c>
      <c r="T10" s="9">
        <v>5.7000000000000002E-2</v>
      </c>
      <c r="U10" s="9">
        <v>2.8159999999999998</v>
      </c>
      <c r="V10" s="9">
        <v>20.036999999999999</v>
      </c>
      <c r="W10" s="9">
        <v>20.431999999999999</v>
      </c>
      <c r="X10" s="9">
        <v>20.518999999999998</v>
      </c>
      <c r="Y10" s="9">
        <v>0.255</v>
      </c>
      <c r="Z10" s="9">
        <v>0.34499999999999997</v>
      </c>
      <c r="AA10" s="9">
        <v>0.32700000000000001</v>
      </c>
      <c r="AB10" s="9">
        <f>1</f>
        <v>1</v>
      </c>
      <c r="AC10" s="9">
        <f t="shared" si="0"/>
        <v>19.356000000000002</v>
      </c>
      <c r="AD10" s="9">
        <f t="shared" si="1"/>
        <v>5.7000000000000002E-2</v>
      </c>
      <c r="AE10" s="9">
        <f t="shared" si="2"/>
        <v>2.8159999999999998</v>
      </c>
      <c r="AF10" s="9">
        <f t="shared" si="3"/>
        <v>0.255</v>
      </c>
      <c r="AG10" s="9">
        <f t="shared" si="4"/>
        <v>0.34499999999999997</v>
      </c>
      <c r="AH10" s="9">
        <f t="shared" si="5"/>
        <v>0.32700000000000001</v>
      </c>
      <c r="AI10" s="9">
        <f t="shared" si="6"/>
        <v>19.101000000000003</v>
      </c>
      <c r="AJ10" s="9">
        <f>0</f>
        <v>0</v>
      </c>
      <c r="AK10" s="9">
        <f t="shared" si="7"/>
        <v>2.4889999999999999</v>
      </c>
      <c r="AL10" s="9">
        <f t="shared" si="8"/>
        <v>19.101000000000003</v>
      </c>
      <c r="AM10" s="9">
        <f t="shared" si="9"/>
        <v>0</v>
      </c>
      <c r="AN10" s="10">
        <f t="shared" si="10"/>
        <v>2.4889999999999999</v>
      </c>
    </row>
    <row r="11" spans="1:40" x14ac:dyDescent="0.55000000000000004">
      <c r="A11" s="38"/>
      <c r="B11" s="38"/>
      <c r="C11" s="8">
        <v>6</v>
      </c>
      <c r="D11" s="9">
        <v>43</v>
      </c>
      <c r="E11" s="9">
        <v>5924.2330000000002</v>
      </c>
      <c r="F11" s="9">
        <v>2733.2569999999996</v>
      </c>
      <c r="G11" s="10">
        <v>3190.9760000000006</v>
      </c>
      <c r="I11" s="38"/>
      <c r="J11" s="41"/>
      <c r="K11" s="9">
        <v>6</v>
      </c>
      <c r="L11" s="9">
        <v>30</v>
      </c>
      <c r="M11" s="9">
        <v>10854.402</v>
      </c>
      <c r="N11" s="9">
        <v>2813.8989999999999</v>
      </c>
      <c r="O11" s="10">
        <v>8040.5030000000006</v>
      </c>
      <c r="Q11" s="38"/>
      <c r="R11" s="8">
        <v>6</v>
      </c>
      <c r="S11" s="9">
        <v>11.198</v>
      </c>
      <c r="T11" s="9">
        <v>0.32700000000000001</v>
      </c>
      <c r="U11" s="9">
        <v>1.202</v>
      </c>
      <c r="V11" s="9">
        <v>25.427</v>
      </c>
      <c r="W11" s="9">
        <v>25.547000000000001</v>
      </c>
      <c r="X11" s="9">
        <v>23.911999999999999</v>
      </c>
      <c r="Y11" s="9">
        <v>0.43099999999999999</v>
      </c>
      <c r="Z11" s="9">
        <v>0.27600000000000002</v>
      </c>
      <c r="AA11" s="9">
        <v>0.27100000000000002</v>
      </c>
      <c r="AB11" s="9">
        <f t="shared" si="11"/>
        <v>0.94041766626027445</v>
      </c>
      <c r="AC11" s="9">
        <f t="shared" si="0"/>
        <v>10.530797026782555</v>
      </c>
      <c r="AD11" s="9">
        <f t="shared" si="1"/>
        <v>0.30751657686710976</v>
      </c>
      <c r="AE11" s="9">
        <f t="shared" si="2"/>
        <v>1.202</v>
      </c>
      <c r="AF11" s="9">
        <f t="shared" si="3"/>
        <v>0.40532001415817831</v>
      </c>
      <c r="AG11" s="9">
        <f t="shared" si="4"/>
        <v>0.25955527588783578</v>
      </c>
      <c r="AH11" s="9">
        <f t="shared" si="5"/>
        <v>0.27100000000000002</v>
      </c>
      <c r="AI11" s="9">
        <f t="shared" si="6"/>
        <v>10.125477012624376</v>
      </c>
      <c r="AJ11" s="9">
        <f>AD11-AG11</f>
        <v>4.796130097927398E-2</v>
      </c>
      <c r="AK11" s="9">
        <f t="shared" si="7"/>
        <v>0.93099999999999994</v>
      </c>
      <c r="AL11" s="9">
        <f t="shared" si="8"/>
        <v>10.077515711645102</v>
      </c>
      <c r="AM11" s="9">
        <f t="shared" si="9"/>
        <v>0</v>
      </c>
      <c r="AN11" s="10">
        <f t="shared" si="10"/>
        <v>0.88303869902072596</v>
      </c>
    </row>
    <row r="12" spans="1:40" x14ac:dyDescent="0.55000000000000004">
      <c r="A12" s="38"/>
      <c r="B12" s="38"/>
      <c r="C12" s="8">
        <v>7</v>
      </c>
      <c r="D12" s="9">
        <v>29</v>
      </c>
      <c r="E12" s="9">
        <v>7712.1</v>
      </c>
      <c r="F12" s="9">
        <v>2854.7749999999996</v>
      </c>
      <c r="G12" s="10">
        <v>4857.3250000000007</v>
      </c>
      <c r="I12" s="38"/>
      <c r="J12" s="41"/>
      <c r="K12" s="9">
        <v>7</v>
      </c>
      <c r="L12" s="9">
        <v>30</v>
      </c>
      <c r="M12" s="9">
        <v>8861.6360000000004</v>
      </c>
      <c r="N12" s="9">
        <v>2637.4560000000001</v>
      </c>
      <c r="O12" s="10">
        <v>6224.18</v>
      </c>
      <c r="Q12" s="38"/>
      <c r="R12" s="11">
        <v>7</v>
      </c>
      <c r="S12" s="9">
        <v>13.042</v>
      </c>
      <c r="T12" s="9">
        <v>0.40300000000000002</v>
      </c>
      <c r="U12" s="9">
        <v>3.1190000000000002</v>
      </c>
      <c r="V12" s="9">
        <v>18.542000000000002</v>
      </c>
      <c r="W12" s="9">
        <v>19.614999999999998</v>
      </c>
      <c r="X12" s="9">
        <v>23.154</v>
      </c>
      <c r="Y12" s="9">
        <v>0.40600000000000003</v>
      </c>
      <c r="Z12" s="9">
        <v>0.32700000000000001</v>
      </c>
      <c r="AA12" s="9">
        <v>0.30499999999999999</v>
      </c>
      <c r="AB12" s="9">
        <f>1</f>
        <v>1</v>
      </c>
      <c r="AC12" s="9">
        <f t="shared" si="0"/>
        <v>13.042</v>
      </c>
      <c r="AD12" s="9">
        <f t="shared" si="1"/>
        <v>0.40300000000000002</v>
      </c>
      <c r="AE12" s="9">
        <f t="shared" si="2"/>
        <v>3.1190000000000002</v>
      </c>
      <c r="AF12" s="9">
        <f t="shared" si="3"/>
        <v>0.40600000000000003</v>
      </c>
      <c r="AG12" s="9">
        <f t="shared" si="4"/>
        <v>0.32700000000000001</v>
      </c>
      <c r="AH12" s="9">
        <f t="shared" si="5"/>
        <v>0.30499999999999999</v>
      </c>
      <c r="AI12" s="9">
        <f t="shared" si="6"/>
        <v>12.635999999999999</v>
      </c>
      <c r="AJ12" s="9">
        <f>AD12-AG12</f>
        <v>7.6000000000000012E-2</v>
      </c>
      <c r="AK12" s="9">
        <f t="shared" si="7"/>
        <v>2.8140000000000001</v>
      </c>
      <c r="AL12" s="9">
        <f t="shared" si="8"/>
        <v>12.559999999999999</v>
      </c>
      <c r="AM12" s="9">
        <f t="shared" si="9"/>
        <v>0</v>
      </c>
      <c r="AN12" s="10">
        <f t="shared" si="10"/>
        <v>2.738</v>
      </c>
    </row>
    <row r="13" spans="1:40" x14ac:dyDescent="0.55000000000000004">
      <c r="A13" s="38"/>
      <c r="B13" s="38"/>
      <c r="C13" s="8">
        <v>8</v>
      </c>
      <c r="D13" s="9">
        <v>44</v>
      </c>
      <c r="E13" s="9">
        <v>5119.45</v>
      </c>
      <c r="F13" s="9">
        <v>2754.471</v>
      </c>
      <c r="G13" s="10">
        <v>2364.9789999999998</v>
      </c>
      <c r="I13" s="38"/>
      <c r="J13" s="41"/>
      <c r="K13" s="9">
        <v>8</v>
      </c>
      <c r="L13" s="9">
        <v>30</v>
      </c>
      <c r="M13" s="9">
        <v>9708.8439999999991</v>
      </c>
      <c r="N13" s="9">
        <v>2649.6084999999998</v>
      </c>
      <c r="O13" s="10">
        <v>7059.2354999999989</v>
      </c>
      <c r="Q13" s="38"/>
      <c r="R13" s="8">
        <v>8</v>
      </c>
      <c r="S13" s="9">
        <v>14.034000000000001</v>
      </c>
      <c r="T13" s="9">
        <v>0.10100000000000001</v>
      </c>
      <c r="U13" s="9">
        <v>5.0270000000000001</v>
      </c>
      <c r="V13" s="9">
        <v>12.907</v>
      </c>
      <c r="W13" s="9">
        <v>11.722</v>
      </c>
      <c r="X13" s="9">
        <v>17.818000000000001</v>
      </c>
      <c r="Y13" s="9">
        <v>0.34200000000000003</v>
      </c>
      <c r="Z13" s="9">
        <v>0.36799999999999999</v>
      </c>
      <c r="AA13" s="9">
        <v>0.312</v>
      </c>
      <c r="AB13" s="9">
        <f>1</f>
        <v>1</v>
      </c>
      <c r="AC13" s="9">
        <f t="shared" si="0"/>
        <v>14.034000000000001</v>
      </c>
      <c r="AD13" s="9">
        <f t="shared" si="1"/>
        <v>0.10100000000000001</v>
      </c>
      <c r="AE13" s="9">
        <f t="shared" si="2"/>
        <v>5.0270000000000001</v>
      </c>
      <c r="AF13" s="9">
        <f t="shared" si="3"/>
        <v>0.34200000000000003</v>
      </c>
      <c r="AG13" s="9">
        <f t="shared" si="4"/>
        <v>0.36799999999999999</v>
      </c>
      <c r="AH13" s="9">
        <f t="shared" si="5"/>
        <v>0.312</v>
      </c>
      <c r="AI13" s="9">
        <f t="shared" si="6"/>
        <v>13.692</v>
      </c>
      <c r="AJ13" s="9">
        <f>0</f>
        <v>0</v>
      </c>
      <c r="AK13" s="9">
        <f t="shared" si="7"/>
        <v>4.7149999999999999</v>
      </c>
      <c r="AL13" s="9">
        <f t="shared" si="8"/>
        <v>13.692</v>
      </c>
      <c r="AM13" s="9">
        <f t="shared" si="9"/>
        <v>0</v>
      </c>
      <c r="AN13" s="10">
        <f t="shared" si="10"/>
        <v>4.7149999999999999</v>
      </c>
    </row>
    <row r="14" spans="1:40" ht="16" thickBot="1" x14ac:dyDescent="0.6">
      <c r="A14" s="38"/>
      <c r="B14" s="38"/>
      <c r="C14" s="8">
        <v>9</v>
      </c>
      <c r="D14" s="9">
        <v>33</v>
      </c>
      <c r="E14" s="9">
        <v>8408.1509999999998</v>
      </c>
      <c r="F14" s="9">
        <v>2914.8824999999997</v>
      </c>
      <c r="G14" s="10">
        <v>5493.2685000000001</v>
      </c>
      <c r="I14" s="38"/>
      <c r="J14" s="42"/>
      <c r="K14" s="12">
        <v>9</v>
      </c>
      <c r="L14" s="12">
        <v>23</v>
      </c>
      <c r="M14" s="12">
        <v>7529.51</v>
      </c>
      <c r="N14" s="12">
        <v>2617.9695000000002</v>
      </c>
      <c r="O14" s="13">
        <v>4911.5405000000001</v>
      </c>
      <c r="Q14" s="38"/>
      <c r="R14" s="8">
        <v>9</v>
      </c>
      <c r="S14" s="9">
        <v>22.382000000000001</v>
      </c>
      <c r="T14" s="9">
        <v>0.14599999999999999</v>
      </c>
      <c r="U14" s="9">
        <v>2.1709999999999998</v>
      </c>
      <c r="V14" s="9">
        <v>21.311</v>
      </c>
      <c r="W14" s="9">
        <v>21</v>
      </c>
      <c r="X14" s="9">
        <v>18.643999999999998</v>
      </c>
      <c r="Y14" s="9">
        <v>0.373</v>
      </c>
      <c r="Z14" s="9">
        <v>0.46400000000000002</v>
      </c>
      <c r="AA14" s="9">
        <v>0.55100000000000005</v>
      </c>
      <c r="AB14" s="9">
        <f t="shared" si="11"/>
        <v>0.87485336211346243</v>
      </c>
      <c r="AC14" s="9">
        <f t="shared" si="0"/>
        <v>19.580967950823517</v>
      </c>
      <c r="AD14" s="9">
        <f t="shared" si="1"/>
        <v>0.1277285908685655</v>
      </c>
      <c r="AE14" s="9">
        <f t="shared" si="2"/>
        <v>2.1709999999999998</v>
      </c>
      <c r="AF14" s="9">
        <f t="shared" si="3"/>
        <v>0.32632030406832147</v>
      </c>
      <c r="AG14" s="9">
        <f t="shared" si="4"/>
        <v>0.40593196002064658</v>
      </c>
      <c r="AH14" s="9">
        <f t="shared" si="5"/>
        <v>0.55100000000000005</v>
      </c>
      <c r="AI14" s="9">
        <f t="shared" si="6"/>
        <v>19.254647646755195</v>
      </c>
      <c r="AJ14" s="9">
        <f>0</f>
        <v>0</v>
      </c>
      <c r="AK14" s="9">
        <f t="shared" si="7"/>
        <v>1.6199999999999997</v>
      </c>
      <c r="AL14" s="9">
        <f t="shared" si="8"/>
        <v>19.254647646755195</v>
      </c>
      <c r="AM14" s="9">
        <f t="shared" si="9"/>
        <v>0</v>
      </c>
      <c r="AN14" s="10">
        <f t="shared" si="10"/>
        <v>1.6199999999999997</v>
      </c>
    </row>
    <row r="15" spans="1:40" ht="16" thickBot="1" x14ac:dyDescent="0.6">
      <c r="A15" s="38"/>
      <c r="B15" s="38"/>
      <c r="C15" s="14">
        <v>10</v>
      </c>
      <c r="D15" s="15">
        <v>38</v>
      </c>
      <c r="E15" s="15">
        <v>5440.74</v>
      </c>
      <c r="F15" s="15">
        <v>2687.1170000000002</v>
      </c>
      <c r="G15" s="16">
        <v>2753.6229999999996</v>
      </c>
      <c r="I15" s="38"/>
      <c r="J15" s="46" t="s">
        <v>23</v>
      </c>
      <c r="K15" s="17">
        <v>1</v>
      </c>
      <c r="L15" s="17">
        <v>15</v>
      </c>
      <c r="M15" s="17">
        <v>11437.755999999999</v>
      </c>
      <c r="N15" s="17">
        <v>2793.0720000000001</v>
      </c>
      <c r="O15" s="18">
        <v>8644.6839999999993</v>
      </c>
      <c r="Q15" s="38"/>
      <c r="R15" s="11">
        <v>10</v>
      </c>
      <c r="S15" s="9">
        <v>14.063000000000001</v>
      </c>
      <c r="T15" s="9">
        <v>8.4000000000000005E-2</v>
      </c>
      <c r="U15" s="9">
        <v>1.6379999999999999</v>
      </c>
      <c r="V15" s="9">
        <v>27.506</v>
      </c>
      <c r="W15" s="9">
        <v>27.948</v>
      </c>
      <c r="X15" s="9">
        <v>26.148</v>
      </c>
      <c r="Y15" s="9">
        <v>0.40899999999999997</v>
      </c>
      <c r="Z15" s="9">
        <v>0.20499999999999999</v>
      </c>
      <c r="AA15" s="9">
        <v>0.32800000000000001</v>
      </c>
      <c r="AB15" s="9">
        <f t="shared" si="11"/>
        <v>0.95062895368283284</v>
      </c>
      <c r="AC15" s="9">
        <f t="shared" si="0"/>
        <v>13.368694975641679</v>
      </c>
      <c r="AD15" s="9">
        <f t="shared" si="1"/>
        <v>7.9852832109357966E-2</v>
      </c>
      <c r="AE15" s="9">
        <f t="shared" si="2"/>
        <v>1.6379999999999999</v>
      </c>
      <c r="AF15" s="9">
        <f t="shared" si="3"/>
        <v>0.38880724205627859</v>
      </c>
      <c r="AG15" s="9">
        <f t="shared" si="4"/>
        <v>0.19487893550498073</v>
      </c>
      <c r="AH15" s="9">
        <f t="shared" si="5"/>
        <v>0.32800000000000001</v>
      </c>
      <c r="AI15" s="9">
        <f t="shared" si="6"/>
        <v>12.9798877335854</v>
      </c>
      <c r="AJ15" s="9">
        <f>0</f>
        <v>0</v>
      </c>
      <c r="AK15" s="9">
        <f t="shared" si="7"/>
        <v>1.3099999999999998</v>
      </c>
      <c r="AL15" s="9">
        <f t="shared" si="8"/>
        <v>12.9798877335854</v>
      </c>
      <c r="AM15" s="9">
        <f t="shared" si="9"/>
        <v>0</v>
      </c>
      <c r="AN15" s="10">
        <f t="shared" si="10"/>
        <v>1.3099999999999998</v>
      </c>
    </row>
    <row r="16" spans="1:40" x14ac:dyDescent="0.55000000000000004">
      <c r="A16" s="38"/>
      <c r="B16" s="37" t="s">
        <v>22</v>
      </c>
      <c r="C16" s="4">
        <v>1</v>
      </c>
      <c r="D16" s="5">
        <v>17</v>
      </c>
      <c r="E16" s="5">
        <v>8910.1299999999992</v>
      </c>
      <c r="F16" s="5">
        <v>2672.0754999999999</v>
      </c>
      <c r="G16" s="6">
        <v>6238.0544999999993</v>
      </c>
      <c r="I16" s="38"/>
      <c r="J16" s="47"/>
      <c r="K16" s="9">
        <v>2</v>
      </c>
      <c r="L16" s="9">
        <v>16</v>
      </c>
      <c r="M16" s="9">
        <v>10790.651</v>
      </c>
      <c r="N16" s="9">
        <v>2746.0034999999998</v>
      </c>
      <c r="O16" s="10">
        <v>8044.6475</v>
      </c>
      <c r="Q16" s="38"/>
      <c r="R16" s="11">
        <v>11</v>
      </c>
      <c r="S16" s="9">
        <v>8.0069999999999997</v>
      </c>
      <c r="T16" s="9">
        <v>0.26100000000000001</v>
      </c>
      <c r="U16" s="9">
        <v>4.6760000000000002</v>
      </c>
      <c r="V16" s="9">
        <v>8.9510000000000005</v>
      </c>
      <c r="W16" s="9">
        <v>8.8460000000000001</v>
      </c>
      <c r="X16" s="9">
        <v>12.888</v>
      </c>
      <c r="Y16" s="9">
        <v>0.48599999999999999</v>
      </c>
      <c r="Z16" s="9">
        <v>0.70299999999999996</v>
      </c>
      <c r="AA16" s="9">
        <v>0.85899999999999999</v>
      </c>
      <c r="AB16" s="9">
        <f>1</f>
        <v>1</v>
      </c>
      <c r="AC16" s="9">
        <f t="shared" si="0"/>
        <v>8.0069999999999997</v>
      </c>
      <c r="AD16" s="9">
        <f t="shared" si="1"/>
        <v>0.26100000000000001</v>
      </c>
      <c r="AE16" s="9">
        <f t="shared" si="2"/>
        <v>4.6760000000000002</v>
      </c>
      <c r="AF16" s="9">
        <f t="shared" si="3"/>
        <v>0.48599999999999999</v>
      </c>
      <c r="AG16" s="9">
        <f t="shared" si="4"/>
        <v>0.70299999999999996</v>
      </c>
      <c r="AH16" s="9">
        <f t="shared" si="5"/>
        <v>0.85899999999999999</v>
      </c>
      <c r="AI16" s="9">
        <f t="shared" si="6"/>
        <v>7.5209999999999999</v>
      </c>
      <c r="AJ16" s="9">
        <f>0</f>
        <v>0</v>
      </c>
      <c r="AK16" s="9">
        <f t="shared" si="7"/>
        <v>3.8170000000000002</v>
      </c>
      <c r="AL16" s="9">
        <f t="shared" si="8"/>
        <v>7.5209999999999999</v>
      </c>
      <c r="AM16" s="9">
        <f t="shared" si="9"/>
        <v>0</v>
      </c>
      <c r="AN16" s="10">
        <f t="shared" si="10"/>
        <v>3.8170000000000002</v>
      </c>
    </row>
    <row r="17" spans="1:40" x14ac:dyDescent="0.55000000000000004">
      <c r="A17" s="38"/>
      <c r="B17" s="38"/>
      <c r="C17" s="8">
        <v>2</v>
      </c>
      <c r="D17" s="9">
        <v>20</v>
      </c>
      <c r="E17" s="9">
        <v>11656.858</v>
      </c>
      <c r="F17" s="9">
        <v>2572.9804999999997</v>
      </c>
      <c r="G17" s="10">
        <v>9083.8775000000005</v>
      </c>
      <c r="I17" s="38"/>
      <c r="J17" s="47"/>
      <c r="K17" s="9">
        <v>3</v>
      </c>
      <c r="L17" s="9">
        <v>20</v>
      </c>
      <c r="M17" s="9">
        <v>10514.58</v>
      </c>
      <c r="N17" s="9">
        <v>2783.2804999999998</v>
      </c>
      <c r="O17" s="10">
        <v>7731.2995000000001</v>
      </c>
      <c r="Q17" s="38"/>
      <c r="R17" s="8">
        <v>12</v>
      </c>
      <c r="S17" s="9">
        <v>13.938000000000001</v>
      </c>
      <c r="T17" s="9">
        <v>0.318</v>
      </c>
      <c r="U17" s="9">
        <v>5.9820000000000002</v>
      </c>
      <c r="V17" s="9">
        <v>15.163</v>
      </c>
      <c r="W17" s="9">
        <v>15.512</v>
      </c>
      <c r="X17" s="9">
        <v>21.989000000000001</v>
      </c>
      <c r="Y17" s="9">
        <v>0.70299999999999996</v>
      </c>
      <c r="Z17" s="9">
        <v>0.68899999999999995</v>
      </c>
      <c r="AA17" s="9">
        <v>0.76300000000000001</v>
      </c>
      <c r="AB17" s="9">
        <f>1</f>
        <v>1</v>
      </c>
      <c r="AC17" s="9">
        <f t="shared" si="0"/>
        <v>13.938000000000001</v>
      </c>
      <c r="AD17" s="9">
        <f t="shared" si="1"/>
        <v>0.318</v>
      </c>
      <c r="AE17" s="9">
        <f t="shared" si="2"/>
        <v>5.9820000000000002</v>
      </c>
      <c r="AF17" s="9">
        <f t="shared" si="3"/>
        <v>0.70299999999999996</v>
      </c>
      <c r="AG17" s="9">
        <f t="shared" si="4"/>
        <v>0.68899999999999995</v>
      </c>
      <c r="AH17" s="9">
        <f t="shared" si="5"/>
        <v>0.76300000000000001</v>
      </c>
      <c r="AI17" s="9">
        <f t="shared" si="6"/>
        <v>13.235000000000001</v>
      </c>
      <c r="AJ17" s="9">
        <f>0</f>
        <v>0</v>
      </c>
      <c r="AK17" s="9">
        <f t="shared" si="7"/>
        <v>5.2190000000000003</v>
      </c>
      <c r="AL17" s="9">
        <f t="shared" si="8"/>
        <v>13.235000000000001</v>
      </c>
      <c r="AM17" s="9">
        <f t="shared" si="9"/>
        <v>0</v>
      </c>
      <c r="AN17" s="10">
        <f t="shared" si="10"/>
        <v>5.2190000000000003</v>
      </c>
    </row>
    <row r="18" spans="1:40" x14ac:dyDescent="0.55000000000000004">
      <c r="A18" s="38"/>
      <c r="B18" s="38"/>
      <c r="C18" s="8">
        <v>3</v>
      </c>
      <c r="D18" s="9">
        <v>17</v>
      </c>
      <c r="E18" s="9">
        <v>9354.3529999999992</v>
      </c>
      <c r="F18" s="9">
        <v>2698.9940000000001</v>
      </c>
      <c r="G18" s="10">
        <v>6655.3589999999986</v>
      </c>
      <c r="I18" s="38"/>
      <c r="J18" s="47"/>
      <c r="K18" s="9">
        <v>4</v>
      </c>
      <c r="L18" s="9">
        <v>21</v>
      </c>
      <c r="M18" s="9">
        <v>12413.021000000001</v>
      </c>
      <c r="N18" s="9">
        <v>2781.1419999999998</v>
      </c>
      <c r="O18" s="10">
        <v>9631.8790000000008</v>
      </c>
      <c r="Q18" s="38"/>
      <c r="R18" s="8">
        <v>13</v>
      </c>
      <c r="S18" s="9">
        <v>11.028</v>
      </c>
      <c r="T18" s="9">
        <v>0.34599999999999997</v>
      </c>
      <c r="U18" s="9">
        <v>6.7850000000000001</v>
      </c>
      <c r="V18" s="9">
        <v>16.611999999999998</v>
      </c>
      <c r="W18" s="9">
        <v>16.686</v>
      </c>
      <c r="X18" s="9">
        <v>17.318999999999999</v>
      </c>
      <c r="Y18" s="9">
        <v>0.46600000000000003</v>
      </c>
      <c r="Z18" s="9">
        <v>0.78600000000000003</v>
      </c>
      <c r="AA18" s="9">
        <v>0.53300000000000003</v>
      </c>
      <c r="AB18" s="9">
        <f>1</f>
        <v>1</v>
      </c>
      <c r="AC18" s="9">
        <f t="shared" si="0"/>
        <v>11.028</v>
      </c>
      <c r="AD18" s="9">
        <f t="shared" si="1"/>
        <v>0.34599999999999997</v>
      </c>
      <c r="AE18" s="9">
        <f t="shared" si="2"/>
        <v>6.7850000000000001</v>
      </c>
      <c r="AF18" s="9">
        <f t="shared" si="3"/>
        <v>0.46600000000000003</v>
      </c>
      <c r="AG18" s="9">
        <f t="shared" si="4"/>
        <v>0.78600000000000003</v>
      </c>
      <c r="AH18" s="9">
        <f t="shared" si="5"/>
        <v>0.53300000000000003</v>
      </c>
      <c r="AI18" s="9">
        <f t="shared" si="6"/>
        <v>10.562000000000001</v>
      </c>
      <c r="AJ18" s="9">
        <f>0</f>
        <v>0</v>
      </c>
      <c r="AK18" s="9">
        <f t="shared" si="7"/>
        <v>6.2519999999999998</v>
      </c>
      <c r="AL18" s="9">
        <f t="shared" si="8"/>
        <v>10.562000000000001</v>
      </c>
      <c r="AM18" s="9">
        <f t="shared" si="9"/>
        <v>0</v>
      </c>
      <c r="AN18" s="10">
        <f t="shared" si="10"/>
        <v>6.2519999999999998</v>
      </c>
    </row>
    <row r="19" spans="1:40" x14ac:dyDescent="0.55000000000000004">
      <c r="A19" s="38"/>
      <c r="B19" s="38"/>
      <c r="C19" s="8">
        <v>4</v>
      </c>
      <c r="D19" s="9">
        <v>26</v>
      </c>
      <c r="E19" s="9">
        <v>10550.828</v>
      </c>
      <c r="F19" s="9">
        <v>2732.9870000000001</v>
      </c>
      <c r="G19" s="10">
        <v>7817.8409999999994</v>
      </c>
      <c r="I19" s="38"/>
      <c r="J19" s="47"/>
      <c r="K19" s="9">
        <v>5</v>
      </c>
      <c r="L19" s="9">
        <v>21</v>
      </c>
      <c r="M19" s="9">
        <v>12752.246999999999</v>
      </c>
      <c r="N19" s="9">
        <v>3063.6980000000003</v>
      </c>
      <c r="O19" s="10">
        <v>9688.5489999999991</v>
      </c>
      <c r="Q19" s="38"/>
      <c r="R19" s="11">
        <v>14</v>
      </c>
      <c r="S19" s="9">
        <v>23.736999999999998</v>
      </c>
      <c r="T19" s="9">
        <v>0.26300000000000001</v>
      </c>
      <c r="U19" s="9">
        <v>2.407</v>
      </c>
      <c r="V19" s="9">
        <v>26.105</v>
      </c>
      <c r="W19" s="9">
        <v>26.588000000000001</v>
      </c>
      <c r="X19" s="9">
        <v>33.198</v>
      </c>
      <c r="Y19" s="9">
        <v>0.68300000000000005</v>
      </c>
      <c r="Z19" s="9">
        <v>0.53300000000000003</v>
      </c>
      <c r="AA19" s="9">
        <v>0.87</v>
      </c>
      <c r="AB19" s="9">
        <f>1</f>
        <v>1</v>
      </c>
      <c r="AC19" s="9">
        <f t="shared" si="0"/>
        <v>23.736999999999998</v>
      </c>
      <c r="AD19" s="9">
        <f t="shared" si="1"/>
        <v>0.26300000000000001</v>
      </c>
      <c r="AE19" s="9">
        <f t="shared" si="2"/>
        <v>2.407</v>
      </c>
      <c r="AF19" s="9">
        <f t="shared" si="3"/>
        <v>0.68300000000000005</v>
      </c>
      <c r="AG19" s="9">
        <f t="shared" si="4"/>
        <v>0.53300000000000003</v>
      </c>
      <c r="AH19" s="9">
        <f t="shared" si="5"/>
        <v>0.87</v>
      </c>
      <c r="AI19" s="9">
        <f t="shared" si="6"/>
        <v>23.053999999999998</v>
      </c>
      <c r="AJ19" s="9">
        <f>0</f>
        <v>0</v>
      </c>
      <c r="AK19" s="9">
        <f t="shared" si="7"/>
        <v>1.5369999999999999</v>
      </c>
      <c r="AL19" s="9">
        <f t="shared" si="8"/>
        <v>23.053999999999998</v>
      </c>
      <c r="AM19" s="9">
        <f t="shared" si="9"/>
        <v>0</v>
      </c>
      <c r="AN19" s="10">
        <f t="shared" si="10"/>
        <v>1.5369999999999999</v>
      </c>
    </row>
    <row r="20" spans="1:40" x14ac:dyDescent="0.55000000000000004">
      <c r="A20" s="38"/>
      <c r="B20" s="38"/>
      <c r="C20" s="8">
        <v>5</v>
      </c>
      <c r="D20" s="9">
        <v>14</v>
      </c>
      <c r="E20" s="9">
        <v>13555.008</v>
      </c>
      <c r="F20" s="9">
        <v>2798.7714999999998</v>
      </c>
      <c r="G20" s="10">
        <v>10756.236499999999</v>
      </c>
      <c r="I20" s="38"/>
      <c r="J20" s="47"/>
      <c r="K20" s="9">
        <v>6</v>
      </c>
      <c r="L20" s="9">
        <v>23</v>
      </c>
      <c r="M20" s="9">
        <v>8942.732</v>
      </c>
      <c r="N20" s="9">
        <v>2702.7974999999997</v>
      </c>
      <c r="O20" s="10">
        <v>6239.9345000000003</v>
      </c>
      <c r="Q20" s="38"/>
      <c r="R20" s="8">
        <v>15</v>
      </c>
      <c r="S20" s="9">
        <v>18.869</v>
      </c>
      <c r="T20" s="9">
        <v>0.187</v>
      </c>
      <c r="U20" s="9">
        <v>1.3360000000000001</v>
      </c>
      <c r="V20" s="9">
        <v>27.7</v>
      </c>
      <c r="W20" s="9">
        <v>25.687999999999999</v>
      </c>
      <c r="X20" s="9">
        <v>22.736999999999998</v>
      </c>
      <c r="Y20" s="9">
        <v>0.98399999999999999</v>
      </c>
      <c r="Z20" s="9">
        <v>0.38100000000000001</v>
      </c>
      <c r="AA20" s="9">
        <v>0.627</v>
      </c>
      <c r="AB20" s="9">
        <f t="shared" si="11"/>
        <v>0.82083032490974728</v>
      </c>
      <c r="AC20" s="9">
        <f t="shared" si="0"/>
        <v>15.48824740072202</v>
      </c>
      <c r="AD20" s="9">
        <f t="shared" si="1"/>
        <v>0.15349527075812275</v>
      </c>
      <c r="AE20" s="9">
        <f t="shared" si="2"/>
        <v>1.3360000000000001</v>
      </c>
      <c r="AF20" s="9">
        <f t="shared" si="3"/>
        <v>0.80769703971119133</v>
      </c>
      <c r="AG20" s="9">
        <f t="shared" si="4"/>
        <v>0.31273635379061371</v>
      </c>
      <c r="AH20" s="9">
        <f t="shared" si="5"/>
        <v>0.627</v>
      </c>
      <c r="AI20" s="9">
        <f t="shared" si="6"/>
        <v>14.680550361010829</v>
      </c>
      <c r="AJ20" s="9">
        <f>0</f>
        <v>0</v>
      </c>
      <c r="AK20" s="9">
        <f t="shared" si="7"/>
        <v>0.70900000000000007</v>
      </c>
      <c r="AL20" s="9">
        <f t="shared" si="8"/>
        <v>14.680550361010829</v>
      </c>
      <c r="AM20" s="9">
        <f t="shared" si="9"/>
        <v>0</v>
      </c>
      <c r="AN20" s="10">
        <f t="shared" si="10"/>
        <v>0.70900000000000007</v>
      </c>
    </row>
    <row r="21" spans="1:40" x14ac:dyDescent="0.55000000000000004">
      <c r="A21" s="38"/>
      <c r="B21" s="38"/>
      <c r="C21" s="8">
        <v>6</v>
      </c>
      <c r="D21" s="9">
        <v>17</v>
      </c>
      <c r="E21" s="9">
        <v>10496.38</v>
      </c>
      <c r="F21" s="9">
        <v>2735.6885000000002</v>
      </c>
      <c r="G21" s="10">
        <v>7760.691499999999</v>
      </c>
      <c r="I21" s="38"/>
      <c r="J21" s="47"/>
      <c r="K21" s="9">
        <v>7</v>
      </c>
      <c r="L21" s="9">
        <v>18</v>
      </c>
      <c r="M21" s="9">
        <v>10714.384</v>
      </c>
      <c r="N21" s="9">
        <v>2994.0509999999999</v>
      </c>
      <c r="O21" s="10">
        <v>7720.3330000000005</v>
      </c>
      <c r="Q21" s="38"/>
      <c r="R21" s="8">
        <v>16</v>
      </c>
      <c r="S21" s="9">
        <v>15.545999999999999</v>
      </c>
      <c r="T21" s="9">
        <v>0.20200000000000001</v>
      </c>
      <c r="U21" s="9">
        <v>5.4029999999999996</v>
      </c>
      <c r="V21" s="9">
        <v>24.439</v>
      </c>
      <c r="W21" s="9">
        <v>23.606000000000002</v>
      </c>
      <c r="X21" s="9">
        <v>21.704999999999998</v>
      </c>
      <c r="Y21" s="9">
        <v>0.76300000000000001</v>
      </c>
      <c r="Z21" s="9">
        <v>0.88200000000000001</v>
      </c>
      <c r="AA21" s="9">
        <v>0.65700000000000003</v>
      </c>
      <c r="AB21" s="9">
        <f t="shared" si="11"/>
        <v>0.88812962887188507</v>
      </c>
      <c r="AC21" s="9">
        <f t="shared" si="0"/>
        <v>13.806863210442325</v>
      </c>
      <c r="AD21" s="9">
        <f t="shared" si="1"/>
        <v>0.1794021850321208</v>
      </c>
      <c r="AE21" s="9">
        <f t="shared" si="2"/>
        <v>5.4029999999999996</v>
      </c>
      <c r="AF21" s="9">
        <f t="shared" si="3"/>
        <v>0.67764290682924833</v>
      </c>
      <c r="AG21" s="9">
        <f t="shared" si="4"/>
        <v>0.78333033266500263</v>
      </c>
      <c r="AH21" s="9">
        <f t="shared" si="5"/>
        <v>0.65700000000000003</v>
      </c>
      <c r="AI21" s="9">
        <f t="shared" si="6"/>
        <v>13.129220303613076</v>
      </c>
      <c r="AJ21" s="9">
        <f>0</f>
        <v>0</v>
      </c>
      <c r="AK21" s="9">
        <f t="shared" si="7"/>
        <v>4.7459999999999996</v>
      </c>
      <c r="AL21" s="9">
        <f t="shared" si="8"/>
        <v>13.129220303613076</v>
      </c>
      <c r="AM21" s="9">
        <f t="shared" si="9"/>
        <v>0</v>
      </c>
      <c r="AN21" s="10">
        <f t="shared" si="10"/>
        <v>4.7459999999999996</v>
      </c>
    </row>
    <row r="22" spans="1:40" ht="16" thickBot="1" x14ac:dyDescent="0.6">
      <c r="A22" s="38"/>
      <c r="B22" s="38"/>
      <c r="C22" s="8">
        <v>7</v>
      </c>
      <c r="D22" s="9">
        <v>25</v>
      </c>
      <c r="E22" s="9">
        <v>6537.4290000000001</v>
      </c>
      <c r="F22" s="9">
        <v>2743.6705000000002</v>
      </c>
      <c r="G22" s="10">
        <v>3793.7584999999999</v>
      </c>
      <c r="I22" s="38"/>
      <c r="J22" s="47"/>
      <c r="K22" s="9">
        <v>8</v>
      </c>
      <c r="L22" s="9">
        <v>17</v>
      </c>
      <c r="M22" s="9">
        <v>9488.0079999999998</v>
      </c>
      <c r="N22" s="9">
        <v>2718.8789999999999</v>
      </c>
      <c r="O22" s="10">
        <v>6769.1289999999999</v>
      </c>
      <c r="Q22" s="39"/>
      <c r="R22" s="19">
        <v>17</v>
      </c>
      <c r="S22" s="12">
        <v>16.454999999999998</v>
      </c>
      <c r="T22" s="12">
        <v>0.218</v>
      </c>
      <c r="U22" s="12">
        <v>6.3209999999999997</v>
      </c>
      <c r="V22" s="12">
        <v>27.989000000000001</v>
      </c>
      <c r="W22" s="12">
        <v>24.393999999999998</v>
      </c>
      <c r="X22" s="12">
        <v>27.844000000000001</v>
      </c>
      <c r="Y22" s="12">
        <v>0.80800000000000005</v>
      </c>
      <c r="Z22" s="12">
        <v>0.53400000000000003</v>
      </c>
      <c r="AA22" s="12">
        <v>0.92300000000000004</v>
      </c>
      <c r="AB22" s="12">
        <f t="shared" si="11"/>
        <v>0.99481939333309521</v>
      </c>
      <c r="AC22" s="12">
        <f t="shared" si="0"/>
        <v>16.369753117296082</v>
      </c>
      <c r="AD22" s="12">
        <f t="shared" si="1"/>
        <v>0.21687062774661475</v>
      </c>
      <c r="AE22" s="12">
        <f t="shared" si="2"/>
        <v>6.3209999999999997</v>
      </c>
      <c r="AF22" s="12">
        <f t="shared" si="3"/>
        <v>0.80381406981314096</v>
      </c>
      <c r="AG22" s="12">
        <f t="shared" si="4"/>
        <v>0.53123355603987288</v>
      </c>
      <c r="AH22" s="12">
        <f t="shared" si="5"/>
        <v>0.92300000000000004</v>
      </c>
      <c r="AI22" s="12">
        <f t="shared" si="6"/>
        <v>15.56593904748294</v>
      </c>
      <c r="AJ22" s="12">
        <f>0</f>
        <v>0</v>
      </c>
      <c r="AK22" s="12">
        <f t="shared" si="7"/>
        <v>5.3979999999999997</v>
      </c>
      <c r="AL22" s="12">
        <f t="shared" si="8"/>
        <v>15.56593904748294</v>
      </c>
      <c r="AM22" s="12">
        <f t="shared" si="9"/>
        <v>0</v>
      </c>
      <c r="AN22" s="13">
        <f t="shared" si="10"/>
        <v>5.3979999999999997</v>
      </c>
    </row>
    <row r="23" spans="1:40" x14ac:dyDescent="0.55000000000000004">
      <c r="A23" s="38"/>
      <c r="B23" s="38"/>
      <c r="C23" s="8">
        <v>8</v>
      </c>
      <c r="D23" s="9">
        <v>34</v>
      </c>
      <c r="E23" s="9">
        <v>5728.78</v>
      </c>
      <c r="F23" s="9">
        <v>2688.1149999999998</v>
      </c>
      <c r="G23" s="10">
        <v>3040.665</v>
      </c>
      <c r="I23" s="38"/>
      <c r="J23" s="47"/>
      <c r="K23" s="9">
        <v>9</v>
      </c>
      <c r="L23" s="9">
        <v>20</v>
      </c>
      <c r="M23" s="9">
        <v>10059.384</v>
      </c>
      <c r="N23" s="9">
        <v>2649.4364999999998</v>
      </c>
      <c r="O23" s="10">
        <v>7409.9475000000002</v>
      </c>
      <c r="Q23" s="49" t="s">
        <v>24</v>
      </c>
      <c r="R23" s="20">
        <v>1</v>
      </c>
      <c r="S23" s="17">
        <v>6.7569999999999997</v>
      </c>
      <c r="T23" s="17">
        <v>0.25</v>
      </c>
      <c r="U23" s="17">
        <v>4.3680000000000003</v>
      </c>
      <c r="V23" s="17">
        <v>18.792999999999999</v>
      </c>
      <c r="W23" s="17">
        <v>16.792999999999999</v>
      </c>
      <c r="X23" s="17">
        <v>18.454999999999998</v>
      </c>
      <c r="Y23" s="17">
        <v>0.79500000000000004</v>
      </c>
      <c r="Z23" s="17">
        <v>0.97699999999999998</v>
      </c>
      <c r="AA23" s="17">
        <v>0.78800000000000003</v>
      </c>
      <c r="AB23" s="17">
        <f t="shared" si="11"/>
        <v>0.98201457989676999</v>
      </c>
      <c r="AC23" s="17">
        <f t="shared" si="0"/>
        <v>6.6354725163624746</v>
      </c>
      <c r="AD23" s="17">
        <f t="shared" si="1"/>
        <v>0.2455036449741925</v>
      </c>
      <c r="AE23" s="17">
        <f t="shared" si="2"/>
        <v>4.3680000000000003</v>
      </c>
      <c r="AF23" s="17">
        <f t="shared" si="3"/>
        <v>0.78070159101793213</v>
      </c>
      <c r="AG23" s="17">
        <f t="shared" si="4"/>
        <v>0.95942824455914422</v>
      </c>
      <c r="AH23" s="17">
        <f t="shared" si="5"/>
        <v>0.78800000000000003</v>
      </c>
      <c r="AI23" s="17">
        <f t="shared" si="6"/>
        <v>5.8547709253445426</v>
      </c>
      <c r="AJ23" s="17">
        <f>0</f>
        <v>0</v>
      </c>
      <c r="AK23" s="17">
        <f t="shared" si="7"/>
        <v>3.58</v>
      </c>
      <c r="AL23" s="17">
        <f t="shared" si="8"/>
        <v>5.8547709253445426</v>
      </c>
      <c r="AM23" s="17">
        <f t="shared" si="9"/>
        <v>0</v>
      </c>
      <c r="AN23" s="18">
        <f t="shared" si="10"/>
        <v>3.58</v>
      </c>
    </row>
    <row r="24" spans="1:40" ht="16" thickBot="1" x14ac:dyDescent="0.6">
      <c r="A24" s="38"/>
      <c r="B24" s="38"/>
      <c r="C24" s="8">
        <v>9</v>
      </c>
      <c r="D24" s="9">
        <v>30</v>
      </c>
      <c r="E24" s="9">
        <v>7720.2659999999996</v>
      </c>
      <c r="F24" s="9">
        <v>2781.643</v>
      </c>
      <c r="G24" s="10">
        <v>4938.6229999999996</v>
      </c>
      <c r="I24" s="38"/>
      <c r="J24" s="48"/>
      <c r="K24" s="15">
        <v>10</v>
      </c>
      <c r="L24" s="15">
        <v>22</v>
      </c>
      <c r="M24" s="15">
        <v>10023.179</v>
      </c>
      <c r="N24" s="15">
        <v>2655.7429999999999</v>
      </c>
      <c r="O24" s="16">
        <v>7367.4359999999997</v>
      </c>
      <c r="Q24" s="38"/>
      <c r="R24" s="8">
        <v>2</v>
      </c>
      <c r="S24" s="9">
        <v>10.737</v>
      </c>
      <c r="T24" s="9">
        <v>0.182</v>
      </c>
      <c r="U24" s="9">
        <v>5.4749999999999996</v>
      </c>
      <c r="V24" s="9">
        <v>12.586</v>
      </c>
      <c r="W24" s="9">
        <v>11.827999999999999</v>
      </c>
      <c r="X24" s="9">
        <v>14.757</v>
      </c>
      <c r="Y24" s="9">
        <v>0.69399999999999995</v>
      </c>
      <c r="Z24" s="9">
        <v>0.70399999999999996</v>
      </c>
      <c r="AA24" s="9">
        <v>0.69299999999999995</v>
      </c>
      <c r="AB24" s="9">
        <f>1</f>
        <v>1</v>
      </c>
      <c r="AC24" s="9">
        <f t="shared" si="0"/>
        <v>10.737</v>
      </c>
      <c r="AD24" s="9">
        <f t="shared" si="1"/>
        <v>0.182</v>
      </c>
      <c r="AE24" s="9">
        <f t="shared" si="2"/>
        <v>5.4749999999999996</v>
      </c>
      <c r="AF24" s="9">
        <f t="shared" si="3"/>
        <v>0.69399999999999995</v>
      </c>
      <c r="AG24" s="9">
        <f t="shared" si="4"/>
        <v>0.70399999999999996</v>
      </c>
      <c r="AH24" s="9">
        <f t="shared" si="5"/>
        <v>0.69299999999999995</v>
      </c>
      <c r="AI24" s="9">
        <f t="shared" si="6"/>
        <v>10.042999999999999</v>
      </c>
      <c r="AJ24" s="9">
        <f>0</f>
        <v>0</v>
      </c>
      <c r="AK24" s="9">
        <f t="shared" si="7"/>
        <v>4.782</v>
      </c>
      <c r="AL24" s="9">
        <f t="shared" si="8"/>
        <v>10.042999999999999</v>
      </c>
      <c r="AM24" s="9">
        <f t="shared" si="9"/>
        <v>0</v>
      </c>
      <c r="AN24" s="10">
        <f t="shared" si="10"/>
        <v>4.782</v>
      </c>
    </row>
    <row r="25" spans="1:40" ht="16" thickBot="1" x14ac:dyDescent="0.6">
      <c r="A25" s="38"/>
      <c r="B25" s="39"/>
      <c r="C25" s="21">
        <v>10</v>
      </c>
      <c r="D25" s="12">
        <v>35</v>
      </c>
      <c r="E25" s="12">
        <v>6907.6329999999998</v>
      </c>
      <c r="F25" s="12">
        <v>2680.7929999999997</v>
      </c>
      <c r="G25" s="13">
        <v>4226.84</v>
      </c>
      <c r="I25" s="38"/>
      <c r="J25" s="40" t="s">
        <v>25</v>
      </c>
      <c r="K25" s="5">
        <v>1</v>
      </c>
      <c r="L25" s="5">
        <v>17</v>
      </c>
      <c r="M25" s="5">
        <v>7479.7669999999998</v>
      </c>
      <c r="N25" s="5">
        <v>2843.5245</v>
      </c>
      <c r="O25" s="6">
        <v>4636.2425000000003</v>
      </c>
      <c r="Q25" s="38"/>
      <c r="R25" s="8">
        <v>3</v>
      </c>
      <c r="S25" s="9">
        <v>15.292</v>
      </c>
      <c r="T25" s="9">
        <v>0.35799999999999998</v>
      </c>
      <c r="U25" s="9">
        <v>8.718</v>
      </c>
      <c r="V25" s="9">
        <v>11.944000000000001</v>
      </c>
      <c r="W25" s="9">
        <v>11.347</v>
      </c>
      <c r="X25" s="9">
        <v>9.7349999999999994</v>
      </c>
      <c r="Y25" s="9">
        <v>0.97099999999999997</v>
      </c>
      <c r="Z25" s="9">
        <v>0.88500000000000001</v>
      </c>
      <c r="AA25" s="9">
        <v>0.88300000000000001</v>
      </c>
      <c r="AB25" s="9">
        <f t="shared" si="11"/>
        <v>0.81505358338914924</v>
      </c>
      <c r="AC25" s="9">
        <f t="shared" si="0"/>
        <v>12.46379939718687</v>
      </c>
      <c r="AD25" s="9">
        <f t="shared" si="1"/>
        <v>0.2917891828533154</v>
      </c>
      <c r="AE25" s="9">
        <f t="shared" si="2"/>
        <v>8.718</v>
      </c>
      <c r="AF25" s="9">
        <f t="shared" si="3"/>
        <v>0.7914170294708639</v>
      </c>
      <c r="AG25" s="9">
        <f t="shared" si="4"/>
        <v>0.72132242129939705</v>
      </c>
      <c r="AH25" s="9">
        <f t="shared" si="5"/>
        <v>0.88300000000000001</v>
      </c>
      <c r="AI25" s="9">
        <f t="shared" si="6"/>
        <v>11.672382367716006</v>
      </c>
      <c r="AJ25" s="9">
        <f>0</f>
        <v>0</v>
      </c>
      <c r="AK25" s="9">
        <f t="shared" si="7"/>
        <v>7.835</v>
      </c>
      <c r="AL25" s="9">
        <f t="shared" si="8"/>
        <v>11.672382367716006</v>
      </c>
      <c r="AM25" s="9">
        <f t="shared" si="9"/>
        <v>0</v>
      </c>
      <c r="AN25" s="10">
        <f t="shared" si="10"/>
        <v>7.835</v>
      </c>
    </row>
    <row r="26" spans="1:40" x14ac:dyDescent="0.55000000000000004">
      <c r="A26" s="38"/>
      <c r="B26" s="37" t="s">
        <v>23</v>
      </c>
      <c r="C26" s="4">
        <v>1</v>
      </c>
      <c r="D26" s="5">
        <v>12</v>
      </c>
      <c r="E26" s="5">
        <v>11996.175999999999</v>
      </c>
      <c r="F26" s="5">
        <v>2478.3270000000002</v>
      </c>
      <c r="G26" s="6">
        <v>9517.8489999999983</v>
      </c>
      <c r="I26" s="38"/>
      <c r="J26" s="41"/>
      <c r="K26" s="9">
        <v>2</v>
      </c>
      <c r="L26" s="9">
        <v>18</v>
      </c>
      <c r="M26" s="9">
        <v>10273.326999999999</v>
      </c>
      <c r="N26" s="9">
        <v>2915.7660000000001</v>
      </c>
      <c r="O26" s="10">
        <v>7357.5609999999997</v>
      </c>
      <c r="Q26" s="38"/>
      <c r="R26" s="8">
        <v>4</v>
      </c>
      <c r="S26" s="9">
        <v>20.803000000000001</v>
      </c>
      <c r="T26" s="9">
        <v>0.57299999999999995</v>
      </c>
      <c r="U26" s="9">
        <v>7.3150000000000004</v>
      </c>
      <c r="V26" s="9">
        <v>12.298999999999999</v>
      </c>
      <c r="W26" s="9">
        <v>11.472</v>
      </c>
      <c r="X26" s="9">
        <v>12.74</v>
      </c>
      <c r="Y26" s="9">
        <v>0.85399999999999998</v>
      </c>
      <c r="Z26" s="9">
        <v>1.1040000000000001</v>
      </c>
      <c r="AA26" s="9">
        <v>0.47299999999999998</v>
      </c>
      <c r="AB26" s="9">
        <f>1</f>
        <v>1</v>
      </c>
      <c r="AC26" s="9">
        <f t="shared" si="0"/>
        <v>20.803000000000001</v>
      </c>
      <c r="AD26" s="9">
        <f t="shared" si="1"/>
        <v>0.57299999999999995</v>
      </c>
      <c r="AE26" s="9">
        <f t="shared" si="2"/>
        <v>7.3150000000000004</v>
      </c>
      <c r="AF26" s="9">
        <f t="shared" si="3"/>
        <v>0.85399999999999998</v>
      </c>
      <c r="AG26" s="9">
        <f t="shared" si="4"/>
        <v>1.1040000000000001</v>
      </c>
      <c r="AH26" s="9">
        <f t="shared" si="5"/>
        <v>0.47299999999999998</v>
      </c>
      <c r="AI26" s="9">
        <f t="shared" si="6"/>
        <v>19.949000000000002</v>
      </c>
      <c r="AJ26" s="9">
        <f>0</f>
        <v>0</v>
      </c>
      <c r="AK26" s="9">
        <f t="shared" si="7"/>
        <v>6.8420000000000005</v>
      </c>
      <c r="AL26" s="9">
        <f t="shared" si="8"/>
        <v>19.949000000000002</v>
      </c>
      <c r="AM26" s="9">
        <f t="shared" si="9"/>
        <v>0</v>
      </c>
      <c r="AN26" s="10">
        <f t="shared" si="10"/>
        <v>6.8420000000000005</v>
      </c>
    </row>
    <row r="27" spans="1:40" x14ac:dyDescent="0.55000000000000004">
      <c r="A27" s="38"/>
      <c r="B27" s="38"/>
      <c r="C27" s="8">
        <v>2</v>
      </c>
      <c r="D27" s="9">
        <v>10</v>
      </c>
      <c r="E27" s="9">
        <v>13746.005999999999</v>
      </c>
      <c r="F27" s="9">
        <v>3290.4090000000001</v>
      </c>
      <c r="G27" s="10">
        <v>10455.597</v>
      </c>
      <c r="I27" s="38"/>
      <c r="J27" s="41"/>
      <c r="K27" s="9">
        <v>3</v>
      </c>
      <c r="L27" s="9">
        <v>17</v>
      </c>
      <c r="M27" s="9">
        <v>8277.6830000000009</v>
      </c>
      <c r="N27" s="9">
        <v>2758.2219999999998</v>
      </c>
      <c r="O27" s="10">
        <v>5519.4610000000011</v>
      </c>
      <c r="Q27" s="38"/>
      <c r="R27" s="8">
        <v>5</v>
      </c>
      <c r="S27" s="9">
        <v>17.917000000000002</v>
      </c>
      <c r="T27" s="9">
        <v>0.22</v>
      </c>
      <c r="U27" s="9">
        <v>3.145</v>
      </c>
      <c r="V27" s="9">
        <v>34.167000000000002</v>
      </c>
      <c r="W27" s="9">
        <v>32.768999999999998</v>
      </c>
      <c r="X27" s="9">
        <v>27.844000000000001</v>
      </c>
      <c r="Y27" s="9">
        <v>0.89500000000000002</v>
      </c>
      <c r="Z27" s="9">
        <v>0.88600000000000001</v>
      </c>
      <c r="AA27" s="9">
        <v>0.91</v>
      </c>
      <c r="AB27" s="9">
        <f t="shared" si="11"/>
        <v>0.81493839084496733</v>
      </c>
      <c r="AC27" s="9">
        <f t="shared" si="0"/>
        <v>14.601251148769281</v>
      </c>
      <c r="AD27" s="9">
        <f t="shared" si="1"/>
        <v>0.1792864459858928</v>
      </c>
      <c r="AE27" s="9">
        <f t="shared" si="2"/>
        <v>3.145</v>
      </c>
      <c r="AF27" s="9">
        <f t="shared" si="3"/>
        <v>0.7293698598062458</v>
      </c>
      <c r="AG27" s="9">
        <f t="shared" si="4"/>
        <v>0.72203541428864104</v>
      </c>
      <c r="AH27" s="9">
        <f t="shared" si="5"/>
        <v>0.91</v>
      </c>
      <c r="AI27" s="9">
        <f t="shared" si="6"/>
        <v>13.871881288963035</v>
      </c>
      <c r="AJ27" s="9">
        <f>0</f>
        <v>0</v>
      </c>
      <c r="AK27" s="9">
        <f t="shared" si="7"/>
        <v>2.2349999999999999</v>
      </c>
      <c r="AL27" s="9">
        <f t="shared" si="8"/>
        <v>13.871881288963035</v>
      </c>
      <c r="AM27" s="9">
        <f t="shared" si="9"/>
        <v>0</v>
      </c>
      <c r="AN27" s="10">
        <f t="shared" si="10"/>
        <v>2.2349999999999999</v>
      </c>
    </row>
    <row r="28" spans="1:40" x14ac:dyDescent="0.55000000000000004">
      <c r="A28" s="38"/>
      <c r="B28" s="38"/>
      <c r="C28" s="8">
        <v>3</v>
      </c>
      <c r="D28" s="9">
        <v>8</v>
      </c>
      <c r="E28" s="9">
        <v>13354.178</v>
      </c>
      <c r="F28" s="9">
        <v>2578.1385</v>
      </c>
      <c r="G28" s="10">
        <v>10776.039499999999</v>
      </c>
      <c r="I28" s="38"/>
      <c r="J28" s="41"/>
      <c r="K28" s="9">
        <v>4</v>
      </c>
      <c r="L28" s="9">
        <v>16</v>
      </c>
      <c r="M28" s="9">
        <v>8360.2270000000008</v>
      </c>
      <c r="N28" s="9">
        <v>2885.0924999999997</v>
      </c>
      <c r="O28" s="10">
        <v>5475.134500000001</v>
      </c>
      <c r="Q28" s="38"/>
      <c r="R28" s="8">
        <v>6</v>
      </c>
      <c r="S28" s="9">
        <v>13.159000000000001</v>
      </c>
      <c r="T28" s="9">
        <v>0.40899999999999997</v>
      </c>
      <c r="U28" s="9">
        <v>7.8940000000000001</v>
      </c>
      <c r="V28" s="9">
        <v>9.1720000000000006</v>
      </c>
      <c r="W28" s="9">
        <v>8.2870000000000008</v>
      </c>
      <c r="X28" s="9">
        <v>8.2929999999999993</v>
      </c>
      <c r="Y28" s="9">
        <v>0.27300000000000002</v>
      </c>
      <c r="Z28" s="9">
        <v>0.29099999999999998</v>
      </c>
      <c r="AA28" s="9">
        <v>0.39800000000000002</v>
      </c>
      <c r="AB28" s="9">
        <f t="shared" si="11"/>
        <v>0.90416484954208443</v>
      </c>
      <c r="AC28" s="9">
        <f t="shared" si="0"/>
        <v>11.897905255124289</v>
      </c>
      <c r="AD28" s="9">
        <f t="shared" si="1"/>
        <v>0.3698034234627125</v>
      </c>
      <c r="AE28" s="9">
        <f t="shared" si="2"/>
        <v>7.8940000000000001</v>
      </c>
      <c r="AF28" s="9">
        <f t="shared" si="3"/>
        <v>0.24683700392498906</v>
      </c>
      <c r="AG28" s="9">
        <f t="shared" si="4"/>
        <v>0.26311197121674657</v>
      </c>
      <c r="AH28" s="9">
        <f t="shared" si="5"/>
        <v>0.39800000000000002</v>
      </c>
      <c r="AI28" s="9">
        <f t="shared" si="6"/>
        <v>11.6510682511993</v>
      </c>
      <c r="AJ28" s="9">
        <f>AD28-AG28</f>
        <v>0.10669145224596593</v>
      </c>
      <c r="AK28" s="9">
        <f t="shared" si="7"/>
        <v>7.4960000000000004</v>
      </c>
      <c r="AL28" s="9">
        <f t="shared" si="8"/>
        <v>11.544376798953333</v>
      </c>
      <c r="AM28" s="9">
        <f t="shared" si="9"/>
        <v>0</v>
      </c>
      <c r="AN28" s="10">
        <f t="shared" si="10"/>
        <v>7.3893085477540348</v>
      </c>
    </row>
    <row r="29" spans="1:40" x14ac:dyDescent="0.55000000000000004">
      <c r="A29" s="38"/>
      <c r="B29" s="38"/>
      <c r="C29" s="8">
        <v>4</v>
      </c>
      <c r="D29" s="9">
        <v>9</v>
      </c>
      <c r="E29" s="9">
        <v>14038.789000000001</v>
      </c>
      <c r="F29" s="9">
        <v>3012.1954999999998</v>
      </c>
      <c r="G29" s="10">
        <v>11026.593500000001</v>
      </c>
      <c r="I29" s="38"/>
      <c r="J29" s="41"/>
      <c r="K29" s="9">
        <v>5</v>
      </c>
      <c r="L29" s="9">
        <v>19</v>
      </c>
      <c r="M29" s="9">
        <v>8806.4869999999992</v>
      </c>
      <c r="N29" s="9">
        <v>2889.172</v>
      </c>
      <c r="O29" s="10">
        <v>5917.3149999999987</v>
      </c>
      <c r="Q29" s="38"/>
      <c r="R29" s="8">
        <v>7</v>
      </c>
      <c r="S29" s="9">
        <v>12.557</v>
      </c>
      <c r="T29" s="9">
        <v>0.371</v>
      </c>
      <c r="U29" s="9">
        <v>7.3639999999999999</v>
      </c>
      <c r="V29" s="9">
        <v>9.9030000000000005</v>
      </c>
      <c r="W29" s="9">
        <v>11.061999999999999</v>
      </c>
      <c r="X29" s="9">
        <v>10.629</v>
      </c>
      <c r="Y29" s="9">
        <v>1.0760000000000001</v>
      </c>
      <c r="Z29" s="9">
        <v>0.82799999999999996</v>
      </c>
      <c r="AA29" s="9">
        <v>0.69899999999999995</v>
      </c>
      <c r="AB29" s="9">
        <f>1</f>
        <v>1</v>
      </c>
      <c r="AC29" s="9">
        <f t="shared" si="0"/>
        <v>12.557</v>
      </c>
      <c r="AD29" s="9">
        <f t="shared" si="1"/>
        <v>0.371</v>
      </c>
      <c r="AE29" s="9">
        <f t="shared" si="2"/>
        <v>7.3639999999999999</v>
      </c>
      <c r="AF29" s="9">
        <f t="shared" si="3"/>
        <v>1.0760000000000001</v>
      </c>
      <c r="AG29" s="9">
        <f t="shared" si="4"/>
        <v>0.82799999999999996</v>
      </c>
      <c r="AH29" s="9">
        <f t="shared" si="5"/>
        <v>0.69899999999999995</v>
      </c>
      <c r="AI29" s="9">
        <f t="shared" si="6"/>
        <v>11.481</v>
      </c>
      <c r="AJ29" s="9">
        <f>0</f>
        <v>0</v>
      </c>
      <c r="AK29" s="9">
        <f t="shared" si="7"/>
        <v>6.665</v>
      </c>
      <c r="AL29" s="9">
        <f t="shared" si="8"/>
        <v>11.481</v>
      </c>
      <c r="AM29" s="9">
        <f t="shared" si="9"/>
        <v>0</v>
      </c>
      <c r="AN29" s="10">
        <f t="shared" si="10"/>
        <v>6.665</v>
      </c>
    </row>
    <row r="30" spans="1:40" x14ac:dyDescent="0.55000000000000004">
      <c r="A30" s="38"/>
      <c r="B30" s="38"/>
      <c r="C30" s="8">
        <v>5</v>
      </c>
      <c r="D30" s="9">
        <v>11</v>
      </c>
      <c r="E30" s="9">
        <v>16308.956</v>
      </c>
      <c r="F30" s="9">
        <v>2964.5909999999999</v>
      </c>
      <c r="G30" s="10">
        <v>13344.365</v>
      </c>
      <c r="I30" s="38"/>
      <c r="J30" s="41"/>
      <c r="K30" s="9">
        <v>6</v>
      </c>
      <c r="L30" s="9">
        <v>22</v>
      </c>
      <c r="M30" s="9">
        <v>10441.888999999999</v>
      </c>
      <c r="N30" s="9">
        <v>3094.6544999999996</v>
      </c>
      <c r="O30" s="10">
        <v>7347.2344999999996</v>
      </c>
      <c r="Q30" s="38"/>
      <c r="R30" s="8">
        <v>8</v>
      </c>
      <c r="S30" s="9">
        <v>10.419</v>
      </c>
      <c r="T30" s="9">
        <v>0.39300000000000002</v>
      </c>
      <c r="U30" s="9">
        <v>5.673</v>
      </c>
      <c r="V30" s="9">
        <v>10.468</v>
      </c>
      <c r="W30" s="9">
        <v>9.3249999999999993</v>
      </c>
      <c r="X30" s="9">
        <v>10.292999999999999</v>
      </c>
      <c r="Y30" s="9">
        <v>1.353</v>
      </c>
      <c r="Z30" s="9">
        <v>0.80900000000000005</v>
      </c>
      <c r="AA30" s="9">
        <v>0.98799999999999999</v>
      </c>
      <c r="AB30" s="9">
        <f t="shared" si="11"/>
        <v>0.98328238440962923</v>
      </c>
      <c r="AC30" s="9">
        <f t="shared" si="0"/>
        <v>10.244819163163928</v>
      </c>
      <c r="AD30" s="9">
        <f t="shared" si="1"/>
        <v>0.38642997707298432</v>
      </c>
      <c r="AE30" s="9">
        <f t="shared" si="2"/>
        <v>5.673</v>
      </c>
      <c r="AF30" s="9">
        <f t="shared" si="3"/>
        <v>1.3303810661062283</v>
      </c>
      <c r="AG30" s="9">
        <f t="shared" si="4"/>
        <v>0.79547544898739009</v>
      </c>
      <c r="AH30" s="9">
        <f t="shared" si="5"/>
        <v>0.98799999999999999</v>
      </c>
      <c r="AI30" s="9">
        <f t="shared" si="6"/>
        <v>8.9144380970576993</v>
      </c>
      <c r="AJ30" s="9">
        <f>0</f>
        <v>0</v>
      </c>
      <c r="AK30" s="9">
        <f t="shared" si="7"/>
        <v>4.6850000000000005</v>
      </c>
      <c r="AL30" s="9">
        <f t="shared" si="8"/>
        <v>8.9144380970576993</v>
      </c>
      <c r="AM30" s="9">
        <f t="shared" si="9"/>
        <v>0</v>
      </c>
      <c r="AN30" s="10">
        <f t="shared" si="10"/>
        <v>4.6850000000000005</v>
      </c>
    </row>
    <row r="31" spans="1:40" x14ac:dyDescent="0.55000000000000004">
      <c r="A31" s="38"/>
      <c r="B31" s="38"/>
      <c r="C31" s="8">
        <v>6</v>
      </c>
      <c r="D31" s="9">
        <v>21</v>
      </c>
      <c r="E31" s="9">
        <v>8339.0439999999999</v>
      </c>
      <c r="F31" s="9">
        <v>2760.3580000000002</v>
      </c>
      <c r="G31" s="10">
        <v>5578.6859999999997</v>
      </c>
      <c r="I31" s="38"/>
      <c r="J31" s="41"/>
      <c r="K31" s="9">
        <v>7</v>
      </c>
      <c r="L31" s="9">
        <v>20</v>
      </c>
      <c r="M31" s="9">
        <v>8137.5879999999997</v>
      </c>
      <c r="N31" s="9">
        <v>2772.6295</v>
      </c>
      <c r="O31" s="10">
        <v>5364.9584999999997</v>
      </c>
      <c r="Q31" s="38"/>
      <c r="R31" s="8">
        <v>9</v>
      </c>
      <c r="S31" s="9">
        <v>18.937000000000001</v>
      </c>
      <c r="T31" s="9">
        <v>0.27300000000000002</v>
      </c>
      <c r="U31" s="9">
        <v>7.8040000000000003</v>
      </c>
      <c r="V31" s="9">
        <v>14.347</v>
      </c>
      <c r="W31" s="9">
        <v>14.531000000000001</v>
      </c>
      <c r="X31" s="9">
        <v>11.733000000000001</v>
      </c>
      <c r="Y31" s="9">
        <v>0.5</v>
      </c>
      <c r="Z31" s="9">
        <v>0.65400000000000003</v>
      </c>
      <c r="AA31" s="9">
        <v>0.78200000000000003</v>
      </c>
      <c r="AB31" s="9">
        <f t="shared" si="11"/>
        <v>0.81780163100299719</v>
      </c>
      <c r="AC31" s="9">
        <f t="shared" si="0"/>
        <v>15.486709486303759</v>
      </c>
      <c r="AD31" s="9">
        <f t="shared" si="1"/>
        <v>0.22325984526381826</v>
      </c>
      <c r="AE31" s="9">
        <f t="shared" si="2"/>
        <v>7.8040000000000003</v>
      </c>
      <c r="AF31" s="9">
        <f t="shared" si="3"/>
        <v>0.40890081550149859</v>
      </c>
      <c r="AG31" s="9">
        <f t="shared" si="4"/>
        <v>0.53484226667596013</v>
      </c>
      <c r="AH31" s="9">
        <f t="shared" si="5"/>
        <v>0.78200000000000003</v>
      </c>
      <c r="AI31" s="9">
        <f t="shared" si="6"/>
        <v>15.077808670802261</v>
      </c>
      <c r="AJ31" s="9">
        <f>0</f>
        <v>0</v>
      </c>
      <c r="AK31" s="9">
        <f t="shared" si="7"/>
        <v>7.0220000000000002</v>
      </c>
      <c r="AL31" s="9">
        <f t="shared" si="8"/>
        <v>15.077808670802261</v>
      </c>
      <c r="AM31" s="9">
        <f t="shared" si="9"/>
        <v>0</v>
      </c>
      <c r="AN31" s="10">
        <f t="shared" si="10"/>
        <v>7.0220000000000002</v>
      </c>
    </row>
    <row r="32" spans="1:40" x14ac:dyDescent="0.55000000000000004">
      <c r="A32" s="38"/>
      <c r="B32" s="38"/>
      <c r="C32" s="8">
        <v>7</v>
      </c>
      <c r="D32" s="9">
        <v>20</v>
      </c>
      <c r="E32" s="9">
        <v>10303.36</v>
      </c>
      <c r="F32" s="9">
        <v>2739.6980000000003</v>
      </c>
      <c r="G32" s="10">
        <v>7563.6620000000003</v>
      </c>
      <c r="I32" s="38"/>
      <c r="J32" s="41"/>
      <c r="K32" s="9">
        <v>8</v>
      </c>
      <c r="L32" s="9">
        <v>16</v>
      </c>
      <c r="M32" s="9">
        <v>6671.4970000000003</v>
      </c>
      <c r="N32" s="9">
        <v>2794.0230000000001</v>
      </c>
      <c r="O32" s="10">
        <v>3877.4740000000002</v>
      </c>
      <c r="Q32" s="38"/>
      <c r="R32" s="8">
        <v>10</v>
      </c>
      <c r="S32" s="9">
        <v>13.683</v>
      </c>
      <c r="T32" s="9">
        <v>0.46</v>
      </c>
      <c r="U32" s="9">
        <v>7.4530000000000003</v>
      </c>
      <c r="V32" s="9">
        <v>15.051</v>
      </c>
      <c r="W32" s="9">
        <v>14.496</v>
      </c>
      <c r="X32" s="9">
        <v>9.6809999999999992</v>
      </c>
      <c r="Y32" s="9">
        <v>1.05</v>
      </c>
      <c r="Z32" s="9">
        <v>0.82499999999999996</v>
      </c>
      <c r="AA32" s="9">
        <v>1.145</v>
      </c>
      <c r="AB32" s="9">
        <f t="shared" si="11"/>
        <v>0.64321307554315321</v>
      </c>
      <c r="AC32" s="9">
        <f t="shared" si="0"/>
        <v>8.8010845126569652</v>
      </c>
      <c r="AD32" s="9">
        <f t="shared" si="1"/>
        <v>0.29587801474985048</v>
      </c>
      <c r="AE32" s="9">
        <f t="shared" si="2"/>
        <v>7.4530000000000003</v>
      </c>
      <c r="AF32" s="9">
        <f t="shared" si="3"/>
        <v>0.67537372932031092</v>
      </c>
      <c r="AG32" s="9">
        <f t="shared" si="4"/>
        <v>0.53065078732310134</v>
      </c>
      <c r="AH32" s="9">
        <f t="shared" si="5"/>
        <v>1.145</v>
      </c>
      <c r="AI32" s="9">
        <f t="shared" si="6"/>
        <v>8.125710783336654</v>
      </c>
      <c r="AJ32" s="9">
        <f>0</f>
        <v>0</v>
      </c>
      <c r="AK32" s="9">
        <f t="shared" si="7"/>
        <v>6.3079999999999998</v>
      </c>
      <c r="AL32" s="9">
        <f t="shared" si="8"/>
        <v>8.125710783336654</v>
      </c>
      <c r="AM32" s="9">
        <f t="shared" si="9"/>
        <v>0</v>
      </c>
      <c r="AN32" s="10">
        <f t="shared" si="10"/>
        <v>6.3079999999999998</v>
      </c>
    </row>
    <row r="33" spans="1:40" ht="16" thickBot="1" x14ac:dyDescent="0.6">
      <c r="A33" s="38"/>
      <c r="B33" s="38"/>
      <c r="C33" s="8">
        <v>8</v>
      </c>
      <c r="D33" s="9">
        <v>19</v>
      </c>
      <c r="E33" s="9">
        <v>9958.0580000000009</v>
      </c>
      <c r="F33" s="9">
        <v>2778.2375000000002</v>
      </c>
      <c r="G33" s="10">
        <v>7179.8205000000007</v>
      </c>
      <c r="I33" s="39"/>
      <c r="J33" s="42"/>
      <c r="K33" s="12">
        <v>9</v>
      </c>
      <c r="L33" s="12">
        <v>25</v>
      </c>
      <c r="M33" s="12">
        <v>6677.53</v>
      </c>
      <c r="N33" s="12">
        <v>2775.4790000000003</v>
      </c>
      <c r="O33" s="13">
        <v>3902.0509999999995</v>
      </c>
      <c r="Q33" s="38"/>
      <c r="R33" s="8">
        <v>11</v>
      </c>
      <c r="S33" s="9">
        <v>18.573</v>
      </c>
      <c r="T33" s="9">
        <v>0.222</v>
      </c>
      <c r="U33" s="9">
        <v>8.6760000000000002</v>
      </c>
      <c r="V33" s="9">
        <v>15.912000000000001</v>
      </c>
      <c r="W33" s="9">
        <v>14.956</v>
      </c>
      <c r="X33" s="9">
        <v>13.516999999999999</v>
      </c>
      <c r="Y33" s="9">
        <v>1.115</v>
      </c>
      <c r="Z33" s="9">
        <v>0.70499999999999996</v>
      </c>
      <c r="AA33" s="9">
        <v>0.61099999999999999</v>
      </c>
      <c r="AB33" s="9">
        <f t="shared" si="11"/>
        <v>0.84948466566113612</v>
      </c>
      <c r="AC33" s="9">
        <f t="shared" si="0"/>
        <v>15.777478695324282</v>
      </c>
      <c r="AD33" s="9">
        <f t="shared" si="1"/>
        <v>0.18858559577677222</v>
      </c>
      <c r="AE33" s="9">
        <f t="shared" si="2"/>
        <v>8.6760000000000002</v>
      </c>
      <c r="AF33" s="9">
        <f t="shared" si="3"/>
        <v>0.94717540221216678</v>
      </c>
      <c r="AG33" s="9">
        <f t="shared" si="4"/>
        <v>0.59888668929110089</v>
      </c>
      <c r="AH33" s="9">
        <f t="shared" si="5"/>
        <v>0.61099999999999999</v>
      </c>
      <c r="AI33" s="9">
        <f t="shared" si="6"/>
        <v>14.830303293112115</v>
      </c>
      <c r="AJ33" s="9">
        <f>0</f>
        <v>0</v>
      </c>
      <c r="AK33" s="9">
        <f t="shared" si="7"/>
        <v>8.0649999999999995</v>
      </c>
      <c r="AL33" s="9">
        <f t="shared" si="8"/>
        <v>14.830303293112115</v>
      </c>
      <c r="AM33" s="9">
        <f t="shared" si="9"/>
        <v>0</v>
      </c>
      <c r="AN33" s="10">
        <f t="shared" si="10"/>
        <v>8.0649999999999995</v>
      </c>
    </row>
    <row r="34" spans="1:40" ht="16" thickBot="1" x14ac:dyDescent="0.6">
      <c r="A34" s="38"/>
      <c r="B34" s="38"/>
      <c r="C34" s="8">
        <v>9</v>
      </c>
      <c r="D34" s="9">
        <v>18</v>
      </c>
      <c r="E34" s="9">
        <v>10881.04</v>
      </c>
      <c r="F34" s="9">
        <v>2634.1095</v>
      </c>
      <c r="G34" s="10">
        <v>8246.9305000000004</v>
      </c>
      <c r="I34" s="49" t="s">
        <v>24</v>
      </c>
      <c r="J34" s="46" t="s">
        <v>22</v>
      </c>
      <c r="K34" s="17">
        <v>1</v>
      </c>
      <c r="L34" s="17">
        <v>33</v>
      </c>
      <c r="M34" s="17">
        <v>5979.9610000000002</v>
      </c>
      <c r="N34" s="17">
        <v>2633.9355</v>
      </c>
      <c r="O34" s="18">
        <v>3346.0255000000002</v>
      </c>
      <c r="Q34" s="39"/>
      <c r="R34" s="21">
        <v>12</v>
      </c>
      <c r="S34" s="12">
        <v>16.376000000000001</v>
      </c>
      <c r="T34" s="12">
        <v>0.16200000000000001</v>
      </c>
      <c r="U34" s="12">
        <v>7.5060000000000002</v>
      </c>
      <c r="V34" s="12">
        <v>14.712999999999999</v>
      </c>
      <c r="W34" s="12">
        <v>15.042999999999999</v>
      </c>
      <c r="X34" s="12">
        <v>14.58</v>
      </c>
      <c r="Y34" s="12">
        <v>0.93200000000000005</v>
      </c>
      <c r="Z34" s="12">
        <v>0.72</v>
      </c>
      <c r="AA34" s="12">
        <v>0.93799999999999994</v>
      </c>
      <c r="AB34" s="12">
        <f t="shared" si="11"/>
        <v>0.99096037517841373</v>
      </c>
      <c r="AC34" s="12">
        <f t="shared" si="0"/>
        <v>16.227967103921703</v>
      </c>
      <c r="AD34" s="12">
        <f t="shared" si="1"/>
        <v>0.16053558077890304</v>
      </c>
      <c r="AE34" s="12">
        <f t="shared" si="2"/>
        <v>7.5060000000000002</v>
      </c>
      <c r="AF34" s="12">
        <f t="shared" si="3"/>
        <v>0.92357506966628167</v>
      </c>
      <c r="AG34" s="12">
        <f t="shared" si="4"/>
        <v>0.71349147012845782</v>
      </c>
      <c r="AH34" s="12">
        <f t="shared" si="5"/>
        <v>0.93799999999999994</v>
      </c>
      <c r="AI34" s="12">
        <f t="shared" si="6"/>
        <v>15.304392034255422</v>
      </c>
      <c r="AJ34" s="12">
        <f>0</f>
        <v>0</v>
      </c>
      <c r="AK34" s="12">
        <f t="shared" si="7"/>
        <v>6.5680000000000005</v>
      </c>
      <c r="AL34" s="12">
        <f t="shared" si="8"/>
        <v>15.304392034255422</v>
      </c>
      <c r="AM34" s="12">
        <f t="shared" si="9"/>
        <v>0</v>
      </c>
      <c r="AN34" s="13">
        <f t="shared" si="10"/>
        <v>6.5680000000000005</v>
      </c>
    </row>
    <row r="35" spans="1:40" ht="16" thickBot="1" x14ac:dyDescent="0.6">
      <c r="A35" s="38"/>
      <c r="B35" s="39"/>
      <c r="C35" s="21">
        <v>10</v>
      </c>
      <c r="D35" s="12">
        <v>19</v>
      </c>
      <c r="E35" s="12">
        <v>8694.1779999999999</v>
      </c>
      <c r="F35" s="12">
        <v>2763.5365000000002</v>
      </c>
      <c r="G35" s="13">
        <v>5930.6414999999997</v>
      </c>
      <c r="I35" s="49"/>
      <c r="J35" s="47"/>
      <c r="K35" s="9">
        <v>2</v>
      </c>
      <c r="L35" s="9">
        <v>35</v>
      </c>
      <c r="M35" s="9">
        <v>6565.8729999999996</v>
      </c>
      <c r="N35" s="9">
        <v>2512.4840000000004</v>
      </c>
      <c r="O35" s="10">
        <v>4053.3889999999992</v>
      </c>
    </row>
    <row r="36" spans="1:40" x14ac:dyDescent="0.55000000000000004">
      <c r="A36" s="38"/>
      <c r="B36" s="38" t="s">
        <v>25</v>
      </c>
      <c r="C36" s="20">
        <v>1</v>
      </c>
      <c r="D36" s="17">
        <v>18</v>
      </c>
      <c r="E36" s="17">
        <v>6760.5</v>
      </c>
      <c r="F36" s="17">
        <v>3254.8935000000001</v>
      </c>
      <c r="G36" s="18">
        <v>3505.6064999999999</v>
      </c>
      <c r="I36" s="49"/>
      <c r="J36" s="47"/>
      <c r="K36" s="9">
        <v>3</v>
      </c>
      <c r="L36" s="9">
        <v>28</v>
      </c>
      <c r="M36" s="9">
        <v>7620.2560000000003</v>
      </c>
      <c r="N36" s="9">
        <v>2745.1840000000002</v>
      </c>
      <c r="O36" s="10">
        <v>4875.0720000000001</v>
      </c>
    </row>
    <row r="37" spans="1:40" x14ac:dyDescent="0.55000000000000004">
      <c r="A37" s="38"/>
      <c r="B37" s="38"/>
      <c r="C37" s="8">
        <v>2</v>
      </c>
      <c r="D37" s="9">
        <v>20</v>
      </c>
      <c r="E37" s="9">
        <v>7321.88</v>
      </c>
      <c r="F37" s="9">
        <v>2764.08</v>
      </c>
      <c r="G37" s="10">
        <v>4557.8</v>
      </c>
      <c r="I37" s="49"/>
      <c r="J37" s="47"/>
      <c r="K37" s="9">
        <v>4</v>
      </c>
      <c r="L37" s="9">
        <v>31</v>
      </c>
      <c r="M37" s="9">
        <v>6083.68</v>
      </c>
      <c r="N37" s="9">
        <v>2588.7510000000002</v>
      </c>
      <c r="O37" s="10">
        <v>3494.9290000000001</v>
      </c>
    </row>
    <row r="38" spans="1:40" x14ac:dyDescent="0.55000000000000004">
      <c r="A38" s="38"/>
      <c r="B38" s="38"/>
      <c r="C38" s="8">
        <v>3</v>
      </c>
      <c r="D38" s="9">
        <v>18</v>
      </c>
      <c r="E38" s="9">
        <v>6478.2280000000001</v>
      </c>
      <c r="F38" s="9">
        <v>3158.7659999999996</v>
      </c>
      <c r="G38" s="10">
        <v>3319.4620000000004</v>
      </c>
      <c r="I38" s="49"/>
      <c r="J38" s="47"/>
      <c r="K38" s="9">
        <v>5</v>
      </c>
      <c r="L38" s="9">
        <v>27</v>
      </c>
      <c r="M38" s="9">
        <v>6321.9319999999998</v>
      </c>
      <c r="N38" s="9">
        <v>2708.8274999999999</v>
      </c>
      <c r="O38" s="10">
        <v>3613.1044999999999</v>
      </c>
    </row>
    <row r="39" spans="1:40" x14ac:dyDescent="0.55000000000000004">
      <c r="A39" s="38"/>
      <c r="B39" s="38"/>
      <c r="C39" s="8">
        <v>4</v>
      </c>
      <c r="D39" s="9">
        <v>20</v>
      </c>
      <c r="E39" s="9">
        <v>9606.0580000000009</v>
      </c>
      <c r="F39" s="9">
        <v>2875.6189999999997</v>
      </c>
      <c r="G39" s="10">
        <v>6730.4390000000012</v>
      </c>
      <c r="I39" s="49"/>
      <c r="J39" s="47"/>
      <c r="K39" s="9">
        <v>6</v>
      </c>
      <c r="L39" s="9">
        <v>30</v>
      </c>
      <c r="M39" s="9">
        <v>6663.3469999999998</v>
      </c>
      <c r="N39" s="9">
        <v>2657.5754999999999</v>
      </c>
      <c r="O39" s="10">
        <v>4005.7714999999998</v>
      </c>
    </row>
    <row r="40" spans="1:40" x14ac:dyDescent="0.55000000000000004">
      <c r="A40" s="38"/>
      <c r="B40" s="38"/>
      <c r="C40" s="8">
        <v>5</v>
      </c>
      <c r="D40" s="9">
        <v>17</v>
      </c>
      <c r="E40" s="9">
        <v>7288.1530000000002</v>
      </c>
      <c r="F40" s="9">
        <v>2925.9434999999999</v>
      </c>
      <c r="G40" s="10">
        <v>4362.2095000000008</v>
      </c>
      <c r="I40" s="49"/>
      <c r="J40" s="47"/>
      <c r="K40" s="9">
        <v>7</v>
      </c>
      <c r="L40" s="9">
        <v>30</v>
      </c>
      <c r="M40" s="9">
        <v>7046.9570000000003</v>
      </c>
      <c r="N40" s="9">
        <v>2726.9070000000002</v>
      </c>
      <c r="O40" s="10">
        <v>4320.05</v>
      </c>
    </row>
    <row r="41" spans="1:40" x14ac:dyDescent="0.55000000000000004">
      <c r="A41" s="38"/>
      <c r="B41" s="38"/>
      <c r="C41" s="8">
        <v>6</v>
      </c>
      <c r="D41" s="9">
        <v>17</v>
      </c>
      <c r="E41" s="9">
        <v>7371.9889999999996</v>
      </c>
      <c r="F41" s="9">
        <v>3549.5280000000002</v>
      </c>
      <c r="G41" s="10">
        <v>3822.4609999999993</v>
      </c>
      <c r="I41" s="49"/>
      <c r="J41" s="47"/>
      <c r="K41" s="9">
        <v>8</v>
      </c>
      <c r="L41" s="9">
        <v>23</v>
      </c>
      <c r="M41" s="9">
        <v>7440.4960000000001</v>
      </c>
      <c r="N41" s="9">
        <v>2631.8035</v>
      </c>
      <c r="O41" s="10">
        <v>4808.6925000000001</v>
      </c>
    </row>
    <row r="42" spans="1:40" x14ac:dyDescent="0.55000000000000004">
      <c r="A42" s="38"/>
      <c r="B42" s="38"/>
      <c r="C42" s="8">
        <v>7</v>
      </c>
      <c r="D42" s="9">
        <v>16</v>
      </c>
      <c r="E42" s="9">
        <v>6974.7830000000004</v>
      </c>
      <c r="F42" s="9">
        <v>2847.3119999999999</v>
      </c>
      <c r="G42" s="10">
        <v>4127.4710000000005</v>
      </c>
      <c r="I42" s="49"/>
      <c r="J42" s="47"/>
      <c r="K42" s="9">
        <v>9</v>
      </c>
      <c r="L42" s="9">
        <v>27</v>
      </c>
      <c r="M42" s="9">
        <v>7065.2280000000001</v>
      </c>
      <c r="N42" s="9">
        <v>2715.2219999999998</v>
      </c>
      <c r="O42" s="10">
        <v>4350.0060000000003</v>
      </c>
    </row>
    <row r="43" spans="1:40" x14ac:dyDescent="0.55000000000000004">
      <c r="A43" s="38"/>
      <c r="B43" s="38"/>
      <c r="C43" s="8">
        <v>8</v>
      </c>
      <c r="D43" s="9">
        <v>20</v>
      </c>
      <c r="E43" s="9">
        <v>10628.731</v>
      </c>
      <c r="F43" s="9">
        <v>2884.9925000000003</v>
      </c>
      <c r="G43" s="10">
        <v>7743.7384999999995</v>
      </c>
      <c r="I43" s="49"/>
      <c r="J43" s="47"/>
      <c r="K43" s="9">
        <v>10</v>
      </c>
      <c r="L43" s="9">
        <v>24</v>
      </c>
      <c r="M43" s="9">
        <v>6772.9650000000001</v>
      </c>
      <c r="N43" s="9">
        <v>2854.8609999999999</v>
      </c>
      <c r="O43" s="10">
        <v>3918.1040000000003</v>
      </c>
    </row>
    <row r="44" spans="1:40" ht="16" thickBot="1" x14ac:dyDescent="0.6">
      <c r="A44" s="38"/>
      <c r="B44" s="38"/>
      <c r="C44" s="8">
        <v>9</v>
      </c>
      <c r="D44" s="9">
        <v>17</v>
      </c>
      <c r="E44" s="9">
        <v>7544.7110000000002</v>
      </c>
      <c r="F44" s="9">
        <v>2986.6975000000002</v>
      </c>
      <c r="G44" s="10">
        <v>4558.0135</v>
      </c>
      <c r="I44" s="49"/>
      <c r="J44" s="48"/>
      <c r="K44" s="15">
        <v>11</v>
      </c>
      <c r="L44" s="15">
        <v>28</v>
      </c>
      <c r="M44" s="15">
        <v>6787.9780000000001</v>
      </c>
      <c r="N44" s="15">
        <v>2634.7629999999999</v>
      </c>
      <c r="O44" s="16">
        <v>4153.2150000000001</v>
      </c>
    </row>
    <row r="45" spans="1:40" ht="16" thickBot="1" x14ac:dyDescent="0.6">
      <c r="A45" s="39"/>
      <c r="B45" s="39"/>
      <c r="C45" s="21">
        <v>10</v>
      </c>
      <c r="D45" s="12">
        <v>19</v>
      </c>
      <c r="E45" s="12">
        <v>7808.1289999999999</v>
      </c>
      <c r="F45" s="12">
        <v>3018.2394999999997</v>
      </c>
      <c r="G45" s="13">
        <v>4789.8895000000002</v>
      </c>
      <c r="I45" s="49"/>
      <c r="J45" s="40" t="s">
        <v>23</v>
      </c>
      <c r="K45" s="5">
        <v>1</v>
      </c>
      <c r="L45" s="5">
        <v>19</v>
      </c>
      <c r="M45" s="5">
        <v>8153.317</v>
      </c>
      <c r="N45" s="5">
        <v>2772.8869999999997</v>
      </c>
      <c r="O45" s="6">
        <v>5380.43</v>
      </c>
    </row>
    <row r="46" spans="1:40" x14ac:dyDescent="0.55000000000000004">
      <c r="A46" s="49" t="s">
        <v>24</v>
      </c>
      <c r="B46" s="37" t="s">
        <v>21</v>
      </c>
      <c r="C46" s="4">
        <v>1</v>
      </c>
      <c r="D46" s="5">
        <v>28</v>
      </c>
      <c r="E46" s="5">
        <v>6650.7330000000002</v>
      </c>
      <c r="F46" s="5">
        <v>2739.6379999999999</v>
      </c>
      <c r="G46" s="6">
        <v>3911.0950000000003</v>
      </c>
      <c r="I46" s="49"/>
      <c r="J46" s="41"/>
      <c r="K46" s="9">
        <v>2</v>
      </c>
      <c r="L46" s="9">
        <v>19</v>
      </c>
      <c r="M46" s="9">
        <v>7782.6980000000003</v>
      </c>
      <c r="N46" s="9">
        <v>2819.6055000000001</v>
      </c>
      <c r="O46" s="10">
        <v>4963.0925000000007</v>
      </c>
    </row>
    <row r="47" spans="1:40" x14ac:dyDescent="0.55000000000000004">
      <c r="A47" s="38"/>
      <c r="B47" s="38"/>
      <c r="C47" s="8">
        <v>2</v>
      </c>
      <c r="D47" s="9">
        <v>22</v>
      </c>
      <c r="E47" s="9">
        <v>8107.7889999999998</v>
      </c>
      <c r="F47" s="9">
        <v>2764.7260000000001</v>
      </c>
      <c r="G47" s="10">
        <v>5343.0630000000001</v>
      </c>
      <c r="I47" s="49"/>
      <c r="J47" s="41"/>
      <c r="K47" s="9">
        <v>3</v>
      </c>
      <c r="L47" s="9">
        <v>33</v>
      </c>
      <c r="M47" s="9">
        <v>7363.1779999999999</v>
      </c>
      <c r="N47" s="9">
        <v>2601.7244999999998</v>
      </c>
      <c r="O47" s="10">
        <v>4761.4534999999996</v>
      </c>
    </row>
    <row r="48" spans="1:40" x14ac:dyDescent="0.55000000000000004">
      <c r="A48" s="38"/>
      <c r="B48" s="38"/>
      <c r="C48" s="8">
        <v>3</v>
      </c>
      <c r="D48" s="9">
        <v>28</v>
      </c>
      <c r="E48" s="9">
        <v>5063.1260000000002</v>
      </c>
      <c r="F48" s="9">
        <v>2537.7910000000002</v>
      </c>
      <c r="G48" s="10">
        <v>2525.335</v>
      </c>
      <c r="I48" s="49"/>
      <c r="J48" s="41"/>
      <c r="K48" s="9">
        <v>4</v>
      </c>
      <c r="L48" s="9">
        <v>21</v>
      </c>
      <c r="M48" s="9">
        <v>7629.1940000000004</v>
      </c>
      <c r="N48" s="9">
        <v>2693.7669999999998</v>
      </c>
      <c r="O48" s="10">
        <v>4935.4270000000006</v>
      </c>
    </row>
    <row r="49" spans="1:15" x14ac:dyDescent="0.55000000000000004">
      <c r="A49" s="38"/>
      <c r="B49" s="38"/>
      <c r="C49" s="8">
        <v>4</v>
      </c>
      <c r="D49" s="9">
        <v>25</v>
      </c>
      <c r="E49" s="9">
        <v>7940.37</v>
      </c>
      <c r="F49" s="9">
        <v>2886.4785000000002</v>
      </c>
      <c r="G49" s="10">
        <v>5053.8914999999997</v>
      </c>
      <c r="I49" s="49"/>
      <c r="J49" s="41"/>
      <c r="K49" s="9">
        <v>5</v>
      </c>
      <c r="L49" s="9">
        <v>21</v>
      </c>
      <c r="M49" s="9">
        <v>8077.9830000000002</v>
      </c>
      <c r="N49" s="9">
        <v>2745.2305000000001</v>
      </c>
      <c r="O49" s="10">
        <v>5332.7525000000005</v>
      </c>
    </row>
    <row r="50" spans="1:15" x14ac:dyDescent="0.55000000000000004">
      <c r="A50" s="38"/>
      <c r="B50" s="38"/>
      <c r="C50" s="8">
        <v>5</v>
      </c>
      <c r="D50" s="9">
        <v>37</v>
      </c>
      <c r="E50" s="9">
        <v>5337.9639999999999</v>
      </c>
      <c r="F50" s="9">
        <v>2545.3865000000001</v>
      </c>
      <c r="G50" s="10">
        <v>2792.5774999999999</v>
      </c>
      <c r="I50" s="49"/>
      <c r="J50" s="41"/>
      <c r="K50" s="9">
        <v>6</v>
      </c>
      <c r="L50" s="9">
        <v>19</v>
      </c>
      <c r="M50" s="9">
        <v>8541.1489999999994</v>
      </c>
      <c r="N50" s="9">
        <v>2656.9839999999999</v>
      </c>
      <c r="O50" s="10">
        <v>5884.1649999999991</v>
      </c>
    </row>
    <row r="51" spans="1:15" x14ac:dyDescent="0.55000000000000004">
      <c r="A51" s="38"/>
      <c r="B51" s="38"/>
      <c r="C51" s="8">
        <v>6</v>
      </c>
      <c r="D51" s="9">
        <v>19</v>
      </c>
      <c r="E51" s="9">
        <v>6682.7340000000004</v>
      </c>
      <c r="F51" s="9">
        <v>2823.74</v>
      </c>
      <c r="G51" s="10">
        <v>3858.9940000000006</v>
      </c>
      <c r="I51" s="49"/>
      <c r="J51" s="41"/>
      <c r="K51" s="9">
        <v>7</v>
      </c>
      <c r="L51" s="9">
        <v>19</v>
      </c>
      <c r="M51" s="9">
        <v>8042.9279999999999</v>
      </c>
      <c r="N51" s="9">
        <v>2634.54</v>
      </c>
      <c r="O51" s="10">
        <v>5408.3879999999999</v>
      </c>
    </row>
    <row r="52" spans="1:15" x14ac:dyDescent="0.55000000000000004">
      <c r="A52" s="38"/>
      <c r="B52" s="38"/>
      <c r="C52" s="8">
        <v>7</v>
      </c>
      <c r="D52" s="9">
        <v>18</v>
      </c>
      <c r="E52" s="9">
        <v>7742.9489999999996</v>
      </c>
      <c r="F52" s="9">
        <v>2822.5394999999999</v>
      </c>
      <c r="G52" s="10">
        <v>4920.4094999999998</v>
      </c>
      <c r="I52" s="49"/>
      <c r="J52" s="41"/>
      <c r="K52" s="9">
        <v>8</v>
      </c>
      <c r="L52" s="9">
        <v>19</v>
      </c>
      <c r="M52" s="9">
        <v>9440.4480000000003</v>
      </c>
      <c r="N52" s="9">
        <v>2632.9614999999999</v>
      </c>
      <c r="O52" s="10">
        <v>6807.4865000000009</v>
      </c>
    </row>
    <row r="53" spans="1:15" x14ac:dyDescent="0.55000000000000004">
      <c r="A53" s="38"/>
      <c r="B53" s="38"/>
      <c r="C53" s="8">
        <v>8</v>
      </c>
      <c r="D53" s="9">
        <v>25</v>
      </c>
      <c r="E53" s="9">
        <v>7670.2209999999995</v>
      </c>
      <c r="F53" s="9">
        <v>2798.9809999999998</v>
      </c>
      <c r="G53" s="10">
        <v>4871.24</v>
      </c>
      <c r="I53" s="49"/>
      <c r="J53" s="41"/>
      <c r="K53" s="9">
        <v>9</v>
      </c>
      <c r="L53" s="9">
        <v>21</v>
      </c>
      <c r="M53" s="9">
        <v>10198.165000000001</v>
      </c>
      <c r="N53" s="9">
        <v>2720.2704999999996</v>
      </c>
      <c r="O53" s="10">
        <v>7477.8945000000012</v>
      </c>
    </row>
    <row r="54" spans="1:15" x14ac:dyDescent="0.55000000000000004">
      <c r="A54" s="38"/>
      <c r="B54" s="38"/>
      <c r="C54" s="8">
        <v>9</v>
      </c>
      <c r="D54" s="9">
        <v>27</v>
      </c>
      <c r="E54" s="9">
        <v>6636.8630000000003</v>
      </c>
      <c r="F54" s="9">
        <v>2673.1419999999998</v>
      </c>
      <c r="G54" s="10">
        <v>3963.7210000000005</v>
      </c>
      <c r="I54" s="49"/>
      <c r="J54" s="41"/>
      <c r="K54" s="9">
        <v>10</v>
      </c>
      <c r="L54" s="9">
        <v>19</v>
      </c>
      <c r="M54" s="9">
        <v>7969.9930000000004</v>
      </c>
      <c r="N54" s="9">
        <v>2804.5699999999997</v>
      </c>
      <c r="O54" s="10">
        <v>5165.4230000000007</v>
      </c>
    </row>
    <row r="55" spans="1:15" ht="16" thickBot="1" x14ac:dyDescent="0.6">
      <c r="A55" s="38"/>
      <c r="B55" s="38"/>
      <c r="C55" s="8">
        <v>10</v>
      </c>
      <c r="D55" s="9">
        <v>32</v>
      </c>
      <c r="E55" s="9">
        <v>5394.1040000000003</v>
      </c>
      <c r="F55" s="9">
        <v>2638.6444999999999</v>
      </c>
      <c r="G55" s="10">
        <v>2755.4595000000004</v>
      </c>
      <c r="I55" s="49"/>
      <c r="J55" s="42"/>
      <c r="K55" s="12">
        <v>11</v>
      </c>
      <c r="L55" s="12">
        <v>18</v>
      </c>
      <c r="M55" s="12">
        <v>8681.3330000000005</v>
      </c>
      <c r="N55" s="12">
        <v>2640.2844999999998</v>
      </c>
      <c r="O55" s="13">
        <v>6041.0485000000008</v>
      </c>
    </row>
    <row r="56" spans="1:15" x14ac:dyDescent="0.55000000000000004">
      <c r="A56" s="38"/>
      <c r="B56" s="38"/>
      <c r="C56" s="8">
        <v>11</v>
      </c>
      <c r="D56" s="9">
        <v>27</v>
      </c>
      <c r="E56" s="9">
        <v>6025.8389999999999</v>
      </c>
      <c r="F56" s="9">
        <v>2677.3249999999998</v>
      </c>
      <c r="G56" s="10">
        <v>3348.5140000000001</v>
      </c>
      <c r="I56" s="49"/>
      <c r="J56" s="46" t="s">
        <v>25</v>
      </c>
      <c r="K56" s="17">
        <v>1</v>
      </c>
      <c r="L56" s="17">
        <v>19</v>
      </c>
      <c r="M56" s="17">
        <v>7191.2979999999998</v>
      </c>
      <c r="N56" s="17">
        <v>2771.6544999999996</v>
      </c>
      <c r="O56" s="18">
        <v>4419.6435000000001</v>
      </c>
    </row>
    <row r="57" spans="1:15" ht="16" thickBot="1" x14ac:dyDescent="0.6">
      <c r="A57" s="38"/>
      <c r="B57" s="39"/>
      <c r="C57" s="21">
        <v>12</v>
      </c>
      <c r="D57" s="12">
        <v>27</v>
      </c>
      <c r="E57" s="12">
        <v>5847.9080000000004</v>
      </c>
      <c r="F57" s="12">
        <v>2657.7749999999996</v>
      </c>
      <c r="G57" s="13">
        <v>3190.1330000000007</v>
      </c>
      <c r="I57" s="49"/>
      <c r="J57" s="47"/>
      <c r="K57" s="9">
        <v>2</v>
      </c>
      <c r="L57" s="9">
        <v>16</v>
      </c>
      <c r="M57" s="9">
        <v>6640.2280000000001</v>
      </c>
      <c r="N57" s="9">
        <v>3064.7505000000001</v>
      </c>
      <c r="O57" s="10">
        <v>3575.4775</v>
      </c>
    </row>
    <row r="58" spans="1:15" x14ac:dyDescent="0.55000000000000004">
      <c r="A58" s="38"/>
      <c r="B58" s="38" t="s">
        <v>22</v>
      </c>
      <c r="C58" s="20">
        <v>1</v>
      </c>
      <c r="D58" s="17">
        <v>20</v>
      </c>
      <c r="E58" s="17">
        <v>7989.0169999999998</v>
      </c>
      <c r="F58" s="17">
        <v>2754.13</v>
      </c>
      <c r="G58" s="18">
        <v>5234.8869999999997</v>
      </c>
      <c r="I58" s="49"/>
      <c r="J58" s="47"/>
      <c r="K58" s="9">
        <v>3</v>
      </c>
      <c r="L58" s="9">
        <v>15</v>
      </c>
      <c r="M58" s="9">
        <v>7427.3419999999996</v>
      </c>
      <c r="N58" s="9">
        <v>3380.7039999999997</v>
      </c>
      <c r="O58" s="10">
        <v>4046.6379999999999</v>
      </c>
    </row>
    <row r="59" spans="1:15" x14ac:dyDescent="0.55000000000000004">
      <c r="A59" s="38"/>
      <c r="B59" s="38"/>
      <c r="C59" s="8">
        <v>2</v>
      </c>
      <c r="D59" s="9">
        <v>23</v>
      </c>
      <c r="E59" s="9">
        <v>7917.5569999999998</v>
      </c>
      <c r="F59" s="9">
        <v>2614.9030000000002</v>
      </c>
      <c r="G59" s="10">
        <v>5302.6539999999995</v>
      </c>
      <c r="I59" s="49"/>
      <c r="J59" s="47"/>
      <c r="K59" s="9">
        <v>4</v>
      </c>
      <c r="L59" s="9">
        <v>14</v>
      </c>
      <c r="M59" s="9">
        <v>6205.9709999999995</v>
      </c>
      <c r="N59" s="9">
        <v>2714.5875000000001</v>
      </c>
      <c r="O59" s="10">
        <v>3491.3834999999995</v>
      </c>
    </row>
    <row r="60" spans="1:15" x14ac:dyDescent="0.55000000000000004">
      <c r="A60" s="38"/>
      <c r="B60" s="38"/>
      <c r="C60" s="8">
        <v>3</v>
      </c>
      <c r="D60" s="9">
        <v>17</v>
      </c>
      <c r="E60" s="9">
        <v>9390.2019999999993</v>
      </c>
      <c r="F60" s="9">
        <v>2792.7579999999998</v>
      </c>
      <c r="G60" s="10">
        <v>6597.4439999999995</v>
      </c>
      <c r="I60" s="49"/>
      <c r="J60" s="47"/>
      <c r="K60" s="9">
        <v>5</v>
      </c>
      <c r="L60" s="9">
        <v>16</v>
      </c>
      <c r="M60" s="9">
        <v>7073.5079999999998</v>
      </c>
      <c r="N60" s="9">
        <v>2746.7174999999997</v>
      </c>
      <c r="O60" s="10">
        <v>4326.7905000000001</v>
      </c>
    </row>
    <row r="61" spans="1:15" x14ac:dyDescent="0.55000000000000004">
      <c r="A61" s="38"/>
      <c r="B61" s="38"/>
      <c r="C61" s="8">
        <v>4</v>
      </c>
      <c r="D61" s="9">
        <v>21</v>
      </c>
      <c r="E61" s="9">
        <v>8278.9050000000007</v>
      </c>
      <c r="F61" s="9">
        <v>2841.6329999999998</v>
      </c>
      <c r="G61" s="10">
        <v>5437.2720000000008</v>
      </c>
      <c r="I61" s="49"/>
      <c r="J61" s="47"/>
      <c r="K61" s="9">
        <v>6</v>
      </c>
      <c r="L61" s="9">
        <v>14</v>
      </c>
      <c r="M61" s="9">
        <v>6585.8119999999999</v>
      </c>
      <c r="N61" s="9">
        <v>2931.6594999999998</v>
      </c>
      <c r="O61" s="10">
        <v>3654.1525000000001</v>
      </c>
    </row>
    <row r="62" spans="1:15" x14ac:dyDescent="0.55000000000000004">
      <c r="A62" s="38"/>
      <c r="B62" s="38"/>
      <c r="C62" s="8">
        <v>5</v>
      </c>
      <c r="D62" s="9">
        <v>18</v>
      </c>
      <c r="E62" s="9">
        <v>7583.5029999999997</v>
      </c>
      <c r="F62" s="9">
        <v>2808.0520000000001</v>
      </c>
      <c r="G62" s="10">
        <v>4775.4509999999991</v>
      </c>
      <c r="I62" s="49"/>
      <c r="J62" s="47"/>
      <c r="K62" s="9">
        <v>7</v>
      </c>
      <c r="L62" s="9">
        <v>17</v>
      </c>
      <c r="M62" s="9">
        <v>7596.183</v>
      </c>
      <c r="N62" s="9">
        <v>3027.5084999999999</v>
      </c>
      <c r="O62" s="10">
        <v>4568.6745000000001</v>
      </c>
    </row>
    <row r="63" spans="1:15" x14ac:dyDescent="0.55000000000000004">
      <c r="A63" s="38"/>
      <c r="B63" s="38"/>
      <c r="C63" s="8">
        <v>6</v>
      </c>
      <c r="D63" s="9">
        <v>20</v>
      </c>
      <c r="E63" s="9">
        <v>7667</v>
      </c>
      <c r="F63" s="9">
        <v>2828.6959999999999</v>
      </c>
      <c r="G63" s="10">
        <v>4838.3040000000001</v>
      </c>
      <c r="I63" s="49"/>
      <c r="J63" s="47"/>
      <c r="K63" s="9">
        <v>8</v>
      </c>
      <c r="L63" s="9">
        <v>16</v>
      </c>
      <c r="M63" s="9">
        <v>7411.7790000000005</v>
      </c>
      <c r="N63" s="9">
        <v>2918.7124999999996</v>
      </c>
      <c r="O63" s="10">
        <v>4493.0665000000008</v>
      </c>
    </row>
    <row r="64" spans="1:15" x14ac:dyDescent="0.55000000000000004">
      <c r="A64" s="38"/>
      <c r="B64" s="38"/>
      <c r="C64" s="8">
        <v>7</v>
      </c>
      <c r="D64" s="9">
        <v>21</v>
      </c>
      <c r="E64" s="9">
        <v>7070.6620000000003</v>
      </c>
      <c r="F64" s="9">
        <v>2815.3834999999999</v>
      </c>
      <c r="G64" s="10">
        <v>4255.2785000000003</v>
      </c>
      <c r="I64" s="49"/>
      <c r="J64" s="47"/>
      <c r="K64" s="9">
        <v>9</v>
      </c>
      <c r="L64" s="9">
        <v>18</v>
      </c>
      <c r="M64" s="9">
        <v>6397.1790000000001</v>
      </c>
      <c r="N64" s="9">
        <v>2711.913</v>
      </c>
      <c r="O64" s="10">
        <v>3685.2660000000001</v>
      </c>
    </row>
    <row r="65" spans="1:15" ht="16" thickBot="1" x14ac:dyDescent="0.6">
      <c r="A65" s="38"/>
      <c r="B65" s="38"/>
      <c r="C65" s="8">
        <v>8</v>
      </c>
      <c r="D65" s="9">
        <v>16</v>
      </c>
      <c r="E65" s="9">
        <v>10621.2</v>
      </c>
      <c r="F65" s="9">
        <v>2822.6644999999999</v>
      </c>
      <c r="G65" s="10">
        <v>7798.5355000000009</v>
      </c>
      <c r="I65" s="50"/>
      <c r="J65" s="51"/>
      <c r="K65" s="12">
        <v>10</v>
      </c>
      <c r="L65" s="12">
        <v>18</v>
      </c>
      <c r="M65" s="12">
        <v>7815.0240000000003</v>
      </c>
      <c r="N65" s="12">
        <v>2987.8670000000002</v>
      </c>
      <c r="O65" s="13">
        <v>4827.1570000000002</v>
      </c>
    </row>
    <row r="66" spans="1:15" x14ac:dyDescent="0.55000000000000004">
      <c r="A66" s="38"/>
      <c r="B66" s="38"/>
      <c r="C66" s="8">
        <v>9</v>
      </c>
      <c r="D66" s="9">
        <v>9</v>
      </c>
      <c r="E66" s="9">
        <v>13994.261</v>
      </c>
      <c r="F66" s="9">
        <v>3211.9520000000002</v>
      </c>
      <c r="G66" s="10">
        <v>10782.309000000001</v>
      </c>
    </row>
    <row r="67" spans="1:15" ht="16" thickBot="1" x14ac:dyDescent="0.6">
      <c r="A67" s="38"/>
      <c r="B67" s="38"/>
      <c r="C67" s="14">
        <v>10</v>
      </c>
      <c r="D67" s="15">
        <v>10</v>
      </c>
      <c r="E67" s="15">
        <v>9347.1460000000006</v>
      </c>
      <c r="F67" s="15">
        <v>3604.9385000000002</v>
      </c>
      <c r="G67" s="16">
        <v>5742.2075000000004</v>
      </c>
    </row>
    <row r="68" spans="1:15" x14ac:dyDescent="0.55000000000000004">
      <c r="A68" s="38"/>
      <c r="B68" s="37" t="s">
        <v>23</v>
      </c>
      <c r="C68" s="4">
        <v>1</v>
      </c>
      <c r="D68" s="5">
        <v>20</v>
      </c>
      <c r="E68" s="5">
        <v>10631.458000000001</v>
      </c>
      <c r="F68" s="5">
        <v>2885.7709999999997</v>
      </c>
      <c r="G68" s="6">
        <v>7745.6870000000008</v>
      </c>
    </row>
    <row r="69" spans="1:15" x14ac:dyDescent="0.55000000000000004">
      <c r="A69" s="38"/>
      <c r="B69" s="38"/>
      <c r="C69" s="8">
        <v>2</v>
      </c>
      <c r="D69" s="9">
        <v>20</v>
      </c>
      <c r="E69" s="9">
        <v>6990.3410000000003</v>
      </c>
      <c r="F69" s="9">
        <v>2546.5830000000001</v>
      </c>
      <c r="G69" s="10">
        <v>4443.7579999999998</v>
      </c>
    </row>
    <row r="70" spans="1:15" x14ac:dyDescent="0.55000000000000004">
      <c r="A70" s="38"/>
      <c r="B70" s="38"/>
      <c r="C70" s="8">
        <v>3</v>
      </c>
      <c r="D70" s="9">
        <v>19</v>
      </c>
      <c r="E70" s="9">
        <v>6621.1679999999997</v>
      </c>
      <c r="F70" s="9">
        <v>2482.7664999999997</v>
      </c>
      <c r="G70" s="10">
        <v>4138.4014999999999</v>
      </c>
    </row>
    <row r="71" spans="1:15" x14ac:dyDescent="0.55000000000000004">
      <c r="A71" s="38"/>
      <c r="B71" s="38"/>
      <c r="C71" s="8">
        <v>4</v>
      </c>
      <c r="D71" s="9">
        <v>11</v>
      </c>
      <c r="E71" s="9">
        <v>11850.151</v>
      </c>
      <c r="F71" s="9">
        <v>2714.7335000000003</v>
      </c>
      <c r="G71" s="10">
        <v>9135.4174999999996</v>
      </c>
    </row>
    <row r="72" spans="1:15" x14ac:dyDescent="0.55000000000000004">
      <c r="A72" s="38"/>
      <c r="B72" s="38"/>
      <c r="C72" s="8">
        <v>5</v>
      </c>
      <c r="D72" s="9">
        <v>12</v>
      </c>
      <c r="E72" s="9">
        <v>12341.8</v>
      </c>
      <c r="F72" s="9">
        <v>2701.2815000000001</v>
      </c>
      <c r="G72" s="10">
        <v>9640.5184999999983</v>
      </c>
    </row>
    <row r="73" spans="1:15" x14ac:dyDescent="0.55000000000000004">
      <c r="A73" s="38"/>
      <c r="B73" s="38"/>
      <c r="C73" s="8">
        <v>6</v>
      </c>
      <c r="D73" s="9">
        <v>10</v>
      </c>
      <c r="E73" s="9">
        <v>9711.268</v>
      </c>
      <c r="F73" s="9">
        <v>2797.029</v>
      </c>
      <c r="G73" s="10">
        <v>6914.2389999999996</v>
      </c>
    </row>
    <row r="74" spans="1:15" x14ac:dyDescent="0.55000000000000004">
      <c r="A74" s="38"/>
      <c r="B74" s="38"/>
      <c r="C74" s="8">
        <v>7</v>
      </c>
      <c r="D74" s="9">
        <v>9</v>
      </c>
      <c r="E74" s="9">
        <v>13257.554</v>
      </c>
      <c r="F74" s="9">
        <v>2848.1890000000003</v>
      </c>
      <c r="G74" s="10">
        <v>10409.365</v>
      </c>
    </row>
    <row r="75" spans="1:15" x14ac:dyDescent="0.55000000000000004">
      <c r="A75" s="38"/>
      <c r="B75" s="38"/>
      <c r="C75" s="8">
        <v>8</v>
      </c>
      <c r="D75" s="9">
        <v>8</v>
      </c>
      <c r="E75" s="9">
        <v>14841.314</v>
      </c>
      <c r="F75" s="9">
        <v>2866.471</v>
      </c>
      <c r="G75" s="10">
        <v>11974.843000000001</v>
      </c>
    </row>
    <row r="76" spans="1:15" x14ac:dyDescent="0.55000000000000004">
      <c r="A76" s="38"/>
      <c r="B76" s="38"/>
      <c r="C76" s="8">
        <v>9</v>
      </c>
      <c r="D76" s="9">
        <v>20</v>
      </c>
      <c r="E76" s="9">
        <v>9289.9230000000007</v>
      </c>
      <c r="F76" s="9">
        <v>2674.2809999999999</v>
      </c>
      <c r="G76" s="10">
        <v>6615.6420000000007</v>
      </c>
    </row>
    <row r="77" spans="1:15" x14ac:dyDescent="0.55000000000000004">
      <c r="A77" s="38"/>
      <c r="B77" s="38"/>
      <c r="C77" s="8">
        <v>10</v>
      </c>
      <c r="D77" s="9">
        <v>8</v>
      </c>
      <c r="E77" s="9">
        <v>12623.343000000001</v>
      </c>
      <c r="F77" s="9">
        <v>3044.951</v>
      </c>
      <c r="G77" s="10">
        <v>9578.3919999999998</v>
      </c>
    </row>
    <row r="78" spans="1:15" ht="16" thickBot="1" x14ac:dyDescent="0.6">
      <c r="A78" s="38"/>
      <c r="B78" s="39"/>
      <c r="C78" s="21">
        <v>11</v>
      </c>
      <c r="D78" s="12">
        <v>10</v>
      </c>
      <c r="E78" s="12">
        <v>13541.894</v>
      </c>
      <c r="F78" s="12">
        <v>2919.924</v>
      </c>
      <c r="G78" s="13">
        <v>10621.970000000001</v>
      </c>
    </row>
    <row r="79" spans="1:15" x14ac:dyDescent="0.55000000000000004">
      <c r="A79" s="38"/>
      <c r="B79" s="38" t="s">
        <v>25</v>
      </c>
      <c r="C79" s="20">
        <v>1</v>
      </c>
      <c r="D79" s="17">
        <v>7</v>
      </c>
      <c r="E79" s="17">
        <v>9985.1389999999992</v>
      </c>
      <c r="F79" s="17">
        <v>2985.8779999999997</v>
      </c>
      <c r="G79" s="18">
        <v>6999.2609999999995</v>
      </c>
    </row>
    <row r="80" spans="1:15" x14ac:dyDescent="0.55000000000000004">
      <c r="A80" s="38"/>
      <c r="B80" s="38"/>
      <c r="C80" s="8">
        <v>2</v>
      </c>
      <c r="D80" s="9">
        <v>5</v>
      </c>
      <c r="E80" s="9">
        <v>9040.67</v>
      </c>
      <c r="F80" s="9">
        <v>2919.8689999999997</v>
      </c>
      <c r="G80" s="10">
        <v>6120.8010000000004</v>
      </c>
    </row>
    <row r="81" spans="1:7" x14ac:dyDescent="0.55000000000000004">
      <c r="A81" s="38"/>
      <c r="B81" s="38"/>
      <c r="C81" s="8">
        <v>3</v>
      </c>
      <c r="D81" s="9">
        <v>5</v>
      </c>
      <c r="E81" s="9">
        <v>7869.4089999999997</v>
      </c>
      <c r="F81" s="9">
        <v>2952.2565</v>
      </c>
      <c r="G81" s="10">
        <v>4917.1525000000001</v>
      </c>
    </row>
    <row r="82" spans="1:7" x14ac:dyDescent="0.55000000000000004">
      <c r="A82" s="38"/>
      <c r="B82" s="38"/>
      <c r="C82" s="8">
        <v>4</v>
      </c>
      <c r="D82" s="9">
        <v>18</v>
      </c>
      <c r="E82" s="9">
        <v>6483.3180000000002</v>
      </c>
      <c r="F82" s="9">
        <v>2663.3585000000003</v>
      </c>
      <c r="G82" s="10">
        <v>3819.9594999999999</v>
      </c>
    </row>
    <row r="83" spans="1:7" x14ac:dyDescent="0.55000000000000004">
      <c r="A83" s="38"/>
      <c r="B83" s="38"/>
      <c r="C83" s="8">
        <v>5</v>
      </c>
      <c r="D83" s="9">
        <v>13</v>
      </c>
      <c r="E83" s="9">
        <v>6021.3770000000004</v>
      </c>
      <c r="F83" s="9">
        <v>2611.3914999999997</v>
      </c>
      <c r="G83" s="10">
        <v>3409.9855000000007</v>
      </c>
    </row>
    <row r="84" spans="1:7" x14ac:dyDescent="0.55000000000000004">
      <c r="A84" s="38"/>
      <c r="B84" s="38"/>
      <c r="C84" s="8">
        <v>6</v>
      </c>
      <c r="D84" s="9">
        <v>16</v>
      </c>
      <c r="E84" s="9">
        <v>4979.5420000000004</v>
      </c>
      <c r="F84" s="9">
        <v>2603.5074999999997</v>
      </c>
      <c r="G84" s="10">
        <v>2376.0345000000007</v>
      </c>
    </row>
    <row r="85" spans="1:7" x14ac:dyDescent="0.55000000000000004">
      <c r="A85" s="38"/>
      <c r="B85" s="38"/>
      <c r="C85" s="8">
        <v>7</v>
      </c>
      <c r="D85" s="9">
        <v>19</v>
      </c>
      <c r="E85" s="9">
        <v>5582.027</v>
      </c>
      <c r="F85" s="9">
        <v>2613.2550000000001</v>
      </c>
      <c r="G85" s="10">
        <v>2968.7719999999999</v>
      </c>
    </row>
    <row r="86" spans="1:7" x14ac:dyDescent="0.55000000000000004">
      <c r="A86" s="38"/>
      <c r="B86" s="38"/>
      <c r="C86" s="8">
        <v>8</v>
      </c>
      <c r="D86" s="9">
        <v>18</v>
      </c>
      <c r="E86" s="9">
        <v>8631.2980000000007</v>
      </c>
      <c r="F86" s="9">
        <v>2670.4105</v>
      </c>
      <c r="G86" s="10">
        <v>5960.8875000000007</v>
      </c>
    </row>
    <row r="87" spans="1:7" x14ac:dyDescent="0.55000000000000004">
      <c r="A87" s="38"/>
      <c r="B87" s="38"/>
      <c r="C87" s="8">
        <v>9</v>
      </c>
      <c r="D87" s="9">
        <v>15</v>
      </c>
      <c r="E87" s="9">
        <v>5329.3149999999996</v>
      </c>
      <c r="F87" s="9">
        <v>2577.777</v>
      </c>
      <c r="G87" s="10">
        <v>2751.5379999999996</v>
      </c>
    </row>
    <row r="88" spans="1:7" x14ac:dyDescent="0.55000000000000004">
      <c r="A88" s="38"/>
      <c r="B88" s="38"/>
      <c r="C88" s="8">
        <v>10</v>
      </c>
      <c r="D88" s="9">
        <v>16</v>
      </c>
      <c r="E88" s="9">
        <v>6581.4849999999997</v>
      </c>
      <c r="F88" s="9">
        <v>2665.8294999999998</v>
      </c>
      <c r="G88" s="10">
        <v>3915.6554999999998</v>
      </c>
    </row>
    <row r="89" spans="1:7" x14ac:dyDescent="0.55000000000000004">
      <c r="A89" s="38"/>
      <c r="B89" s="38"/>
      <c r="C89" s="8">
        <v>11</v>
      </c>
      <c r="D89" s="9">
        <v>7</v>
      </c>
      <c r="E89" s="9">
        <v>7519.2669999999998</v>
      </c>
      <c r="F89" s="9">
        <v>2944.2394999999997</v>
      </c>
      <c r="G89" s="10">
        <v>4575.0275000000001</v>
      </c>
    </row>
    <row r="90" spans="1:7" x14ac:dyDescent="0.55000000000000004">
      <c r="A90" s="38"/>
      <c r="B90" s="38"/>
      <c r="C90" s="8">
        <v>12</v>
      </c>
      <c r="D90" s="9">
        <v>16</v>
      </c>
      <c r="E90" s="9">
        <v>5599</v>
      </c>
      <c r="F90" s="9">
        <v>2657.6405</v>
      </c>
      <c r="G90" s="10">
        <v>2941.3595</v>
      </c>
    </row>
    <row r="91" spans="1:7" ht="16" thickBot="1" x14ac:dyDescent="0.6">
      <c r="A91" s="39"/>
      <c r="B91" s="39"/>
      <c r="C91" s="21">
        <v>13</v>
      </c>
      <c r="D91" s="12">
        <v>21</v>
      </c>
      <c r="E91" s="12">
        <v>9675.7049999999999</v>
      </c>
      <c r="F91" s="12">
        <v>2850.4994999999999</v>
      </c>
      <c r="G91" s="13">
        <v>6825.2055</v>
      </c>
    </row>
  </sheetData>
  <mergeCells count="41">
    <mergeCell ref="J56:J65"/>
    <mergeCell ref="B58:B67"/>
    <mergeCell ref="B68:B78"/>
    <mergeCell ref="B79:B91"/>
    <mergeCell ref="AB4:AB5"/>
    <mergeCell ref="AC4:AE4"/>
    <mergeCell ref="AF4:AH4"/>
    <mergeCell ref="AI4:AK4"/>
    <mergeCell ref="AL4:AN4"/>
    <mergeCell ref="A6:A45"/>
    <mergeCell ref="B6:B15"/>
    <mergeCell ref="I6:I33"/>
    <mergeCell ref="J6:J14"/>
    <mergeCell ref="Q6:Q22"/>
    <mergeCell ref="J15:J24"/>
    <mergeCell ref="B16:B25"/>
    <mergeCell ref="Q23:Q34"/>
    <mergeCell ref="J25:J33"/>
    <mergeCell ref="B26:B35"/>
    <mergeCell ref="I34:I65"/>
    <mergeCell ref="J34:J44"/>
    <mergeCell ref="B36:B45"/>
    <mergeCell ref="J45:J55"/>
    <mergeCell ref="A46:A91"/>
    <mergeCell ref="B46:B57"/>
    <mergeCell ref="Y4:AA4"/>
    <mergeCell ref="Q3:Q5"/>
    <mergeCell ref="R3:AN3"/>
    <mergeCell ref="A4:A5"/>
    <mergeCell ref="B4:B5"/>
    <mergeCell ref="C4:C5"/>
    <mergeCell ref="D4:D5"/>
    <mergeCell ref="E4:G4"/>
    <mergeCell ref="I4:I5"/>
    <mergeCell ref="J4:J5"/>
    <mergeCell ref="K4:K5"/>
    <mergeCell ref="L4:L5"/>
    <mergeCell ref="M4:O4"/>
    <mergeCell ref="R4:R5"/>
    <mergeCell ref="S4:U4"/>
    <mergeCell ref="V4:X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6—Source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 Jayadev</dc:creator>
  <cp:lastModifiedBy>Ranjay Jayadev</cp:lastModifiedBy>
  <dcterms:created xsi:type="dcterms:W3CDTF">2023-05-30T17:26:18Z</dcterms:created>
  <dcterms:modified xsi:type="dcterms:W3CDTF">2023-05-31T16:45:22Z</dcterms:modified>
</cp:coreProperties>
</file>