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4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pankaj.singh/Documents/OUHSC 2022/Manuscripts/Brequinar and MHC/Nick MHC manuscript VOR May 2024/"/>
    </mc:Choice>
  </mc:AlternateContent>
  <xr:revisionPtr revIDLastSave="0" documentId="13_ncr:1_{B965685B-E441-534B-B7B8-E1EAFD81ED06}" xr6:coauthVersionLast="47" xr6:coauthVersionMax="47" xr10:uidLastSave="{00000000-0000-0000-0000-000000000000}"/>
  <bookViews>
    <workbookView xWindow="7860" yWindow="760" windowWidth="26880" windowHeight="17440" activeTab="5" xr2:uid="{DB3E021F-0263-4E48-8F89-BAF7C9AF7776}"/>
  </bookViews>
  <sheets>
    <sheet name="Figure 2A and S2A" sheetId="1" r:id="rId1"/>
    <sheet name="Figure 2B" sheetId="2" r:id="rId2"/>
    <sheet name="Figure 2C and S2B-D" sheetId="3" r:id="rId3"/>
    <sheet name="Figure 2D and S2E" sheetId="4" r:id="rId4"/>
    <sheet name="Figure 2E" sheetId="5" r:id="rId5"/>
    <sheet name="Figure 2F" sheetId="6" r:id="rId6"/>
    <sheet name="Figure S2F" sheetId="7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2" i="2" l="1"/>
  <c r="S19" i="2" s="1"/>
  <c r="E23" i="2"/>
  <c r="D23" i="2"/>
  <c r="C23" i="2"/>
  <c r="M22" i="2"/>
  <c r="L22" i="2"/>
  <c r="K22" i="2"/>
  <c r="J22" i="2"/>
  <c r="E22" i="2"/>
  <c r="B22" i="2"/>
  <c r="O20" i="2"/>
  <c r="N20" i="2"/>
  <c r="I20" i="2"/>
  <c r="F20" i="2"/>
  <c r="P19" i="2"/>
  <c r="G19" i="2"/>
  <c r="F19" i="2"/>
  <c r="E19" i="2"/>
  <c r="D19" i="2"/>
  <c r="T7" i="2"/>
  <c r="E24" i="2" s="1"/>
  <c r="T6" i="2"/>
  <c r="G23" i="2" s="1"/>
  <c r="T5" i="2"/>
  <c r="I22" i="2" s="1"/>
  <c r="T4" i="2"/>
  <c r="K21" i="2" s="1"/>
  <c r="T3" i="2"/>
  <c r="M20" i="2" s="1"/>
  <c r="M35" i="1"/>
  <c r="L35" i="1"/>
  <c r="M34" i="1"/>
  <c r="L34" i="1"/>
  <c r="M33" i="1"/>
  <c r="L33" i="1"/>
  <c r="M32" i="1"/>
  <c r="L32" i="1"/>
  <c r="M31" i="1"/>
  <c r="L31" i="1"/>
  <c r="M30" i="1"/>
  <c r="L30" i="1"/>
  <c r="M29" i="1"/>
  <c r="L29" i="1"/>
  <c r="M28" i="1"/>
  <c r="L28" i="1"/>
  <c r="O12" i="1"/>
  <c r="X18" i="1" s="1"/>
  <c r="S7" i="1"/>
  <c r="R7" i="1"/>
  <c r="Q7" i="1"/>
  <c r="P7" i="1"/>
  <c r="O2" i="1"/>
  <c r="U8" i="1" s="1"/>
  <c r="F23" i="2" l="1"/>
  <c r="S20" i="2"/>
  <c r="B21" i="2"/>
  <c r="I23" i="2"/>
  <c r="B19" i="2"/>
  <c r="P21" i="2"/>
  <c r="J23" i="2"/>
  <c r="C19" i="2"/>
  <c r="Q21" i="2"/>
  <c r="K23" i="2"/>
  <c r="P20" i="2"/>
  <c r="Q20" i="2"/>
  <c r="R21" i="2"/>
  <c r="L23" i="2"/>
  <c r="R20" i="2"/>
  <c r="H23" i="2"/>
  <c r="S21" i="2"/>
  <c r="D21" i="2"/>
  <c r="N22" i="2"/>
  <c r="N23" i="2"/>
  <c r="Q19" i="2"/>
  <c r="C21" i="2"/>
  <c r="M23" i="2"/>
  <c r="R19" i="2"/>
  <c r="O19" i="2"/>
  <c r="G21" i="2"/>
  <c r="O22" i="2"/>
  <c r="O23" i="2"/>
  <c r="B20" i="2"/>
  <c r="L21" i="2"/>
  <c r="P22" i="2"/>
  <c r="P23" i="2"/>
  <c r="C20" i="2"/>
  <c r="M21" i="2"/>
  <c r="Q22" i="2"/>
  <c r="Q23" i="2"/>
  <c r="D20" i="2"/>
  <c r="N21" i="2"/>
  <c r="R22" i="2"/>
  <c r="R23" i="2"/>
  <c r="E20" i="2"/>
  <c r="O21" i="2"/>
  <c r="B23" i="2"/>
  <c r="S23" i="2"/>
  <c r="F24" i="2"/>
  <c r="G24" i="2"/>
  <c r="J24" i="2"/>
  <c r="M24" i="2"/>
  <c r="I19" i="2"/>
  <c r="G20" i="2"/>
  <c r="E21" i="2"/>
  <c r="C22" i="2"/>
  <c r="S22" i="2"/>
  <c r="O24" i="2"/>
  <c r="I24" i="2"/>
  <c r="K24" i="2"/>
  <c r="H19" i="2"/>
  <c r="N24" i="2"/>
  <c r="J19" i="2"/>
  <c r="H20" i="2"/>
  <c r="F21" i="2"/>
  <c r="D22" i="2"/>
  <c r="P24" i="2"/>
  <c r="K19" i="2"/>
  <c r="L19" i="2"/>
  <c r="J20" i="2"/>
  <c r="H21" i="2"/>
  <c r="F22" i="2"/>
  <c r="B24" i="2"/>
  <c r="R24" i="2"/>
  <c r="H24" i="2"/>
  <c r="L24" i="2"/>
  <c r="Q24" i="2"/>
  <c r="M19" i="2"/>
  <c r="K20" i="2"/>
  <c r="I21" i="2"/>
  <c r="G22" i="2"/>
  <c r="C24" i="2"/>
  <c r="S24" i="2"/>
  <c r="L20" i="2"/>
  <c r="H22" i="2"/>
  <c r="D24" i="2"/>
  <c r="N19" i="2"/>
  <c r="J21" i="2"/>
  <c r="W5" i="1"/>
  <c r="T7" i="1"/>
  <c r="X3" i="1"/>
  <c r="V8" i="1"/>
  <c r="O4" i="1"/>
  <c r="W8" i="1"/>
  <c r="P4" i="1"/>
  <c r="X8" i="1"/>
  <c r="Q4" i="1"/>
  <c r="R4" i="1"/>
  <c r="Q14" i="1"/>
  <c r="T5" i="1"/>
  <c r="R14" i="1"/>
  <c r="U5" i="1"/>
  <c r="V14" i="1"/>
  <c r="V5" i="1"/>
  <c r="W15" i="1"/>
  <c r="X15" i="1"/>
  <c r="X5" i="1"/>
  <c r="S17" i="1"/>
  <c r="P6" i="1"/>
  <c r="T17" i="1"/>
  <c r="X17" i="1"/>
  <c r="O18" i="1"/>
  <c r="S16" i="1"/>
  <c r="O16" i="1"/>
  <c r="T14" i="1"/>
  <c r="Q16" i="1"/>
  <c r="U7" i="1"/>
  <c r="R16" i="1"/>
  <c r="T4" i="1"/>
  <c r="Q13" i="1"/>
  <c r="U4" i="1"/>
  <c r="P18" i="1"/>
  <c r="R6" i="1"/>
  <c r="U16" i="1"/>
  <c r="Q3" i="1"/>
  <c r="V16" i="1"/>
  <c r="T3" i="1"/>
  <c r="S14" i="1"/>
  <c r="P16" i="1"/>
  <c r="U14" i="1"/>
  <c r="S4" i="1"/>
  <c r="O6" i="1"/>
  <c r="P13" i="1"/>
  <c r="V7" i="1"/>
  <c r="O3" i="1"/>
  <c r="Q6" i="1"/>
  <c r="W7" i="1"/>
  <c r="R13" i="1"/>
  <c r="T16" i="1"/>
  <c r="P3" i="1"/>
  <c r="V4" i="1"/>
  <c r="S13" i="1"/>
  <c r="O15" i="1"/>
  <c r="W4" i="1"/>
  <c r="S6" i="1"/>
  <c r="T13" i="1"/>
  <c r="P15" i="1"/>
  <c r="X4" i="1"/>
  <c r="T6" i="1"/>
  <c r="U13" i="1"/>
  <c r="W16" i="1"/>
  <c r="S3" i="1"/>
  <c r="U6" i="1"/>
  <c r="Q8" i="1"/>
  <c r="V13" i="1"/>
  <c r="R15" i="1"/>
  <c r="X16" i="1"/>
  <c r="P5" i="1"/>
  <c r="R8" i="1"/>
  <c r="W13" i="1"/>
  <c r="S15" i="1"/>
  <c r="U18" i="1"/>
  <c r="U3" i="1"/>
  <c r="Q5" i="1"/>
  <c r="W6" i="1"/>
  <c r="S8" i="1"/>
  <c r="X13" i="1"/>
  <c r="T15" i="1"/>
  <c r="P17" i="1"/>
  <c r="V18" i="1"/>
  <c r="R5" i="1"/>
  <c r="X6" i="1"/>
  <c r="T8" i="1"/>
  <c r="O14" i="1"/>
  <c r="U15" i="1"/>
  <c r="Q17" i="1"/>
  <c r="W18" i="1"/>
  <c r="U17" i="1"/>
  <c r="V17" i="1"/>
  <c r="O13" i="1"/>
  <c r="W17" i="1"/>
  <c r="W14" i="1"/>
  <c r="X14" i="1"/>
  <c r="X7" i="1"/>
  <c r="Q18" i="1"/>
  <c r="O8" i="1"/>
  <c r="R18" i="1"/>
  <c r="R3" i="1"/>
  <c r="P8" i="1"/>
  <c r="Q15" i="1"/>
  <c r="S18" i="1"/>
  <c r="O5" i="1"/>
  <c r="T18" i="1"/>
  <c r="V6" i="1"/>
  <c r="O17" i="1"/>
  <c r="V3" i="1"/>
  <c r="W3" i="1"/>
  <c r="S5" i="1"/>
  <c r="O7" i="1"/>
  <c r="P14" i="1"/>
  <c r="V15" i="1"/>
  <c r="R17" i="1"/>
</calcChain>
</file>

<file path=xl/sharedStrings.xml><?xml version="1.0" encoding="utf-8"?>
<sst xmlns="http://schemas.openxmlformats.org/spreadsheetml/2006/main" count="256" uniqueCount="126">
  <si>
    <t>Ter +/- rU 100uM</t>
  </si>
  <si>
    <t>A</t>
  </si>
  <si>
    <t>Lum</t>
  </si>
  <si>
    <t>B</t>
  </si>
  <si>
    <t>C</t>
  </si>
  <si>
    <t>D</t>
  </si>
  <si>
    <t>E</t>
  </si>
  <si>
    <t>F</t>
  </si>
  <si>
    <t>G</t>
  </si>
  <si>
    <t>H</t>
  </si>
  <si>
    <t>[BQ] uM</t>
  </si>
  <si>
    <t>[Ter] uM</t>
  </si>
  <si>
    <t xml:space="preserve">rows B, C, D no uridine </t>
  </si>
  <si>
    <t>rows E, F, G have 100uM uridine</t>
  </si>
  <si>
    <t>BQ +/- rU 100uM</t>
  </si>
  <si>
    <t>Figure 2A</t>
  </si>
  <si>
    <t>Figure S2A</t>
  </si>
  <si>
    <t>Control-1</t>
  </si>
  <si>
    <t>Control-2</t>
  </si>
  <si>
    <t>Control-3</t>
  </si>
  <si>
    <t>Control-4</t>
  </si>
  <si>
    <t>Control-5</t>
  </si>
  <si>
    <t>Control-6</t>
  </si>
  <si>
    <t>BQ-1</t>
  </si>
  <si>
    <t>BQ-2</t>
  </si>
  <si>
    <t>BQ-3</t>
  </si>
  <si>
    <t>BQ-4</t>
  </si>
  <si>
    <t>BQ-5</t>
  </si>
  <si>
    <t>BQ-6</t>
  </si>
  <si>
    <t>BQ + rU-1</t>
  </si>
  <si>
    <t>BQ + rU-2</t>
  </si>
  <si>
    <t>BQ + rU-3</t>
  </si>
  <si>
    <t>BQ + rU-4</t>
  </si>
  <si>
    <t>BQ + rU-5</t>
  </si>
  <si>
    <t>BQ + rU-6</t>
  </si>
  <si>
    <t>uridine</t>
  </si>
  <si>
    <t>cytidine</t>
  </si>
  <si>
    <t>UMP</t>
  </si>
  <si>
    <t>CMP</t>
  </si>
  <si>
    <t>UTP</t>
  </si>
  <si>
    <t>CTP</t>
  </si>
  <si>
    <t>Uridine</t>
  </si>
  <si>
    <t>Cytidine</t>
  </si>
  <si>
    <t>Raw area under peak</t>
  </si>
  <si>
    <t>Normalized to control average</t>
  </si>
  <si>
    <t>H2-Db</t>
  </si>
  <si>
    <t>H2-Kb</t>
  </si>
  <si>
    <t>B2m</t>
  </si>
  <si>
    <t>Tap1</t>
  </si>
  <si>
    <t>Nlrc5</t>
  </si>
  <si>
    <t>Vehicle-1</t>
  </si>
  <si>
    <t>Vehicle-2</t>
  </si>
  <si>
    <t>Vehicle-3</t>
  </si>
  <si>
    <t>BQ + rU</t>
  </si>
  <si>
    <t>not detected</t>
  </si>
  <si>
    <t>not performed</t>
  </si>
  <si>
    <t>Vehicle-4</t>
  </si>
  <si>
    <t>rU-1</t>
  </si>
  <si>
    <t>rU-2</t>
  </si>
  <si>
    <t>rU-3</t>
  </si>
  <si>
    <t>rU-4</t>
  </si>
  <si>
    <t>Figure S2C</t>
  </si>
  <si>
    <t>Ter-1</t>
  </si>
  <si>
    <t>Ter-2</t>
  </si>
  <si>
    <t>Ter-3</t>
  </si>
  <si>
    <t>Ter + rU-1</t>
  </si>
  <si>
    <t>Ter + rU-2</t>
  </si>
  <si>
    <t>Ter + rU-3</t>
  </si>
  <si>
    <t>Figure S2B, left</t>
  </si>
  <si>
    <t>Figure S2B, right</t>
  </si>
  <si>
    <t>Ter-4</t>
  </si>
  <si>
    <t>Ter + rU-4</t>
  </si>
  <si>
    <t>Figure 2C</t>
  </si>
  <si>
    <t>HLA-A</t>
  </si>
  <si>
    <t>HLA-B</t>
  </si>
  <si>
    <t>HLA-C</t>
  </si>
  <si>
    <t>B2M</t>
  </si>
  <si>
    <t>TAP1</t>
  </si>
  <si>
    <t>TAP2</t>
  </si>
  <si>
    <t>Figure S2D</t>
  </si>
  <si>
    <t>Vehicle</t>
  </si>
  <si>
    <t>BQ (10µM)</t>
  </si>
  <si>
    <t>Ter (100µM)</t>
  </si>
  <si>
    <t>Ter + rU</t>
  </si>
  <si>
    <t>Figure 2D</t>
  </si>
  <si>
    <t>Figure S2E</t>
  </si>
  <si>
    <t>rU (1mM)</t>
  </si>
  <si>
    <t>Please note: the Vehicle control is shared between Figure 2D and Figure S2E because all six experimental groups were run in parallel, they are represented in separate figure panels for clarity</t>
  </si>
  <si>
    <t>sgNT-1</t>
  </si>
  <si>
    <t>sgNT-2</t>
  </si>
  <si>
    <t>sgNT-3</t>
  </si>
  <si>
    <t>sgDHODH-1</t>
  </si>
  <si>
    <t>sgDHODH-2</t>
  </si>
  <si>
    <t>sgDHODH-3</t>
  </si>
  <si>
    <t>sgDHOHD + BQ-1</t>
  </si>
  <si>
    <t>sgDHOHD + BQ-2</t>
  </si>
  <si>
    <t>sgDHOHD + BQ-3</t>
  </si>
  <si>
    <t>sgDHOHD + rU-1</t>
  </si>
  <si>
    <t>sgDHOHD + rU-2</t>
  </si>
  <si>
    <t>sgDHOHD + rU-3</t>
  </si>
  <si>
    <t>IFNy</t>
  </si>
  <si>
    <t>Brequinar</t>
  </si>
  <si>
    <t>Teriflunomide</t>
  </si>
  <si>
    <t>GSK983</t>
  </si>
  <si>
    <t>Mycophenolate</t>
  </si>
  <si>
    <t>5-FU</t>
  </si>
  <si>
    <t>Methotrexate</t>
  </si>
  <si>
    <t>Hydroxyurea</t>
  </si>
  <si>
    <t>Oxaliplatin</t>
  </si>
  <si>
    <t>Irinotecan</t>
  </si>
  <si>
    <t>Gemcitabine</t>
  </si>
  <si>
    <t>Paclitaxel</t>
  </si>
  <si>
    <t>Cytarabine</t>
  </si>
  <si>
    <t>Azacytidine</t>
  </si>
  <si>
    <t>Trametinib</t>
  </si>
  <si>
    <t>Mithramycin</t>
  </si>
  <si>
    <t>Dactolysib</t>
  </si>
  <si>
    <t>Rapamycin</t>
  </si>
  <si>
    <t>Erlotinib</t>
  </si>
  <si>
    <t>WP1066</t>
  </si>
  <si>
    <t>MPA-1</t>
  </si>
  <si>
    <t>MPA-2</t>
  </si>
  <si>
    <t>MPA-3</t>
  </si>
  <si>
    <t>MPA-4</t>
  </si>
  <si>
    <t>Concentrations of reagents utilized for the experiments</t>
  </si>
  <si>
    <t>Column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</si>
</sst>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9" x14ac:knownFonts="1">
    <font>
      <sz val="12"/>
      <color theme="1"/>
      <name val="Aptos Narrow"/>
      <family val="2"/>
      <scheme val="minor"/>
    </font>
    <font>
      <sz val="10"/>
      <color rgb="FF27413E"/>
      <name val="Arial"/>
      <family val="2"/>
    </font>
    <font>
      <sz val="10"/>
      <color rgb="FF000000"/>
      <name val="Arial"/>
      <family val="2"/>
    </font>
    <font>
      <sz val="7"/>
      <color rgb="FF000000"/>
      <name val="Arial"/>
      <family val="2"/>
    </font>
    <font>
      <b/>
      <sz val="12"/>
      <color theme="1"/>
      <name val="Aptos Narrow"/>
      <scheme val="minor"/>
    </font>
    <font>
      <sz val="11"/>
      <name val="Arial"/>
      <family val="2"/>
    </font>
    <font>
      <sz val="8"/>
      <name val="Aptos Narrow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rgb="FF99CCFF"/>
        <bgColor indexed="64"/>
      </patternFill>
    </fill>
    <fill>
      <patternFill patternType="solid">
        <fgColor rgb="FFE8F3FF"/>
        <bgColor indexed="64"/>
      </patternFill>
    </fill>
    <fill>
      <patternFill patternType="solid">
        <fgColor rgb="FF60A0D1"/>
        <bgColor indexed="64"/>
      </patternFill>
    </fill>
    <fill>
      <patternFill patternType="solid">
        <fgColor rgb="FF5197CC"/>
        <bgColor indexed="64"/>
      </patternFill>
    </fill>
    <fill>
      <patternFill patternType="solid">
        <fgColor rgb="FF428EC7"/>
        <bgColor indexed="64"/>
      </patternFill>
    </fill>
    <fill>
      <patternFill patternType="solid">
        <fgColor rgb="FF6FA9D6"/>
        <bgColor indexed="64"/>
      </patternFill>
    </fill>
    <fill>
      <patternFill patternType="solid">
        <fgColor rgb="FF9CC5E5"/>
        <bgColor indexed="64"/>
      </patternFill>
    </fill>
    <fill>
      <patternFill patternType="solid">
        <fgColor rgb="FFBAD7EF"/>
        <bgColor indexed="64"/>
      </patternFill>
    </fill>
    <fill>
      <patternFill patternType="solid">
        <fgColor rgb="FFD8E9F9"/>
        <bgColor indexed="64"/>
      </patternFill>
    </fill>
    <fill>
      <patternFill patternType="solid">
        <fgColor rgb="FF3385C2"/>
        <bgColor indexed="64"/>
      </patternFill>
    </fill>
    <fill>
      <patternFill patternType="solid">
        <fgColor rgb="FF247CBD"/>
        <bgColor indexed="64"/>
      </patternFill>
    </fill>
    <fill>
      <patternFill patternType="solid">
        <fgColor rgb="FF8DBCE0"/>
        <bgColor indexed="64"/>
      </patternFill>
    </fill>
    <fill>
      <patternFill patternType="solid">
        <fgColor rgb="FFC9E0F4"/>
        <bgColor indexed="64"/>
      </patternFill>
    </fill>
    <fill>
      <patternFill patternType="solid">
        <fgColor rgb="FF7EB2DB"/>
        <bgColor indexed="64"/>
      </patternFill>
    </fill>
    <fill>
      <patternFill patternType="solid">
        <fgColor rgb="FFABCEEA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2" borderId="1" xfId="0" applyFill="1" applyBorder="1" applyAlignment="1">
      <alignment horizontal="left" vertical="center" wrapText="1" indent="1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 indent="1"/>
    </xf>
    <xf numFmtId="0" fontId="2" fillId="4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2" fillId="10" borderId="1" xfId="0" applyFont="1" applyFill="1" applyBorder="1" applyAlignment="1">
      <alignment horizontal="center" vertical="center" wrapText="1"/>
    </xf>
    <xf numFmtId="0" fontId="2" fillId="11" borderId="1" xfId="0" applyFont="1" applyFill="1" applyBorder="1" applyAlignment="1">
      <alignment horizontal="center" vertical="center" wrapText="1"/>
    </xf>
    <xf numFmtId="0" fontId="2" fillId="12" borderId="1" xfId="0" applyFont="1" applyFill="1" applyBorder="1" applyAlignment="1">
      <alignment horizontal="center" vertical="center" wrapText="1"/>
    </xf>
    <xf numFmtId="0" fontId="2" fillId="13" borderId="1" xfId="0" applyFont="1" applyFill="1" applyBorder="1" applyAlignment="1">
      <alignment horizontal="center" vertical="center" wrapText="1"/>
    </xf>
    <xf numFmtId="0" fontId="2" fillId="14" borderId="1" xfId="0" applyFont="1" applyFill="1" applyBorder="1" applyAlignment="1">
      <alignment horizontal="center" vertical="center" wrapText="1"/>
    </xf>
    <xf numFmtId="0" fontId="2" fillId="15" borderId="1" xfId="0" applyFont="1" applyFill="1" applyBorder="1" applyAlignment="1">
      <alignment horizontal="center" vertical="center" wrapText="1"/>
    </xf>
    <xf numFmtId="0" fontId="2" fillId="16" borderId="1" xfId="0" applyFont="1" applyFill="1" applyBorder="1" applyAlignment="1">
      <alignment horizontal="center" vertical="center" wrapText="1"/>
    </xf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7" fillId="0" borderId="0" xfId="0" applyFont="1"/>
    <xf numFmtId="0" fontId="8" fillId="0" borderId="0" xfId="0" applyFont="1"/>
    <xf numFmtId="164" fontId="0" fillId="0" borderId="0" xfId="0" applyNumberFormat="1"/>
    <xf numFmtId="164" fontId="5" fillId="0" borderId="0" xfId="0" applyNumberFormat="1" applyFont="1" applyAlignment="1">
      <alignment horizontal="left"/>
    </xf>
    <xf numFmtId="164" fontId="5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FBA43E-69CE-A342-B6AD-61BC6B4FF24F}">
  <dimension ref="A1:Y36"/>
  <sheetViews>
    <sheetView topLeftCell="D1" workbookViewId="0">
      <selection activeCell="V22" sqref="V22"/>
    </sheetView>
  </sheetViews>
  <sheetFormatPr baseColWidth="10" defaultColWidth="8.83203125" defaultRowHeight="16" x14ac:dyDescent="0.2"/>
  <cols>
    <col min="25" max="25" width="10.1640625" customWidth="1"/>
  </cols>
  <sheetData>
    <row r="1" spans="1:25" x14ac:dyDescent="0.2">
      <c r="A1" s="1"/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O1" t="s">
        <v>14</v>
      </c>
      <c r="Y1" s="18" t="s">
        <v>15</v>
      </c>
    </row>
    <row r="2" spans="1:25" x14ac:dyDescent="0.2">
      <c r="A2" s="2" t="s">
        <v>1</v>
      </c>
      <c r="B2" s="3">
        <v>94</v>
      </c>
      <c r="C2" s="3">
        <v>292</v>
      </c>
      <c r="D2" s="3">
        <v>315</v>
      </c>
      <c r="E2" s="3">
        <v>268</v>
      </c>
      <c r="F2" s="3">
        <v>242</v>
      </c>
      <c r="G2" s="3">
        <v>182</v>
      </c>
      <c r="H2" s="3">
        <v>138</v>
      </c>
      <c r="I2" s="3">
        <v>106</v>
      </c>
      <c r="J2" s="3">
        <v>118</v>
      </c>
      <c r="K2" s="3">
        <v>111</v>
      </c>
      <c r="L2" s="3">
        <v>98</v>
      </c>
      <c r="M2" s="3">
        <v>32</v>
      </c>
      <c r="N2" s="4" t="s">
        <v>2</v>
      </c>
      <c r="O2">
        <f>AVERAGE(C3:C8)</f>
        <v>507481.66666666669</v>
      </c>
    </row>
    <row r="3" spans="1:25" x14ac:dyDescent="0.2">
      <c r="A3" s="2" t="s">
        <v>3</v>
      </c>
      <c r="B3" s="3">
        <v>358</v>
      </c>
      <c r="C3" s="6">
        <v>439982</v>
      </c>
      <c r="D3" s="6">
        <v>435091</v>
      </c>
      <c r="E3" s="5">
        <v>398559</v>
      </c>
      <c r="F3" s="5">
        <v>372477</v>
      </c>
      <c r="G3" s="14">
        <v>252271</v>
      </c>
      <c r="H3" s="17">
        <v>188401</v>
      </c>
      <c r="I3" s="10">
        <v>146358</v>
      </c>
      <c r="J3" s="10">
        <v>143886</v>
      </c>
      <c r="K3" s="10">
        <v>141827</v>
      </c>
      <c r="L3" s="10">
        <v>136694</v>
      </c>
      <c r="M3" s="3">
        <v>110</v>
      </c>
      <c r="N3" s="4" t="s">
        <v>2</v>
      </c>
      <c r="O3">
        <f>C3/$O$2</f>
        <v>0.86699092578057002</v>
      </c>
      <c r="P3">
        <f t="shared" ref="P3:X8" si="0">D3/$O$2</f>
        <v>0.85735313919386247</v>
      </c>
      <c r="Q3">
        <f t="shared" si="0"/>
        <v>0.78536630223095083</v>
      </c>
      <c r="R3">
        <f t="shared" si="0"/>
        <v>0.73397134215029114</v>
      </c>
      <c r="S3">
        <f t="shared" si="0"/>
        <v>0.49710367205383443</v>
      </c>
      <c r="T3">
        <f t="shared" si="0"/>
        <v>0.37124690875532446</v>
      </c>
      <c r="U3">
        <f t="shared" si="0"/>
        <v>0.28840056619450949</v>
      </c>
      <c r="V3">
        <f t="shared" si="0"/>
        <v>0.28352945426599974</v>
      </c>
      <c r="W3">
        <f t="shared" si="0"/>
        <v>0.27947216484010917</v>
      </c>
      <c r="X3">
        <f t="shared" si="0"/>
        <v>0.26935751373612837</v>
      </c>
    </row>
    <row r="4" spans="1:25" x14ac:dyDescent="0.2">
      <c r="A4" s="2" t="s">
        <v>4</v>
      </c>
      <c r="B4" s="3">
        <v>380</v>
      </c>
      <c r="C4" s="13">
        <v>525402</v>
      </c>
      <c r="D4" s="12">
        <v>508445</v>
      </c>
      <c r="E4" s="6">
        <v>440024</v>
      </c>
      <c r="F4" s="7">
        <v>445555</v>
      </c>
      <c r="G4" s="16">
        <v>286391</v>
      </c>
      <c r="H4" s="9">
        <v>214061</v>
      </c>
      <c r="I4" s="17">
        <v>174795</v>
      </c>
      <c r="J4" s="17">
        <v>163570</v>
      </c>
      <c r="K4" s="10">
        <v>154608</v>
      </c>
      <c r="L4" s="10">
        <v>138863</v>
      </c>
      <c r="M4" s="3">
        <v>119</v>
      </c>
      <c r="N4" s="4" t="s">
        <v>2</v>
      </c>
      <c r="O4">
        <f t="shared" ref="O4:O8" si="1">C4/$O$2</f>
        <v>1.0353122772908052</v>
      </c>
      <c r="P4">
        <f t="shared" si="0"/>
        <v>1.0018982623346</v>
      </c>
      <c r="Q4">
        <f t="shared" si="0"/>
        <v>0.86707368739100588</v>
      </c>
      <c r="R4">
        <f t="shared" si="0"/>
        <v>0.87797260327959303</v>
      </c>
      <c r="S4">
        <f t="shared" si="0"/>
        <v>0.56433762796028752</v>
      </c>
      <c r="T4">
        <f t="shared" si="0"/>
        <v>0.42181031170255739</v>
      </c>
      <c r="U4">
        <f t="shared" si="0"/>
        <v>0.3444360880031791</v>
      </c>
      <c r="V4">
        <f t="shared" si="0"/>
        <v>0.32231706235693242</v>
      </c>
      <c r="W4">
        <f t="shared" si="0"/>
        <v>0.30465731110155048</v>
      </c>
      <c r="X4">
        <f t="shared" si="0"/>
        <v>0.27363155976077952</v>
      </c>
    </row>
    <row r="5" spans="1:25" x14ac:dyDescent="0.2">
      <c r="A5" s="2" t="s">
        <v>5</v>
      </c>
      <c r="B5" s="3">
        <v>389</v>
      </c>
      <c r="C5" s="13">
        <v>525643</v>
      </c>
      <c r="D5" s="13">
        <v>543370</v>
      </c>
      <c r="E5" s="7">
        <v>470919</v>
      </c>
      <c r="F5" s="6">
        <v>439498</v>
      </c>
      <c r="G5" s="16">
        <v>283714</v>
      </c>
      <c r="H5" s="9">
        <v>221768</v>
      </c>
      <c r="I5" s="17">
        <v>189793</v>
      </c>
      <c r="J5" s="17">
        <v>171708</v>
      </c>
      <c r="K5" s="17">
        <v>163388</v>
      </c>
      <c r="L5" s="10">
        <v>159731</v>
      </c>
      <c r="M5" s="3">
        <v>185</v>
      </c>
      <c r="N5" s="4" t="s">
        <v>2</v>
      </c>
      <c r="O5">
        <f t="shared" si="1"/>
        <v>1.0357871712935443</v>
      </c>
      <c r="P5">
        <f t="shared" si="0"/>
        <v>1.0707184824410734</v>
      </c>
      <c r="Q5">
        <f t="shared" si="0"/>
        <v>0.92795273392470656</v>
      </c>
      <c r="R5">
        <f t="shared" si="0"/>
        <v>0.86603719674602364</v>
      </c>
      <c r="S5">
        <f t="shared" si="0"/>
        <v>0.55906256055226955</v>
      </c>
      <c r="T5">
        <f t="shared" si="0"/>
        <v>0.43699706721753495</v>
      </c>
      <c r="U5">
        <f t="shared" si="0"/>
        <v>0.3739898649869125</v>
      </c>
      <c r="V5">
        <f t="shared" si="0"/>
        <v>0.33835310963614446</v>
      </c>
      <c r="W5">
        <f t="shared" si="0"/>
        <v>0.32195842871171043</v>
      </c>
      <c r="X5">
        <f t="shared" si="0"/>
        <v>0.31475225706018933</v>
      </c>
    </row>
    <row r="6" spans="1:25" x14ac:dyDescent="0.2">
      <c r="A6" s="2" t="s">
        <v>6</v>
      </c>
      <c r="B6" s="3">
        <v>397</v>
      </c>
      <c r="C6" s="13">
        <v>523581</v>
      </c>
      <c r="D6" s="12">
        <v>519586</v>
      </c>
      <c r="E6" s="13">
        <v>536015</v>
      </c>
      <c r="F6" s="12">
        <v>512846</v>
      </c>
      <c r="G6" s="12">
        <v>489133</v>
      </c>
      <c r="H6" s="7">
        <v>446098</v>
      </c>
      <c r="I6" s="7">
        <v>474738</v>
      </c>
      <c r="J6" s="12">
        <v>480547</v>
      </c>
      <c r="K6" s="7">
        <v>451755</v>
      </c>
      <c r="L6" s="8">
        <v>354686</v>
      </c>
      <c r="M6" s="3">
        <v>252</v>
      </c>
      <c r="N6" s="4" t="s">
        <v>2</v>
      </c>
      <c r="O6">
        <f t="shared" si="1"/>
        <v>1.0317239703240511</v>
      </c>
      <c r="P6">
        <f t="shared" si="0"/>
        <v>1.023851764759975</v>
      </c>
      <c r="Q6">
        <f t="shared" si="0"/>
        <v>1.0562253480421295</v>
      </c>
      <c r="R6">
        <f t="shared" si="0"/>
        <v>1.0105704967995559</v>
      </c>
      <c r="S6">
        <f t="shared" si="0"/>
        <v>0.9638436856503847</v>
      </c>
      <c r="T6">
        <f t="shared" si="0"/>
        <v>0.87904259267165641</v>
      </c>
      <c r="U6">
        <f t="shared" si="0"/>
        <v>0.93547812893076598</v>
      </c>
      <c r="V6">
        <f t="shared" si="0"/>
        <v>0.94692484785985698</v>
      </c>
      <c r="W6">
        <f t="shared" si="0"/>
        <v>0.89018979339155102</v>
      </c>
      <c r="X6">
        <f t="shared" si="0"/>
        <v>0.69891391807257397</v>
      </c>
    </row>
    <row r="7" spans="1:25" x14ac:dyDescent="0.2">
      <c r="A7" s="2" t="s">
        <v>7</v>
      </c>
      <c r="B7" s="3">
        <v>410</v>
      </c>
      <c r="C7" s="13">
        <v>529270</v>
      </c>
      <c r="D7" s="13">
        <v>560189</v>
      </c>
      <c r="E7" s="13">
        <v>547129</v>
      </c>
      <c r="F7" s="13">
        <v>535713</v>
      </c>
      <c r="G7" s="7">
        <v>470941</v>
      </c>
      <c r="H7" s="7">
        <v>471738</v>
      </c>
      <c r="I7" s="12">
        <v>497009</v>
      </c>
      <c r="J7" s="12">
        <v>510226</v>
      </c>
      <c r="K7" s="7">
        <v>458328</v>
      </c>
      <c r="L7" s="8">
        <v>342477</v>
      </c>
      <c r="M7" s="3">
        <v>259</v>
      </c>
      <c r="N7" s="4" t="s">
        <v>2</v>
      </c>
      <c r="O7">
        <f t="shared" si="1"/>
        <v>1.0429342275090396</v>
      </c>
      <c r="P7">
        <f t="shared" si="0"/>
        <v>1.1038605663915608</v>
      </c>
      <c r="Q7">
        <f t="shared" si="0"/>
        <v>1.0781256465750815</v>
      </c>
      <c r="R7">
        <f t="shared" si="0"/>
        <v>1.0556302526528052</v>
      </c>
      <c r="S7">
        <f t="shared" si="0"/>
        <v>0.92799608524445876</v>
      </c>
      <c r="T7">
        <f t="shared" si="0"/>
        <v>0.92956658532820557</v>
      </c>
      <c r="U7">
        <f t="shared" si="0"/>
        <v>0.97936345812163983</v>
      </c>
      <c r="V7">
        <f t="shared" si="0"/>
        <v>1.0054077487199866</v>
      </c>
      <c r="W7">
        <f t="shared" si="0"/>
        <v>0.90314198542476076</v>
      </c>
      <c r="X7">
        <f t="shared" si="0"/>
        <v>0.6748559061246876</v>
      </c>
    </row>
    <row r="8" spans="1:25" x14ac:dyDescent="0.2">
      <c r="A8" s="2" t="s">
        <v>8</v>
      </c>
      <c r="B8" s="3">
        <v>312</v>
      </c>
      <c r="C8" s="12">
        <v>501012</v>
      </c>
      <c r="D8" s="12">
        <v>518389</v>
      </c>
      <c r="E8" s="12">
        <v>488460</v>
      </c>
      <c r="F8" s="12">
        <v>488623</v>
      </c>
      <c r="G8" s="6">
        <v>439554</v>
      </c>
      <c r="H8" s="6">
        <v>403321</v>
      </c>
      <c r="I8" s="6">
        <v>439894</v>
      </c>
      <c r="J8" s="7">
        <v>446024</v>
      </c>
      <c r="K8" s="6">
        <v>434532</v>
      </c>
      <c r="L8" s="8">
        <v>321281</v>
      </c>
      <c r="M8" s="3">
        <v>220</v>
      </c>
      <c r="N8" s="4" t="s">
        <v>2</v>
      </c>
      <c r="O8">
        <f t="shared" si="1"/>
        <v>0.98725142780198949</v>
      </c>
      <c r="P8">
        <f t="shared" si="0"/>
        <v>1.0214930588625533</v>
      </c>
      <c r="Q8">
        <f t="shared" si="0"/>
        <v>0.96251752936887702</v>
      </c>
      <c r="R8">
        <f t="shared" si="0"/>
        <v>0.9628387232379495</v>
      </c>
      <c r="S8">
        <f t="shared" si="0"/>
        <v>0.86614754555993811</v>
      </c>
      <c r="T8">
        <f t="shared" si="0"/>
        <v>0.7947498924427483</v>
      </c>
      <c r="U8">
        <f t="shared" si="0"/>
        <v>0.86681752050156158</v>
      </c>
      <c r="V8">
        <f t="shared" si="0"/>
        <v>0.87889677459612658</v>
      </c>
      <c r="W8">
        <f t="shared" si="0"/>
        <v>0.85625162156925205</v>
      </c>
      <c r="X8">
        <f t="shared" si="0"/>
        <v>0.63308888005806452</v>
      </c>
    </row>
    <row r="9" spans="1:25" x14ac:dyDescent="0.2">
      <c r="A9" s="2" t="s">
        <v>9</v>
      </c>
      <c r="B9" s="3">
        <v>39</v>
      </c>
      <c r="C9" s="3">
        <v>201</v>
      </c>
      <c r="D9" s="3">
        <v>231</v>
      </c>
      <c r="E9" s="3">
        <v>235</v>
      </c>
      <c r="F9" s="3">
        <v>191</v>
      </c>
      <c r="G9" s="3">
        <v>171</v>
      </c>
      <c r="H9" s="3">
        <v>179</v>
      </c>
      <c r="I9" s="3">
        <v>162</v>
      </c>
      <c r="J9" s="3">
        <v>187</v>
      </c>
      <c r="K9" s="3">
        <v>161</v>
      </c>
      <c r="L9" s="3">
        <v>164</v>
      </c>
      <c r="M9" s="3">
        <v>49</v>
      </c>
      <c r="N9" s="4" t="s">
        <v>2</v>
      </c>
    </row>
    <row r="11" spans="1:25" x14ac:dyDescent="0.2">
      <c r="A11" s="1"/>
      <c r="B11" s="2">
        <v>1</v>
      </c>
      <c r="C11" s="2">
        <v>2</v>
      </c>
      <c r="D11" s="2">
        <v>3</v>
      </c>
      <c r="E11" s="2">
        <v>4</v>
      </c>
      <c r="F11" s="2">
        <v>5</v>
      </c>
      <c r="G11" s="2">
        <v>6</v>
      </c>
      <c r="H11" s="2">
        <v>7</v>
      </c>
      <c r="I11" s="2">
        <v>8</v>
      </c>
      <c r="J11" s="2">
        <v>9</v>
      </c>
      <c r="K11" s="2">
        <v>10</v>
      </c>
      <c r="L11" s="2">
        <v>11</v>
      </c>
      <c r="M11" s="2">
        <v>12</v>
      </c>
      <c r="O11" t="s">
        <v>0</v>
      </c>
    </row>
    <row r="12" spans="1:25" x14ac:dyDescent="0.2">
      <c r="A12" s="2" t="s">
        <v>1</v>
      </c>
      <c r="B12" s="3">
        <v>91</v>
      </c>
      <c r="C12" s="3">
        <v>295</v>
      </c>
      <c r="D12" s="3">
        <v>338</v>
      </c>
      <c r="E12" s="3">
        <v>353</v>
      </c>
      <c r="F12" s="3">
        <v>299</v>
      </c>
      <c r="G12" s="3">
        <v>316</v>
      </c>
      <c r="H12" s="3">
        <v>262</v>
      </c>
      <c r="I12" s="3">
        <v>242</v>
      </c>
      <c r="J12" s="3">
        <v>160</v>
      </c>
      <c r="K12" s="3">
        <v>106</v>
      </c>
      <c r="L12" s="3">
        <v>64</v>
      </c>
      <c r="M12" s="3">
        <v>30</v>
      </c>
      <c r="N12" s="4" t="s">
        <v>2</v>
      </c>
      <c r="O12">
        <f>AVERAGE(C13:C18)</f>
        <v>466992.16666666669</v>
      </c>
      <c r="Y12" s="18" t="s">
        <v>16</v>
      </c>
    </row>
    <row r="13" spans="1:25" x14ac:dyDescent="0.2">
      <c r="A13" s="2" t="s">
        <v>3</v>
      </c>
      <c r="B13" s="3">
        <v>331</v>
      </c>
      <c r="C13" s="5">
        <v>382367</v>
      </c>
      <c r="D13" s="6">
        <v>415673</v>
      </c>
      <c r="E13" s="7">
        <v>434828</v>
      </c>
      <c r="F13" s="6">
        <v>420763</v>
      </c>
      <c r="G13" s="6">
        <v>419307</v>
      </c>
      <c r="H13" s="5">
        <v>372396</v>
      </c>
      <c r="I13" s="8">
        <v>341449</v>
      </c>
      <c r="J13" s="9">
        <v>201208</v>
      </c>
      <c r="K13" s="10">
        <v>124873</v>
      </c>
      <c r="L13" s="11">
        <v>76061</v>
      </c>
      <c r="M13" s="3">
        <v>85</v>
      </c>
      <c r="N13" s="4" t="s">
        <v>2</v>
      </c>
      <c r="O13">
        <f>C13/$O$12</f>
        <v>0.81878675338237294</v>
      </c>
      <c r="P13">
        <f t="shared" ref="P13:X18" si="2">D13/$O$12</f>
        <v>0.89010700750512228</v>
      </c>
      <c r="Q13">
        <f t="shared" si="2"/>
        <v>0.93112482614804737</v>
      </c>
      <c r="R13">
        <f t="shared" si="2"/>
        <v>0.90100654793281687</v>
      </c>
      <c r="S13">
        <f t="shared" si="2"/>
        <v>0.8978887226159753</v>
      </c>
      <c r="T13">
        <f t="shared" si="2"/>
        <v>0.79743521750721724</v>
      </c>
      <c r="U13">
        <f t="shared" si="2"/>
        <v>0.73116643997954278</v>
      </c>
      <c r="V13">
        <f t="shared" si="2"/>
        <v>0.43085947551582771</v>
      </c>
      <c r="W13">
        <f t="shared" si="2"/>
        <v>0.2673984895535364</v>
      </c>
      <c r="X13">
        <f t="shared" si="2"/>
        <v>0.16287425235184172</v>
      </c>
    </row>
    <row r="14" spans="1:25" x14ac:dyDescent="0.2">
      <c r="A14" s="2" t="s">
        <v>4</v>
      </c>
      <c r="B14" s="3">
        <v>363</v>
      </c>
      <c r="C14" s="7">
        <v>467094</v>
      </c>
      <c r="D14" s="12">
        <v>490639</v>
      </c>
      <c r="E14" s="13">
        <v>508353</v>
      </c>
      <c r="F14" s="12">
        <v>506135</v>
      </c>
      <c r="G14" s="13">
        <v>521596</v>
      </c>
      <c r="H14" s="7">
        <v>451141</v>
      </c>
      <c r="I14" s="6">
        <v>413082</v>
      </c>
      <c r="J14" s="14">
        <v>240581</v>
      </c>
      <c r="K14" s="10">
        <v>141107</v>
      </c>
      <c r="L14" s="15">
        <v>83777</v>
      </c>
      <c r="M14" s="3">
        <v>92</v>
      </c>
      <c r="N14" s="4" t="s">
        <v>2</v>
      </c>
      <c r="O14">
        <f t="shared" ref="O14:O18" si="3">C14/$O$12</f>
        <v>1.0002180621873387</v>
      </c>
      <c r="P14">
        <f t="shared" si="2"/>
        <v>1.0506364667787076</v>
      </c>
      <c r="Q14">
        <f t="shared" si="2"/>
        <v>1.0885685805579179</v>
      </c>
      <c r="R14">
        <f t="shared" si="2"/>
        <v>1.0838190362222349</v>
      </c>
      <c r="S14">
        <f t="shared" si="2"/>
        <v>1.1169266579417998</v>
      </c>
      <c r="T14">
        <f t="shared" si="2"/>
        <v>0.96605688960521463</v>
      </c>
      <c r="U14">
        <f t="shared" si="2"/>
        <v>0.88455873456835288</v>
      </c>
      <c r="V14">
        <f t="shared" si="2"/>
        <v>0.51517138224659731</v>
      </c>
      <c r="W14">
        <f t="shared" si="2"/>
        <v>0.30216138529090242</v>
      </c>
      <c r="X14">
        <f t="shared" si="2"/>
        <v>0.17939701344026826</v>
      </c>
    </row>
    <row r="15" spans="1:25" x14ac:dyDescent="0.2">
      <c r="A15" s="2" t="s">
        <v>5</v>
      </c>
      <c r="B15" s="3">
        <v>360</v>
      </c>
      <c r="C15" s="12">
        <v>506216</v>
      </c>
      <c r="D15" s="13">
        <v>541150</v>
      </c>
      <c r="E15" s="13">
        <v>541826</v>
      </c>
      <c r="F15" s="13">
        <v>546916</v>
      </c>
      <c r="G15" s="13">
        <v>520311</v>
      </c>
      <c r="H15" s="12">
        <v>477817</v>
      </c>
      <c r="I15" s="7">
        <v>431060</v>
      </c>
      <c r="J15" s="14">
        <v>245457</v>
      </c>
      <c r="K15" s="10">
        <v>150308</v>
      </c>
      <c r="L15" s="15">
        <v>93595</v>
      </c>
      <c r="M15" s="3">
        <v>119</v>
      </c>
      <c r="N15" s="4" t="s">
        <v>2</v>
      </c>
      <c r="O15">
        <f t="shared" si="3"/>
        <v>1.0839924866691197</v>
      </c>
      <c r="P15">
        <f t="shared" si="2"/>
        <v>1.1587988806378979</v>
      </c>
      <c r="Q15">
        <f t="shared" si="2"/>
        <v>1.1602464423921457</v>
      </c>
      <c r="R15">
        <f t="shared" si="2"/>
        <v>1.1711459828198403</v>
      </c>
      <c r="S15">
        <f t="shared" si="2"/>
        <v>1.1141750057906039</v>
      </c>
      <c r="T15">
        <f t="shared" si="2"/>
        <v>1.0231799034459179</v>
      </c>
      <c r="U15">
        <f t="shared" si="2"/>
        <v>0.92305616832259496</v>
      </c>
      <c r="V15">
        <f t="shared" si="2"/>
        <v>0.52561267087634944</v>
      </c>
      <c r="W15">
        <f t="shared" si="2"/>
        <v>0.32186407123888228</v>
      </c>
      <c r="X15">
        <f t="shared" si="2"/>
        <v>0.20042092069353054</v>
      </c>
    </row>
    <row r="16" spans="1:25" x14ac:dyDescent="0.2">
      <c r="A16" s="2" t="s">
        <v>6</v>
      </c>
      <c r="B16" s="3">
        <v>392</v>
      </c>
      <c r="C16" s="12">
        <v>500500</v>
      </c>
      <c r="D16" s="13">
        <v>526793</v>
      </c>
      <c r="E16" s="13">
        <v>523561</v>
      </c>
      <c r="F16" s="13">
        <v>535988</v>
      </c>
      <c r="G16" s="13">
        <v>534268</v>
      </c>
      <c r="H16" s="13">
        <v>513723</v>
      </c>
      <c r="I16" s="6">
        <v>428215</v>
      </c>
      <c r="J16" s="6">
        <v>398988</v>
      </c>
      <c r="K16" s="16">
        <v>284669</v>
      </c>
      <c r="L16" s="17">
        <v>175691</v>
      </c>
      <c r="M16" s="3">
        <v>171</v>
      </c>
      <c r="N16" s="4" t="s">
        <v>2</v>
      </c>
      <c r="O16">
        <f t="shared" si="3"/>
        <v>1.0717524526642666</v>
      </c>
      <c r="P16">
        <f t="shared" si="2"/>
        <v>1.1280553242684657</v>
      </c>
      <c r="Q16">
        <f t="shared" si="2"/>
        <v>1.1211344373014107</v>
      </c>
      <c r="R16">
        <f t="shared" si="2"/>
        <v>1.1477451620351946</v>
      </c>
      <c r="S16">
        <f t="shared" si="2"/>
        <v>1.1440620167433215</v>
      </c>
      <c r="T16">
        <f t="shared" si="2"/>
        <v>1.1000677027773127</v>
      </c>
      <c r="U16">
        <f t="shared" si="2"/>
        <v>0.91696398904621168</v>
      </c>
      <c r="V16">
        <f t="shared" si="2"/>
        <v>0.85437835681041041</v>
      </c>
      <c r="W16">
        <f t="shared" si="2"/>
        <v>0.60957981807689132</v>
      </c>
      <c r="X16">
        <f t="shared" si="2"/>
        <v>0.3762183020200553</v>
      </c>
    </row>
    <row r="17" spans="1:24" x14ac:dyDescent="0.2">
      <c r="A17" s="2" t="s">
        <v>7</v>
      </c>
      <c r="B17" s="3">
        <v>369</v>
      </c>
      <c r="C17" s="12">
        <v>501311</v>
      </c>
      <c r="D17" s="13">
        <v>511548</v>
      </c>
      <c r="E17" s="13">
        <v>537294</v>
      </c>
      <c r="F17" s="13">
        <v>526091</v>
      </c>
      <c r="G17" s="13">
        <v>539773</v>
      </c>
      <c r="H17" s="12">
        <v>491898</v>
      </c>
      <c r="I17" s="6">
        <v>415478</v>
      </c>
      <c r="J17" s="6">
        <v>399407</v>
      </c>
      <c r="K17" s="16">
        <v>287412</v>
      </c>
      <c r="L17" s="17">
        <v>171802</v>
      </c>
      <c r="M17" s="3">
        <v>158</v>
      </c>
      <c r="N17" s="4" t="s">
        <v>2</v>
      </c>
      <c r="O17">
        <f t="shared" si="3"/>
        <v>1.0734890984966556</v>
      </c>
      <c r="P17">
        <f t="shared" si="2"/>
        <v>1.0954102370739267</v>
      </c>
      <c r="Q17">
        <f t="shared" si="2"/>
        <v>1.1505417828207682</v>
      </c>
      <c r="R17">
        <f t="shared" si="2"/>
        <v>1.1265520870621313</v>
      </c>
      <c r="S17">
        <f t="shared" si="2"/>
        <v>1.1558502230408576</v>
      </c>
      <c r="T17">
        <f t="shared" si="2"/>
        <v>1.0533324434778171</v>
      </c>
      <c r="U17">
        <f t="shared" si="2"/>
        <v>0.88968944161447383</v>
      </c>
      <c r="V17">
        <f t="shared" si="2"/>
        <v>0.85527558813441906</v>
      </c>
      <c r="W17">
        <f t="shared" si="2"/>
        <v>0.61545357827201241</v>
      </c>
      <c r="X17">
        <f t="shared" si="2"/>
        <v>0.36789053920604664</v>
      </c>
    </row>
    <row r="18" spans="1:24" x14ac:dyDescent="0.2">
      <c r="A18" s="2" t="s">
        <v>8</v>
      </c>
      <c r="B18" s="3">
        <v>279</v>
      </c>
      <c r="C18" s="7">
        <v>444465</v>
      </c>
      <c r="D18" s="7">
        <v>448798</v>
      </c>
      <c r="E18" s="12">
        <v>471522</v>
      </c>
      <c r="F18" s="12">
        <v>474188</v>
      </c>
      <c r="G18" s="12">
        <v>499811</v>
      </c>
      <c r="H18" s="7">
        <v>458007</v>
      </c>
      <c r="I18" s="6">
        <v>405471</v>
      </c>
      <c r="J18" s="5">
        <v>383851</v>
      </c>
      <c r="K18" s="16">
        <v>297283</v>
      </c>
      <c r="L18" s="17">
        <v>162313</v>
      </c>
      <c r="M18" s="3">
        <v>133</v>
      </c>
      <c r="N18" s="4" t="s">
        <v>2</v>
      </c>
      <c r="O18">
        <f t="shared" si="3"/>
        <v>0.95176114660024624</v>
      </c>
      <c r="P18">
        <f t="shared" si="2"/>
        <v>0.9610396748268083</v>
      </c>
      <c r="Q18">
        <f t="shared" si="2"/>
        <v>1.0097000199503703</v>
      </c>
      <c r="R18">
        <f t="shared" si="2"/>
        <v>1.0154088951527738</v>
      </c>
      <c r="S18">
        <f t="shared" si="2"/>
        <v>1.0702770531839756</v>
      </c>
      <c r="T18">
        <f t="shared" si="2"/>
        <v>0.98075949168312238</v>
      </c>
      <c r="U18">
        <f t="shared" si="2"/>
        <v>0.86826081665181387</v>
      </c>
      <c r="V18">
        <f t="shared" si="2"/>
        <v>0.82196453687838444</v>
      </c>
      <c r="W18">
        <f t="shared" si="2"/>
        <v>0.63659097779298934</v>
      </c>
      <c r="X18">
        <f t="shared" si="2"/>
        <v>0.34757114055803218</v>
      </c>
    </row>
    <row r="19" spans="1:24" x14ac:dyDescent="0.2">
      <c r="A19" s="2" t="s">
        <v>9</v>
      </c>
      <c r="B19" s="3">
        <v>46</v>
      </c>
      <c r="C19" s="3">
        <v>192</v>
      </c>
      <c r="D19" s="3">
        <v>232</v>
      </c>
      <c r="E19" s="3">
        <v>233</v>
      </c>
      <c r="F19" s="3">
        <v>187</v>
      </c>
      <c r="G19" s="3">
        <v>213</v>
      </c>
      <c r="H19" s="3">
        <v>192</v>
      </c>
      <c r="I19" s="3">
        <v>175</v>
      </c>
      <c r="J19" s="3">
        <v>176</v>
      </c>
      <c r="K19" s="3">
        <v>138</v>
      </c>
      <c r="L19" s="3">
        <v>108</v>
      </c>
      <c r="M19" s="3">
        <v>34</v>
      </c>
      <c r="N19" s="4" t="s">
        <v>2</v>
      </c>
    </row>
    <row r="24" spans="1:24" x14ac:dyDescent="0.2">
      <c r="J24" t="s">
        <v>124</v>
      </c>
    </row>
    <row r="26" spans="1:24" x14ac:dyDescent="0.2">
      <c r="K26" t="s">
        <v>125</v>
      </c>
      <c r="L26" t="s">
        <v>10</v>
      </c>
      <c r="M26" t="s">
        <v>11</v>
      </c>
    </row>
    <row r="27" spans="1:24" x14ac:dyDescent="0.2">
      <c r="K27">
        <v>2</v>
      </c>
      <c r="L27">
        <v>0</v>
      </c>
      <c r="M27">
        <v>0</v>
      </c>
      <c r="O27" t="s">
        <v>12</v>
      </c>
    </row>
    <row r="28" spans="1:24" x14ac:dyDescent="0.2">
      <c r="K28">
        <v>3</v>
      </c>
      <c r="L28">
        <f t="shared" ref="L28:M34" si="4">L29/3</f>
        <v>1.5241579027587262E-2</v>
      </c>
      <c r="M28">
        <f t="shared" si="4"/>
        <v>1.5241579027587262E-2</v>
      </c>
      <c r="O28" t="s">
        <v>13</v>
      </c>
    </row>
    <row r="29" spans="1:24" x14ac:dyDescent="0.2">
      <c r="K29">
        <v>4</v>
      </c>
      <c r="L29">
        <f t="shared" si="4"/>
        <v>4.5724737082761785E-2</v>
      </c>
      <c r="M29">
        <f t="shared" si="4"/>
        <v>4.5724737082761785E-2</v>
      </c>
    </row>
    <row r="30" spans="1:24" x14ac:dyDescent="0.2">
      <c r="K30">
        <v>5</v>
      </c>
      <c r="L30">
        <f t="shared" si="4"/>
        <v>0.13717421124828535</v>
      </c>
      <c r="M30">
        <f t="shared" si="4"/>
        <v>0.13717421124828535</v>
      </c>
    </row>
    <row r="31" spans="1:24" x14ac:dyDescent="0.2">
      <c r="K31">
        <v>6</v>
      </c>
      <c r="L31">
        <f t="shared" si="4"/>
        <v>0.41152263374485604</v>
      </c>
      <c r="M31">
        <f t="shared" si="4"/>
        <v>0.41152263374485604</v>
      </c>
    </row>
    <row r="32" spans="1:24" x14ac:dyDescent="0.2">
      <c r="K32">
        <v>7</v>
      </c>
      <c r="L32">
        <f t="shared" si="4"/>
        <v>1.2345679012345681</v>
      </c>
      <c r="M32">
        <f t="shared" si="4"/>
        <v>1.2345679012345681</v>
      </c>
    </row>
    <row r="33" spans="11:13" x14ac:dyDescent="0.2">
      <c r="K33">
        <v>8</v>
      </c>
      <c r="L33">
        <f t="shared" si="4"/>
        <v>3.7037037037037042</v>
      </c>
      <c r="M33">
        <f t="shared" si="4"/>
        <v>3.7037037037037042</v>
      </c>
    </row>
    <row r="34" spans="11:13" x14ac:dyDescent="0.2">
      <c r="K34">
        <v>9</v>
      </c>
      <c r="L34">
        <f t="shared" si="4"/>
        <v>11.111111111111112</v>
      </c>
      <c r="M34">
        <f t="shared" si="4"/>
        <v>11.111111111111112</v>
      </c>
    </row>
    <row r="35" spans="11:13" x14ac:dyDescent="0.2">
      <c r="K35">
        <v>10</v>
      </c>
      <c r="L35">
        <f>L36/3</f>
        <v>33.333333333333336</v>
      </c>
      <c r="M35">
        <f>M36/3</f>
        <v>33.333333333333336</v>
      </c>
    </row>
    <row r="36" spans="11:13" x14ac:dyDescent="0.2">
      <c r="K36">
        <v>11</v>
      </c>
      <c r="L36">
        <v>100</v>
      </c>
      <c r="M36">
        <v>100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60EBF2-2AFD-AD45-8761-53FE1DBADFB3}">
  <dimension ref="A1:V24"/>
  <sheetViews>
    <sheetView workbookViewId="0">
      <selection activeCell="E14" sqref="E14"/>
    </sheetView>
  </sheetViews>
  <sheetFormatPr baseColWidth="10" defaultRowHeight="14" x14ac:dyDescent="0.15"/>
  <cols>
    <col min="1" max="1" width="10.83203125" style="22"/>
    <col min="2" max="7" width="11.6640625" style="22" bestFit="1" customWidth="1"/>
    <col min="8" max="13" width="11" style="22" bestFit="1" customWidth="1"/>
    <col min="14" max="20" width="11.6640625" style="22" bestFit="1" customWidth="1"/>
    <col min="21" max="16384" width="10.83203125" style="22"/>
  </cols>
  <sheetData>
    <row r="1" spans="1:22" x14ac:dyDescent="0.15">
      <c r="B1" s="22" t="s">
        <v>17</v>
      </c>
      <c r="C1" s="22" t="s">
        <v>18</v>
      </c>
      <c r="D1" s="22" t="s">
        <v>19</v>
      </c>
      <c r="E1" s="22" t="s">
        <v>20</v>
      </c>
      <c r="F1" s="22" t="s">
        <v>21</v>
      </c>
      <c r="G1" s="22" t="s">
        <v>22</v>
      </c>
      <c r="H1" s="22" t="s">
        <v>23</v>
      </c>
      <c r="I1" s="22" t="s">
        <v>24</v>
      </c>
      <c r="J1" s="22" t="s">
        <v>25</v>
      </c>
      <c r="K1" s="22" t="s">
        <v>26</v>
      </c>
      <c r="L1" s="22" t="s">
        <v>27</v>
      </c>
      <c r="M1" s="22" t="s">
        <v>28</v>
      </c>
      <c r="N1" s="22" t="s">
        <v>29</v>
      </c>
      <c r="O1" s="22" t="s">
        <v>30</v>
      </c>
      <c r="P1" s="22" t="s">
        <v>31</v>
      </c>
      <c r="Q1" s="22" t="s">
        <v>32</v>
      </c>
      <c r="R1" s="22" t="s">
        <v>33</v>
      </c>
      <c r="S1" s="22" t="s">
        <v>34</v>
      </c>
      <c r="V1" s="23" t="s">
        <v>43</v>
      </c>
    </row>
    <row r="2" spans="1:22" x14ac:dyDescent="0.15">
      <c r="A2" s="22" t="s">
        <v>35</v>
      </c>
      <c r="B2" s="22">
        <v>6407310</v>
      </c>
      <c r="C2" s="22">
        <v>5389892</v>
      </c>
      <c r="D2" s="22">
        <v>4996075</v>
      </c>
      <c r="E2" s="22">
        <v>6649375</v>
      </c>
      <c r="F2" s="22">
        <v>4972950</v>
      </c>
      <c r="G2" s="22">
        <v>5025785</v>
      </c>
      <c r="H2" s="22">
        <v>240104</v>
      </c>
      <c r="I2" s="22">
        <v>476772</v>
      </c>
      <c r="J2" s="22">
        <v>312040</v>
      </c>
      <c r="K2" s="22">
        <v>490677</v>
      </c>
      <c r="L2" s="22">
        <v>465783</v>
      </c>
      <c r="M2" s="22">
        <v>450526</v>
      </c>
      <c r="N2" s="22">
        <v>7132646</v>
      </c>
      <c r="O2" s="22">
        <v>7282520</v>
      </c>
      <c r="P2" s="22">
        <v>7548655</v>
      </c>
      <c r="Q2" s="22">
        <v>6716818</v>
      </c>
      <c r="R2" s="22">
        <v>6820085</v>
      </c>
      <c r="S2" s="22">
        <v>7652702</v>
      </c>
      <c r="T2" s="22">
        <f>AVERAGE(B2:G2)</f>
        <v>5573564.5</v>
      </c>
    </row>
    <row r="3" spans="1:22" x14ac:dyDescent="0.15">
      <c r="A3" s="22" t="s">
        <v>36</v>
      </c>
      <c r="B3" s="22">
        <v>16644572</v>
      </c>
      <c r="C3" s="22">
        <v>14658603</v>
      </c>
      <c r="D3" s="22">
        <v>14544523</v>
      </c>
      <c r="E3" s="22">
        <v>15142288</v>
      </c>
      <c r="F3" s="22">
        <v>15875347</v>
      </c>
      <c r="G3" s="22">
        <v>16259273</v>
      </c>
      <c r="H3" s="22">
        <v>1353249</v>
      </c>
      <c r="I3" s="22">
        <v>1602793</v>
      </c>
      <c r="J3" s="22">
        <v>1494142</v>
      </c>
      <c r="K3" s="22">
        <v>1618732</v>
      </c>
      <c r="L3" s="22">
        <v>1716807</v>
      </c>
      <c r="M3" s="22">
        <v>1759204</v>
      </c>
      <c r="N3" s="22">
        <v>16529839</v>
      </c>
      <c r="O3" s="22">
        <v>18901058</v>
      </c>
      <c r="P3" s="22">
        <v>20556258</v>
      </c>
      <c r="Q3" s="22">
        <v>19077664</v>
      </c>
      <c r="R3" s="22">
        <v>19230552</v>
      </c>
      <c r="S3" s="22">
        <v>20197650</v>
      </c>
      <c r="T3" s="22">
        <f t="shared" ref="T3:T7" si="0">AVERAGE(B3:G3)</f>
        <v>15520767.666666666</v>
      </c>
    </row>
    <row r="4" spans="1:22" x14ac:dyDescent="0.15">
      <c r="A4" s="22" t="s">
        <v>37</v>
      </c>
      <c r="B4" s="22">
        <v>21752282</v>
      </c>
      <c r="C4" s="22">
        <v>14160579</v>
      </c>
      <c r="D4" s="22">
        <v>19681896</v>
      </c>
      <c r="E4" s="22">
        <v>21425554</v>
      </c>
      <c r="F4" s="22">
        <v>18359490</v>
      </c>
      <c r="G4" s="22">
        <v>16212477</v>
      </c>
      <c r="H4" s="22">
        <v>1845676</v>
      </c>
      <c r="I4" s="22">
        <v>3338575</v>
      </c>
      <c r="J4" s="22">
        <v>1978929</v>
      </c>
      <c r="K4" s="22">
        <v>1959686</v>
      </c>
      <c r="L4" s="22">
        <v>1928693</v>
      </c>
      <c r="M4" s="22">
        <v>2570811</v>
      </c>
      <c r="N4" s="22">
        <v>15707968</v>
      </c>
      <c r="O4" s="22">
        <v>17419876</v>
      </c>
      <c r="P4" s="22">
        <v>14885666</v>
      </c>
      <c r="Q4" s="22">
        <v>16278894</v>
      </c>
      <c r="R4" s="22">
        <v>12751877</v>
      </c>
      <c r="S4" s="22">
        <v>13607536</v>
      </c>
      <c r="T4" s="22">
        <f t="shared" si="0"/>
        <v>18598713</v>
      </c>
    </row>
    <row r="5" spans="1:22" x14ac:dyDescent="0.15">
      <c r="A5" s="22" t="s">
        <v>38</v>
      </c>
      <c r="B5" s="22">
        <v>27853622</v>
      </c>
      <c r="C5" s="22">
        <v>21454076</v>
      </c>
      <c r="D5" s="22">
        <v>25070480</v>
      </c>
      <c r="E5" s="22">
        <v>27752788</v>
      </c>
      <c r="F5" s="22">
        <v>26990140</v>
      </c>
      <c r="G5" s="22">
        <v>25598982</v>
      </c>
      <c r="H5" s="22">
        <v>5024690</v>
      </c>
      <c r="I5" s="22">
        <v>4963610</v>
      </c>
      <c r="J5" s="22">
        <v>3660820</v>
      </c>
      <c r="K5" s="22">
        <v>5129956</v>
      </c>
      <c r="L5" s="22">
        <v>4141120</v>
      </c>
      <c r="M5" s="22">
        <v>5687556</v>
      </c>
      <c r="N5" s="22">
        <v>27715832</v>
      </c>
      <c r="O5" s="22">
        <v>27295912</v>
      </c>
      <c r="P5" s="22">
        <v>29762290</v>
      </c>
      <c r="Q5" s="22">
        <v>28437306</v>
      </c>
      <c r="R5" s="22">
        <v>27644928</v>
      </c>
      <c r="S5" s="22">
        <v>30578070</v>
      </c>
      <c r="T5" s="22">
        <f t="shared" si="0"/>
        <v>25786681.333333332</v>
      </c>
    </row>
    <row r="6" spans="1:22" x14ac:dyDescent="0.15">
      <c r="A6" s="22" t="s">
        <v>39</v>
      </c>
      <c r="B6" s="22">
        <v>235687200</v>
      </c>
      <c r="C6" s="22">
        <v>222561456</v>
      </c>
      <c r="D6" s="22">
        <v>190203520</v>
      </c>
      <c r="E6" s="22">
        <v>190029248</v>
      </c>
      <c r="F6" s="22">
        <v>211364928</v>
      </c>
      <c r="G6" s="22">
        <v>260224896</v>
      </c>
      <c r="H6" s="22">
        <v>20056414</v>
      </c>
      <c r="I6" s="22">
        <v>11667448</v>
      </c>
      <c r="J6" s="22">
        <v>8609782</v>
      </c>
      <c r="K6" s="22">
        <v>6686947</v>
      </c>
      <c r="L6" s="22">
        <v>5547380</v>
      </c>
      <c r="M6" s="22">
        <v>7719851</v>
      </c>
      <c r="N6" s="22">
        <v>185195008</v>
      </c>
      <c r="O6" s="22">
        <v>194507744</v>
      </c>
      <c r="P6" s="22">
        <v>218579216</v>
      </c>
      <c r="Q6" s="22">
        <v>202619168</v>
      </c>
      <c r="R6" s="22">
        <v>183363968</v>
      </c>
      <c r="S6" s="22">
        <v>199155488</v>
      </c>
      <c r="T6" s="22">
        <f t="shared" si="0"/>
        <v>218345208</v>
      </c>
    </row>
    <row r="7" spans="1:22" x14ac:dyDescent="0.15">
      <c r="A7" s="22" t="s">
        <v>40</v>
      </c>
      <c r="B7" s="22">
        <v>79690624</v>
      </c>
      <c r="C7" s="22">
        <v>94279736</v>
      </c>
      <c r="D7" s="22">
        <v>97778512</v>
      </c>
      <c r="E7" s="22">
        <v>98078304</v>
      </c>
      <c r="F7" s="22">
        <v>109669664</v>
      </c>
      <c r="G7" s="22">
        <v>110683208</v>
      </c>
      <c r="H7" s="22">
        <v>16748078</v>
      </c>
      <c r="I7" s="22">
        <v>11392014</v>
      </c>
      <c r="J7" s="22">
        <v>11203209</v>
      </c>
      <c r="K7" s="22">
        <v>9098604</v>
      </c>
      <c r="L7" s="22">
        <v>9686770</v>
      </c>
      <c r="M7" s="22">
        <v>9436639</v>
      </c>
      <c r="N7" s="22">
        <v>92311072</v>
      </c>
      <c r="O7" s="22">
        <v>97602600</v>
      </c>
      <c r="P7" s="22">
        <v>95018984</v>
      </c>
      <c r="Q7" s="22">
        <v>100672136</v>
      </c>
      <c r="R7" s="22">
        <v>96898464</v>
      </c>
      <c r="S7" s="22">
        <v>111197584</v>
      </c>
      <c r="T7" s="22">
        <f t="shared" si="0"/>
        <v>98363341.333333328</v>
      </c>
    </row>
    <row r="17" spans="1:22" x14ac:dyDescent="0.15">
      <c r="V17" s="23" t="s">
        <v>44</v>
      </c>
    </row>
    <row r="18" spans="1:22" x14ac:dyDescent="0.15">
      <c r="B18" s="22" t="s">
        <v>17</v>
      </c>
      <c r="C18" s="22" t="s">
        <v>18</v>
      </c>
      <c r="D18" s="22" t="s">
        <v>19</v>
      </c>
      <c r="E18" s="22" t="s">
        <v>20</v>
      </c>
      <c r="F18" s="22" t="s">
        <v>21</v>
      </c>
      <c r="G18" s="22" t="s">
        <v>22</v>
      </c>
      <c r="H18" s="22" t="s">
        <v>23</v>
      </c>
      <c r="I18" s="22" t="s">
        <v>24</v>
      </c>
      <c r="J18" s="22" t="s">
        <v>25</v>
      </c>
      <c r="K18" s="22" t="s">
        <v>26</v>
      </c>
      <c r="L18" s="22" t="s">
        <v>27</v>
      </c>
      <c r="M18" s="22" t="s">
        <v>28</v>
      </c>
      <c r="N18" s="22" t="s">
        <v>29</v>
      </c>
      <c r="O18" s="22" t="s">
        <v>30</v>
      </c>
      <c r="P18" s="22" t="s">
        <v>31</v>
      </c>
      <c r="Q18" s="22" t="s">
        <v>32</v>
      </c>
      <c r="R18" s="22" t="s">
        <v>33</v>
      </c>
      <c r="S18" s="22" t="s">
        <v>34</v>
      </c>
    </row>
    <row r="19" spans="1:22" x14ac:dyDescent="0.15">
      <c r="A19" s="22" t="s">
        <v>41</v>
      </c>
      <c r="B19" s="22">
        <f t="shared" ref="B19:S19" si="1">B2/$T2</f>
        <v>1.1495892798944014</v>
      </c>
      <c r="C19" s="22">
        <f t="shared" si="1"/>
        <v>0.96704577474612519</v>
      </c>
      <c r="D19" s="22">
        <f t="shared" si="1"/>
        <v>0.89638776047177704</v>
      </c>
      <c r="E19" s="22">
        <f t="shared" si="1"/>
        <v>1.193020193809545</v>
      </c>
      <c r="F19" s="22">
        <f t="shared" si="1"/>
        <v>0.89223871007503364</v>
      </c>
      <c r="G19" s="22">
        <f t="shared" si="1"/>
        <v>0.90171828100311746</v>
      </c>
      <c r="H19" s="22">
        <f t="shared" si="1"/>
        <v>4.3079074441499693E-2</v>
      </c>
      <c r="I19" s="22">
        <f t="shared" si="1"/>
        <v>8.5541667275941632E-2</v>
      </c>
      <c r="J19" s="22">
        <f t="shared" si="1"/>
        <v>5.598571614269468E-2</v>
      </c>
      <c r="K19" s="22">
        <f t="shared" si="1"/>
        <v>8.8036480065853726E-2</v>
      </c>
      <c r="L19" s="22">
        <f t="shared" si="1"/>
        <v>8.3570038527409171E-2</v>
      </c>
      <c r="M19" s="22">
        <f t="shared" si="1"/>
        <v>8.0832652066733957E-2</v>
      </c>
      <c r="N19" s="22">
        <f t="shared" si="1"/>
        <v>1.2797279012380676</v>
      </c>
      <c r="O19" s="22">
        <f t="shared" si="1"/>
        <v>1.3066180538504579</v>
      </c>
      <c r="P19" s="22">
        <f t="shared" si="1"/>
        <v>1.3543675685461252</v>
      </c>
      <c r="Q19" s="22">
        <f t="shared" si="1"/>
        <v>1.2051207086596019</v>
      </c>
      <c r="R19" s="22">
        <f t="shared" si="1"/>
        <v>1.2236487081112992</v>
      </c>
      <c r="S19" s="22">
        <f t="shared" si="1"/>
        <v>1.3730355143463397</v>
      </c>
    </row>
    <row r="20" spans="1:22" x14ac:dyDescent="0.15">
      <c r="A20" s="22" t="s">
        <v>42</v>
      </c>
      <c r="B20" s="22">
        <f t="shared" ref="B20:S20" si="2">B3/$T3</f>
        <v>1.0724064915775322</v>
      </c>
      <c r="C20" s="22">
        <f t="shared" si="2"/>
        <v>0.94445090054931347</v>
      </c>
      <c r="D20" s="22">
        <f t="shared" si="2"/>
        <v>0.93710074864638893</v>
      </c>
      <c r="E20" s="22">
        <f t="shared" si="2"/>
        <v>0.97561462971451396</v>
      </c>
      <c r="F20" s="22">
        <f t="shared" si="2"/>
        <v>1.0228454765220698</v>
      </c>
      <c r="G20" s="22">
        <f t="shared" si="2"/>
        <v>1.0475817529901819</v>
      </c>
      <c r="H20" s="22">
        <f t="shared" si="2"/>
        <v>8.7189566203372718E-2</v>
      </c>
      <c r="I20" s="22">
        <f t="shared" si="2"/>
        <v>0.10326763691220342</v>
      </c>
      <c r="J20" s="22">
        <f t="shared" si="2"/>
        <v>9.6267274408656289E-2</v>
      </c>
      <c r="K20" s="22">
        <f t="shared" si="2"/>
        <v>0.10429458353896284</v>
      </c>
      <c r="L20" s="22">
        <f t="shared" si="2"/>
        <v>0.11061353644814348</v>
      </c>
      <c r="M20" s="22">
        <f t="shared" si="2"/>
        <v>0.11334516679726946</v>
      </c>
      <c r="N20" s="22">
        <f t="shared" si="2"/>
        <v>1.0650142670133822</v>
      </c>
      <c r="O20" s="22">
        <f t="shared" si="2"/>
        <v>1.2177914395686142</v>
      </c>
      <c r="P20" s="22">
        <f t="shared" si="2"/>
        <v>1.3244356491559277</v>
      </c>
      <c r="Q20" s="22">
        <f t="shared" si="2"/>
        <v>1.2291701293211379</v>
      </c>
      <c r="R20" s="22">
        <f t="shared" si="2"/>
        <v>1.2390206730109548</v>
      </c>
      <c r="S20" s="22">
        <f t="shared" si="2"/>
        <v>1.3013306064349954</v>
      </c>
    </row>
    <row r="21" spans="1:22" x14ac:dyDescent="0.15">
      <c r="A21" s="22" t="s">
        <v>37</v>
      </c>
      <c r="B21" s="22">
        <f t="shared" ref="B21:S21" si="3">B4/$T4</f>
        <v>1.1695584527811145</v>
      </c>
      <c r="C21" s="22">
        <f t="shared" si="3"/>
        <v>0.76137413379087038</v>
      </c>
      <c r="D21" s="22">
        <f t="shared" si="3"/>
        <v>1.0582396749710585</v>
      </c>
      <c r="E21" s="22">
        <f t="shared" si="3"/>
        <v>1.1519912157362717</v>
      </c>
      <c r="F21" s="22">
        <f t="shared" si="3"/>
        <v>0.98713765839604062</v>
      </c>
      <c r="G21" s="22">
        <f t="shared" si="3"/>
        <v>0.87169886432464438</v>
      </c>
      <c r="H21" s="22">
        <f t="shared" si="3"/>
        <v>9.9236759016605072E-2</v>
      </c>
      <c r="I21" s="22">
        <f t="shared" si="3"/>
        <v>0.17950570020624546</v>
      </c>
      <c r="J21" s="22">
        <f t="shared" si="3"/>
        <v>0.10640139454810664</v>
      </c>
      <c r="K21" s="22">
        <f t="shared" si="3"/>
        <v>0.105366753065118</v>
      </c>
      <c r="L21" s="22">
        <f t="shared" si="3"/>
        <v>0.10370034743801897</v>
      </c>
      <c r="M21" s="22">
        <f t="shared" si="3"/>
        <v>0.13822520945400898</v>
      </c>
      <c r="N21" s="22">
        <f t="shared" si="3"/>
        <v>0.84457284759434703</v>
      </c>
      <c r="O21" s="22">
        <f t="shared" si="3"/>
        <v>0.93661728099143204</v>
      </c>
      <c r="P21" s="22">
        <f t="shared" si="3"/>
        <v>0.80036000340453661</v>
      </c>
      <c r="Q21" s="22">
        <f t="shared" si="3"/>
        <v>0.87526991787012365</v>
      </c>
      <c r="R21" s="22">
        <f t="shared" si="3"/>
        <v>0.68563222627286091</v>
      </c>
      <c r="S21" s="22">
        <f t="shared" si="3"/>
        <v>0.73163858165884921</v>
      </c>
    </row>
    <row r="22" spans="1:22" x14ac:dyDescent="0.15">
      <c r="A22" s="22" t="s">
        <v>38</v>
      </c>
      <c r="B22" s="22">
        <f t="shared" ref="B22:S22" si="4">B5/$T5</f>
        <v>1.0801553577192899</v>
      </c>
      <c r="C22" s="22">
        <f t="shared" si="4"/>
        <v>0.83198282565609716</v>
      </c>
      <c r="D22" s="22">
        <f t="shared" si="4"/>
        <v>0.97222592065743918</v>
      </c>
      <c r="E22" s="22">
        <f t="shared" si="4"/>
        <v>1.0762450445348766</v>
      </c>
      <c r="F22" s="22">
        <f t="shared" si="4"/>
        <v>1.0466697769716884</v>
      </c>
      <c r="G22" s="22">
        <f t="shared" si="4"/>
        <v>0.9927210744606092</v>
      </c>
      <c r="H22" s="22">
        <f t="shared" si="4"/>
        <v>0.19485601636938057</v>
      </c>
      <c r="I22" s="22">
        <f t="shared" si="4"/>
        <v>0.19248735173935527</v>
      </c>
      <c r="J22" s="22">
        <f t="shared" si="4"/>
        <v>0.14196553455941674</v>
      </c>
      <c r="K22" s="22">
        <f t="shared" si="4"/>
        <v>0.19893820122439435</v>
      </c>
      <c r="L22" s="22">
        <f t="shared" si="4"/>
        <v>0.16059142882597122</v>
      </c>
      <c r="M22" s="22">
        <f t="shared" si="4"/>
        <v>0.22056176700209737</v>
      </c>
      <c r="N22" s="22">
        <f t="shared" si="4"/>
        <v>1.0748119016064677</v>
      </c>
      <c r="O22" s="22">
        <f t="shared" si="4"/>
        <v>1.0585275261735891</v>
      </c>
      <c r="P22" s="22">
        <f t="shared" si="4"/>
        <v>1.1541729474714364</v>
      </c>
      <c r="Q22" s="22">
        <f t="shared" si="4"/>
        <v>1.1027904534283874</v>
      </c>
      <c r="R22" s="22">
        <f t="shared" si="4"/>
        <v>1.072062265114534</v>
      </c>
      <c r="S22" s="22">
        <f t="shared" si="4"/>
        <v>1.1858086585369574</v>
      </c>
    </row>
    <row r="23" spans="1:22" x14ac:dyDescent="0.15">
      <c r="A23" s="22" t="s">
        <v>39</v>
      </c>
      <c r="B23" s="22">
        <f t="shared" ref="B23:S23" si="5">B6/$T6</f>
        <v>1.0794246512614099</v>
      </c>
      <c r="C23" s="22">
        <f t="shared" si="5"/>
        <v>1.0193100093133256</v>
      </c>
      <c r="D23" s="22">
        <f t="shared" si="5"/>
        <v>0.87111378235514103</v>
      </c>
      <c r="E23" s="22">
        <f t="shared" si="5"/>
        <v>0.87031563339828366</v>
      </c>
      <c r="F23" s="22">
        <f t="shared" si="5"/>
        <v>0.96803099063204534</v>
      </c>
      <c r="G23" s="22">
        <f t="shared" si="5"/>
        <v>1.1918049330397944</v>
      </c>
      <c r="H23" s="22">
        <f t="shared" si="5"/>
        <v>9.1856442299388594E-2</v>
      </c>
      <c r="I23" s="22">
        <f t="shared" si="5"/>
        <v>5.3435786875615794E-2</v>
      </c>
      <c r="J23" s="22">
        <f t="shared" si="5"/>
        <v>3.9431971412901355E-2</v>
      </c>
      <c r="K23" s="22">
        <f t="shared" si="5"/>
        <v>3.0625572510847136E-2</v>
      </c>
      <c r="L23" s="22">
        <f t="shared" si="5"/>
        <v>2.5406465526827592E-2</v>
      </c>
      <c r="M23" s="22">
        <f t="shared" si="5"/>
        <v>3.5356173239213015E-2</v>
      </c>
      <c r="N23" s="22">
        <f t="shared" si="5"/>
        <v>0.84817528031116673</v>
      </c>
      <c r="O23" s="22">
        <f t="shared" si="5"/>
        <v>0.89082671326590324</v>
      </c>
      <c r="P23" s="22">
        <f t="shared" si="5"/>
        <v>1.0010717340771682</v>
      </c>
      <c r="Q23" s="22">
        <f t="shared" si="5"/>
        <v>0.92797625309001519</v>
      </c>
      <c r="R23" s="22">
        <f t="shared" si="5"/>
        <v>0.83978929365832478</v>
      </c>
      <c r="S23" s="22">
        <f t="shared" si="5"/>
        <v>0.91211293265478943</v>
      </c>
    </row>
    <row r="24" spans="1:22" x14ac:dyDescent="0.15">
      <c r="A24" s="22" t="s">
        <v>40</v>
      </c>
      <c r="B24" s="22">
        <f t="shared" ref="B24:S24" si="6">B7/$T7</f>
        <v>0.81016589025727281</v>
      </c>
      <c r="C24" s="22">
        <f t="shared" si="6"/>
        <v>0.95848447929910374</v>
      </c>
      <c r="D24" s="22">
        <f t="shared" si="6"/>
        <v>0.99405439744720081</v>
      </c>
      <c r="E24" s="22">
        <f t="shared" si="6"/>
        <v>0.9971021995646997</v>
      </c>
      <c r="F24" s="22">
        <f t="shared" si="6"/>
        <v>1.1149444753849083</v>
      </c>
      <c r="G24" s="22">
        <f t="shared" si="6"/>
        <v>1.125248558046815</v>
      </c>
      <c r="H24" s="22">
        <f t="shared" si="6"/>
        <v>0.17026747742580414</v>
      </c>
      <c r="I24" s="22">
        <f t="shared" si="6"/>
        <v>0.11581564682105283</v>
      </c>
      <c r="J24" s="22">
        <f t="shared" si="6"/>
        <v>0.1138961817292746</v>
      </c>
      <c r="K24" s="22">
        <f t="shared" si="6"/>
        <v>9.2499948422519365E-2</v>
      </c>
      <c r="L24" s="22">
        <f t="shared" si="6"/>
        <v>9.8479472826909262E-2</v>
      </c>
      <c r="M24" s="22">
        <f t="shared" si="6"/>
        <v>9.5936543757914369E-2</v>
      </c>
      <c r="N24" s="22">
        <f t="shared" si="6"/>
        <v>0.93847027509137348</v>
      </c>
      <c r="O24" s="22">
        <f t="shared" si="6"/>
        <v>0.99226600760993533</v>
      </c>
      <c r="P24" s="22">
        <f t="shared" si="6"/>
        <v>0.96599996209970151</v>
      </c>
      <c r="Q24" s="22">
        <f t="shared" si="6"/>
        <v>1.0234721049058575</v>
      </c>
      <c r="R24" s="22">
        <f t="shared" si="6"/>
        <v>0.98510748706299878</v>
      </c>
      <c r="S24" s="22">
        <f t="shared" si="6"/>
        <v>1.1304779046003941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3E45DD-504F-4A4F-A346-5AF6B3001A34}">
  <dimension ref="B2:O37"/>
  <sheetViews>
    <sheetView topLeftCell="A15" workbookViewId="0">
      <selection activeCell="A30" sqref="A30:XFD30"/>
    </sheetView>
  </sheetViews>
  <sheetFormatPr baseColWidth="10" defaultRowHeight="16" x14ac:dyDescent="0.2"/>
  <cols>
    <col min="2" max="2" width="14.1640625" bestFit="1" customWidth="1"/>
    <col min="7" max="7" width="12.5" bestFit="1" customWidth="1"/>
    <col min="11" max="11" width="12.5" bestFit="1" customWidth="1"/>
  </cols>
  <sheetData>
    <row r="2" spans="2:12" x14ac:dyDescent="0.2">
      <c r="B2" s="18" t="s">
        <v>72</v>
      </c>
    </row>
    <row r="3" spans="2:12" x14ac:dyDescent="0.2">
      <c r="D3" t="s">
        <v>50</v>
      </c>
      <c r="E3" t="s">
        <v>51</v>
      </c>
      <c r="F3" t="s">
        <v>52</v>
      </c>
      <c r="G3" t="s">
        <v>23</v>
      </c>
      <c r="H3" t="s">
        <v>24</v>
      </c>
      <c r="I3" t="s">
        <v>25</v>
      </c>
      <c r="J3" t="s">
        <v>29</v>
      </c>
      <c r="K3" t="s">
        <v>30</v>
      </c>
      <c r="L3" t="s">
        <v>31</v>
      </c>
    </row>
    <row r="4" spans="2:12" x14ac:dyDescent="0.2">
      <c r="C4" s="20" t="s">
        <v>45</v>
      </c>
      <c r="D4" s="19">
        <v>0.89344583</v>
      </c>
      <c r="E4" s="19">
        <v>0.91228224000000002</v>
      </c>
      <c r="F4" s="19">
        <v>1.2268813199999999</v>
      </c>
      <c r="G4" s="19">
        <v>3.45855829</v>
      </c>
      <c r="H4" s="19">
        <v>3.7455247900000002</v>
      </c>
      <c r="I4" s="19">
        <v>3.8205447499999998</v>
      </c>
      <c r="J4" s="19">
        <v>1.3711620899999999</v>
      </c>
      <c r="K4" s="19">
        <v>1.52552189</v>
      </c>
      <c r="L4" s="19">
        <v>1.3770748399999999</v>
      </c>
    </row>
    <row r="5" spans="2:12" x14ac:dyDescent="0.2">
      <c r="C5" s="20" t="s">
        <v>46</v>
      </c>
      <c r="D5" s="19">
        <v>1.09805302</v>
      </c>
      <c r="E5" s="19">
        <v>0.94771300000000003</v>
      </c>
      <c r="F5" s="19">
        <v>0.96094791999999996</v>
      </c>
      <c r="G5" s="19">
        <v>18.021844300000001</v>
      </c>
      <c r="H5" s="19">
        <v>15.318807100000001</v>
      </c>
      <c r="I5" s="19">
        <v>19.897739099999999</v>
      </c>
      <c r="J5" s="19">
        <v>1.8194366</v>
      </c>
      <c r="K5" s="19">
        <v>1.52331839</v>
      </c>
      <c r="L5" s="19">
        <v>1.4412419400000001</v>
      </c>
    </row>
    <row r="6" spans="2:12" x14ac:dyDescent="0.2">
      <c r="C6" s="20" t="s">
        <v>47</v>
      </c>
      <c r="D6" s="19">
        <v>1.0993361100000001</v>
      </c>
      <c r="E6" s="19">
        <v>0.95760261999999996</v>
      </c>
      <c r="F6" s="19">
        <v>0.94991376000000005</v>
      </c>
      <c r="G6" s="19">
        <v>2.9941027600000001</v>
      </c>
      <c r="H6" s="19">
        <v>3.2815538000000002</v>
      </c>
      <c r="I6" s="19">
        <v>2.3715274499999999</v>
      </c>
      <c r="J6" s="19">
        <v>1.41367927</v>
      </c>
      <c r="K6" s="19">
        <v>1.4720187199999999</v>
      </c>
      <c r="L6" s="19" t="s">
        <v>54</v>
      </c>
    </row>
    <row r="7" spans="2:12" x14ac:dyDescent="0.2">
      <c r="C7" s="20" t="s">
        <v>48</v>
      </c>
      <c r="D7" s="19">
        <v>0.77693040999999996</v>
      </c>
      <c r="E7" s="19">
        <v>1.5295000700000001</v>
      </c>
      <c r="F7" s="19">
        <v>0.84152762000000003</v>
      </c>
      <c r="G7" s="19">
        <v>12.0158475</v>
      </c>
      <c r="H7" s="19">
        <v>12.3268089</v>
      </c>
      <c r="I7" s="19">
        <v>11.380383800000001</v>
      </c>
      <c r="J7" s="19">
        <v>1.3767322900000001</v>
      </c>
      <c r="K7" s="19">
        <v>0.98660521000000001</v>
      </c>
      <c r="L7" s="19">
        <v>1.6059447</v>
      </c>
    </row>
    <row r="8" spans="2:12" x14ac:dyDescent="0.2">
      <c r="C8" s="20" t="s">
        <v>49</v>
      </c>
      <c r="D8" s="19">
        <v>0.61298997</v>
      </c>
      <c r="E8" s="19">
        <v>1.37403052</v>
      </c>
      <c r="F8" s="19">
        <v>1.1872720800000001</v>
      </c>
      <c r="G8" s="19">
        <v>3.9500012799999999</v>
      </c>
      <c r="H8" s="19">
        <v>4.8229446500000002</v>
      </c>
      <c r="I8" s="19">
        <v>5.1759039600000003</v>
      </c>
      <c r="J8" s="19">
        <v>1.7205643500000001</v>
      </c>
      <c r="K8" s="19">
        <v>1.96174352</v>
      </c>
      <c r="L8" s="19">
        <v>0.95600403</v>
      </c>
    </row>
    <row r="11" spans="2:12" x14ac:dyDescent="0.2">
      <c r="B11" s="18" t="s">
        <v>68</v>
      </c>
      <c r="D11" t="s">
        <v>50</v>
      </c>
      <c r="E11" t="s">
        <v>51</v>
      </c>
      <c r="F11" t="s">
        <v>52</v>
      </c>
      <c r="G11" t="s">
        <v>62</v>
      </c>
      <c r="H11" t="s">
        <v>63</v>
      </c>
      <c r="I11" t="s">
        <v>64</v>
      </c>
      <c r="J11" t="s">
        <v>65</v>
      </c>
      <c r="K11" t="s">
        <v>66</v>
      </c>
      <c r="L11" t="s">
        <v>67</v>
      </c>
    </row>
    <row r="12" spans="2:12" x14ac:dyDescent="0.2">
      <c r="C12" s="20" t="s">
        <v>45</v>
      </c>
      <c r="D12" s="19">
        <v>0.83387449999999996</v>
      </c>
      <c r="E12" s="19">
        <v>1.37039048</v>
      </c>
      <c r="F12" s="19">
        <v>0.79573503000000001</v>
      </c>
      <c r="G12" s="19">
        <v>1.87178351</v>
      </c>
      <c r="H12" s="19">
        <v>2.75139442</v>
      </c>
      <c r="I12" s="19">
        <v>2.7842394000000001</v>
      </c>
      <c r="J12" s="19">
        <v>0.35492899999999999</v>
      </c>
      <c r="K12" s="19">
        <v>0.96367150999999995</v>
      </c>
      <c r="L12" s="19">
        <v>0.65224996000000002</v>
      </c>
    </row>
    <row r="13" spans="2:12" x14ac:dyDescent="0.2">
      <c r="C13" s="20" t="s">
        <v>46</v>
      </c>
      <c r="D13" s="19">
        <v>0.80374628999999997</v>
      </c>
      <c r="E13" s="19">
        <v>1.47821399</v>
      </c>
      <c r="F13" s="19">
        <v>0.71803972000000005</v>
      </c>
      <c r="G13" s="19">
        <v>2.3719907199999999</v>
      </c>
      <c r="H13" s="19">
        <v>2.3051064800000001</v>
      </c>
      <c r="I13" s="19">
        <v>2.7618498499999999</v>
      </c>
      <c r="J13" s="19">
        <v>0.47146146999999999</v>
      </c>
      <c r="K13" s="19">
        <v>1.4424003599999999</v>
      </c>
      <c r="L13" s="19">
        <v>0.60491786999999997</v>
      </c>
    </row>
    <row r="14" spans="2:12" x14ac:dyDescent="0.2">
      <c r="C14" s="20" t="s">
        <v>47</v>
      </c>
      <c r="D14" s="19">
        <v>1.44435946</v>
      </c>
      <c r="E14" s="19">
        <v>0.86348798999999998</v>
      </c>
      <c r="F14" s="19">
        <v>0.69215256000000003</v>
      </c>
      <c r="G14" s="19">
        <v>2.2819848899999999</v>
      </c>
      <c r="H14" s="19">
        <v>1.27318541</v>
      </c>
      <c r="I14" s="19">
        <v>1.66638931</v>
      </c>
      <c r="J14" s="19">
        <v>1.20122006</v>
      </c>
      <c r="K14" s="19">
        <v>1.08723809</v>
      </c>
      <c r="L14" s="19">
        <v>0.88205127999999999</v>
      </c>
    </row>
    <row r="15" spans="2:12" x14ac:dyDescent="0.2">
      <c r="C15" s="20"/>
      <c r="D15" s="19"/>
      <c r="E15" s="19"/>
      <c r="F15" s="19"/>
      <c r="G15" s="19"/>
      <c r="H15" s="19"/>
      <c r="I15" s="19"/>
      <c r="J15" s="19"/>
      <c r="K15" s="19"/>
      <c r="L15" s="19"/>
    </row>
    <row r="17" spans="2:15" x14ac:dyDescent="0.2">
      <c r="B17" s="18" t="s">
        <v>69</v>
      </c>
      <c r="D17" t="s">
        <v>50</v>
      </c>
      <c r="E17" t="s">
        <v>51</v>
      </c>
      <c r="F17" t="s">
        <v>52</v>
      </c>
      <c r="G17" t="s">
        <v>56</v>
      </c>
      <c r="H17" t="s">
        <v>62</v>
      </c>
      <c r="I17" t="s">
        <v>63</v>
      </c>
      <c r="J17" t="s">
        <v>64</v>
      </c>
      <c r="K17" t="s">
        <v>70</v>
      </c>
      <c r="L17" t="s">
        <v>65</v>
      </c>
      <c r="M17" t="s">
        <v>66</v>
      </c>
      <c r="N17" t="s">
        <v>67</v>
      </c>
      <c r="O17" t="s">
        <v>71</v>
      </c>
    </row>
    <row r="18" spans="2:15" x14ac:dyDescent="0.2">
      <c r="C18" s="20" t="s">
        <v>49</v>
      </c>
      <c r="D18" s="19">
        <v>1.1854499999999999</v>
      </c>
      <c r="E18" s="19">
        <v>1.0588599999999999</v>
      </c>
      <c r="F18" s="19">
        <v>0.71458999999999995</v>
      </c>
      <c r="G18" s="19">
        <v>1.11486</v>
      </c>
      <c r="H18" s="19">
        <v>19.725159999999999</v>
      </c>
      <c r="I18" s="19">
        <v>23.951180000000001</v>
      </c>
      <c r="J18" s="19">
        <v>18.190180000000002</v>
      </c>
      <c r="K18" s="19">
        <v>17.24417</v>
      </c>
      <c r="L18" s="19">
        <v>2.1173799999999998</v>
      </c>
      <c r="M18" s="19">
        <v>1.0407500000000001</v>
      </c>
      <c r="N18" s="19">
        <v>1.31091</v>
      </c>
      <c r="O18" s="19">
        <v>1.1314500000000001</v>
      </c>
    </row>
    <row r="19" spans="2:15" x14ac:dyDescent="0.2">
      <c r="C19" s="20" t="s">
        <v>48</v>
      </c>
      <c r="D19" s="19">
        <v>1.1461699999999999</v>
      </c>
      <c r="E19" s="19">
        <v>0.89422000000000001</v>
      </c>
      <c r="F19" s="19">
        <v>0.92830999999999997</v>
      </c>
      <c r="G19" s="19">
        <v>1.0510200000000001</v>
      </c>
      <c r="H19" s="19">
        <v>16.014340000000001</v>
      </c>
      <c r="I19" s="19">
        <v>13.78096</v>
      </c>
      <c r="J19" s="19">
        <v>13.84178</v>
      </c>
      <c r="K19" s="19">
        <v>14.88536</v>
      </c>
      <c r="L19" s="19">
        <v>0.97774000000000005</v>
      </c>
      <c r="M19" s="19">
        <v>1.5736399999999999</v>
      </c>
      <c r="N19" s="19">
        <v>0.99375999999999998</v>
      </c>
      <c r="O19" s="19">
        <v>1.3685499999999999</v>
      </c>
    </row>
    <row r="20" spans="2:15" x14ac:dyDescent="0.2">
      <c r="C20" s="20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</row>
    <row r="22" spans="2:15" x14ac:dyDescent="0.2">
      <c r="B22" s="18" t="s">
        <v>61</v>
      </c>
    </row>
    <row r="23" spans="2:15" x14ac:dyDescent="0.2">
      <c r="D23" t="s">
        <v>50</v>
      </c>
      <c r="E23" t="s">
        <v>51</v>
      </c>
      <c r="F23" t="s">
        <v>52</v>
      </c>
      <c r="G23" t="s">
        <v>56</v>
      </c>
      <c r="H23" t="s">
        <v>57</v>
      </c>
      <c r="I23" t="s">
        <v>58</v>
      </c>
      <c r="J23" t="s">
        <v>59</v>
      </c>
      <c r="K23" t="s">
        <v>60</v>
      </c>
    </row>
    <row r="24" spans="2:15" x14ac:dyDescent="0.2">
      <c r="C24" s="20" t="s">
        <v>45</v>
      </c>
      <c r="D24" s="19">
        <v>0.96748155000000002</v>
      </c>
      <c r="E24" s="19">
        <v>1.0278763799999999</v>
      </c>
      <c r="F24" s="19">
        <v>1.0055795300000001</v>
      </c>
      <c r="G24" s="19" t="s">
        <v>55</v>
      </c>
      <c r="H24" s="19">
        <v>0.98336634000000001</v>
      </c>
      <c r="I24" s="19">
        <v>1.2139034500000001</v>
      </c>
      <c r="J24" s="19">
        <v>1.15048639</v>
      </c>
      <c r="K24" s="19" t="s">
        <v>55</v>
      </c>
    </row>
    <row r="25" spans="2:15" x14ac:dyDescent="0.2">
      <c r="C25" s="20" t="s">
        <v>46</v>
      </c>
      <c r="D25" s="19">
        <v>0.98260428</v>
      </c>
      <c r="E25" s="19">
        <v>0.98297232000000001</v>
      </c>
      <c r="F25" s="19">
        <v>1.03533301</v>
      </c>
      <c r="G25" s="19" t="s">
        <v>55</v>
      </c>
      <c r="H25" s="19">
        <v>1.0492370799999999</v>
      </c>
      <c r="I25" s="19">
        <v>0.97372228999999999</v>
      </c>
      <c r="J25" s="19">
        <v>0.83183399999999996</v>
      </c>
      <c r="K25" s="19" t="s">
        <v>55</v>
      </c>
    </row>
    <row r="26" spans="2:15" x14ac:dyDescent="0.2">
      <c r="C26" s="20" t="s">
        <v>47</v>
      </c>
      <c r="D26" s="19">
        <v>1.03994272</v>
      </c>
      <c r="E26" s="19">
        <v>1.08657472</v>
      </c>
      <c r="F26" s="19">
        <v>0.88497495999999998</v>
      </c>
      <c r="G26" s="19" t="s">
        <v>55</v>
      </c>
      <c r="H26" s="19">
        <v>0.84803189999999995</v>
      </c>
      <c r="I26" s="19">
        <v>0.90393409000000002</v>
      </c>
      <c r="J26" s="19">
        <v>0.75040013999999999</v>
      </c>
      <c r="K26" s="19" t="s">
        <v>55</v>
      </c>
    </row>
    <row r="27" spans="2:15" x14ac:dyDescent="0.2">
      <c r="C27" s="20" t="s">
        <v>49</v>
      </c>
      <c r="D27" s="19">
        <v>1.1012120000000001</v>
      </c>
      <c r="E27" s="19">
        <v>0.84100600000000003</v>
      </c>
      <c r="F27" s="19">
        <v>1.221678</v>
      </c>
      <c r="G27" s="19">
        <v>0.88383900000000004</v>
      </c>
      <c r="H27" s="19">
        <v>1.14188</v>
      </c>
      <c r="I27" s="19">
        <v>0.78180000000000005</v>
      </c>
      <c r="J27" s="19">
        <v>1.2444200000000001</v>
      </c>
      <c r="K27" s="19">
        <v>0.62068999999999996</v>
      </c>
    </row>
    <row r="28" spans="2:15" x14ac:dyDescent="0.2">
      <c r="C28" s="20" t="s">
        <v>48</v>
      </c>
      <c r="D28" s="19">
        <v>0.84226400000000001</v>
      </c>
      <c r="E28" s="19">
        <v>1.2708200000000001</v>
      </c>
      <c r="F28" s="19">
        <v>1.046551</v>
      </c>
      <c r="G28" s="19">
        <v>0.89270300000000002</v>
      </c>
      <c r="H28" s="19">
        <v>1.20543</v>
      </c>
      <c r="I28" s="19">
        <v>1.1260600000000001</v>
      </c>
      <c r="J28" s="19">
        <v>1.3429</v>
      </c>
      <c r="K28" s="19">
        <v>0.90549000000000002</v>
      </c>
    </row>
    <row r="31" spans="2:15" x14ac:dyDescent="0.2">
      <c r="B31" s="18" t="s">
        <v>79</v>
      </c>
      <c r="D31" t="s">
        <v>50</v>
      </c>
      <c r="E31" t="s">
        <v>51</v>
      </c>
      <c r="F31" t="s">
        <v>52</v>
      </c>
      <c r="G31" t="s">
        <v>23</v>
      </c>
      <c r="H31" t="s">
        <v>24</v>
      </c>
      <c r="I31" t="s">
        <v>25</v>
      </c>
      <c r="J31" t="s">
        <v>29</v>
      </c>
      <c r="K31" t="s">
        <v>30</v>
      </c>
      <c r="L31" t="s">
        <v>31</v>
      </c>
    </row>
    <row r="32" spans="2:15" x14ac:dyDescent="0.2">
      <c r="C32" s="20" t="s">
        <v>73</v>
      </c>
      <c r="D32" s="19">
        <v>0.69258739000000002</v>
      </c>
      <c r="E32" s="19">
        <v>1.02169464</v>
      </c>
      <c r="F32" s="19">
        <v>1.2857179700000001</v>
      </c>
      <c r="G32" s="19">
        <v>2.8932707999999998</v>
      </c>
      <c r="H32" s="19">
        <v>3.60638646</v>
      </c>
      <c r="I32" s="19">
        <v>3.3872664499999998</v>
      </c>
      <c r="J32" s="19">
        <v>0.88715509599999998</v>
      </c>
      <c r="K32" s="19">
        <v>0.673750866</v>
      </c>
      <c r="L32" s="19">
        <v>1.299644067</v>
      </c>
    </row>
    <row r="33" spans="3:12" x14ac:dyDescent="0.2">
      <c r="C33" s="20" t="s">
        <v>74</v>
      </c>
      <c r="D33" s="19">
        <v>0.53315884999999996</v>
      </c>
      <c r="E33" s="19">
        <v>0.97048880000000004</v>
      </c>
      <c r="F33" s="19">
        <v>1.49635235</v>
      </c>
      <c r="G33" s="19">
        <v>3.45356212</v>
      </c>
      <c r="H33" s="19">
        <v>6.0550724200000001</v>
      </c>
      <c r="I33" s="19">
        <v>6.1406899900000003</v>
      </c>
      <c r="J33" s="19">
        <v>0.68332649700000003</v>
      </c>
      <c r="K33" s="19">
        <v>0.45265957899999998</v>
      </c>
      <c r="L33" s="19">
        <v>1.753468985</v>
      </c>
    </row>
    <row r="34" spans="3:12" x14ac:dyDescent="0.2">
      <c r="C34" s="20" t="s">
        <v>75</v>
      </c>
      <c r="D34" s="19">
        <v>0.92620738000000002</v>
      </c>
      <c r="E34" s="19">
        <v>1.02948284</v>
      </c>
      <c r="F34" s="19">
        <v>1.0443097800000001</v>
      </c>
      <c r="G34" s="19">
        <v>3.12610302</v>
      </c>
      <c r="H34" s="19">
        <v>3.9794888400000001</v>
      </c>
      <c r="I34" s="19">
        <v>3.41325279</v>
      </c>
      <c r="J34" s="19">
        <v>0.90652176100000004</v>
      </c>
      <c r="K34" s="19">
        <v>0.76127406099999995</v>
      </c>
      <c r="L34" s="19">
        <v>1.4016768989999999</v>
      </c>
    </row>
    <row r="35" spans="3:12" x14ac:dyDescent="0.2">
      <c r="C35" s="20" t="s">
        <v>76</v>
      </c>
      <c r="D35" s="19">
        <v>0.71269713000000001</v>
      </c>
      <c r="E35" s="19">
        <v>0.77566024</v>
      </c>
      <c r="F35" s="19">
        <v>1.5116426300000001</v>
      </c>
      <c r="G35" s="19">
        <v>5.6835057899999999</v>
      </c>
      <c r="H35" s="19">
        <v>5.4081082299999998</v>
      </c>
      <c r="I35" s="19">
        <v>4.0941099400000001</v>
      </c>
      <c r="J35" s="19">
        <v>0.47988669099999998</v>
      </c>
      <c r="K35" s="19">
        <v>0.78520520699999996</v>
      </c>
      <c r="L35" s="19">
        <v>1.601048088</v>
      </c>
    </row>
    <row r="36" spans="3:12" x14ac:dyDescent="0.2">
      <c r="C36" s="20" t="s">
        <v>77</v>
      </c>
      <c r="D36" s="19">
        <v>1.0179307799999999</v>
      </c>
      <c r="E36" s="19">
        <v>0.97964841999999996</v>
      </c>
      <c r="F36" s="19">
        <v>1.0024207999999999</v>
      </c>
      <c r="G36" s="19">
        <v>16.508455300000001</v>
      </c>
      <c r="H36" s="19">
        <v>12.4077751</v>
      </c>
      <c r="I36" s="19">
        <v>8.3712655900000001</v>
      </c>
      <c r="J36" s="19">
        <v>1.0713861549999999</v>
      </c>
      <c r="K36" s="19">
        <v>1.1341735470000001</v>
      </c>
      <c r="L36" s="19">
        <v>1.3266808059999999</v>
      </c>
    </row>
    <row r="37" spans="3:12" x14ac:dyDescent="0.2">
      <c r="C37" s="20" t="s">
        <v>78</v>
      </c>
      <c r="D37" s="19">
        <v>0.83496703000000005</v>
      </c>
      <c r="E37" s="19">
        <v>1.35767218</v>
      </c>
      <c r="F37" s="19">
        <v>0.80736079000000005</v>
      </c>
      <c r="G37" s="19">
        <v>3.76512797</v>
      </c>
      <c r="H37" s="19">
        <v>5.8867182500000004</v>
      </c>
      <c r="I37" s="19">
        <v>2.1877885400000001</v>
      </c>
      <c r="J37" s="19">
        <v>0.87671807199999996</v>
      </c>
      <c r="K37" s="19">
        <v>1.3920280970000001</v>
      </c>
      <c r="L37" s="19">
        <v>1.271208772</v>
      </c>
    </row>
  </sheetData>
  <phoneticPr fontId="6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21644E-B34D-FA41-A476-14D449D6D78A}">
  <dimension ref="B2:G16"/>
  <sheetViews>
    <sheetView workbookViewId="0">
      <selection activeCell="C16" sqref="C16"/>
    </sheetView>
  </sheetViews>
  <sheetFormatPr baseColWidth="10" defaultRowHeight="16" x14ac:dyDescent="0.2"/>
  <sheetData>
    <row r="2" spans="2:7" x14ac:dyDescent="0.2">
      <c r="B2" t="s">
        <v>84</v>
      </c>
    </row>
    <row r="3" spans="2:7" x14ac:dyDescent="0.2">
      <c r="C3" s="21" t="s">
        <v>80</v>
      </c>
      <c r="D3" s="21" t="s">
        <v>81</v>
      </c>
      <c r="E3" s="21" t="s">
        <v>53</v>
      </c>
      <c r="F3" s="21" t="s">
        <v>82</v>
      </c>
      <c r="G3" s="21" t="s">
        <v>83</v>
      </c>
    </row>
    <row r="4" spans="2:7" x14ac:dyDescent="0.2">
      <c r="C4" s="19">
        <v>1.0009293699999999</v>
      </c>
      <c r="D4" s="19">
        <v>2.1765799299999999</v>
      </c>
      <c r="E4" s="19">
        <v>1.0687732299999999</v>
      </c>
      <c r="F4" s="19">
        <v>2.7379182200000001</v>
      </c>
      <c r="G4" s="19">
        <v>1.1040892200000001</v>
      </c>
    </row>
    <row r="5" spans="2:7" x14ac:dyDescent="0.2">
      <c r="C5" s="19">
        <v>1.0083643099999999</v>
      </c>
      <c r="D5" s="19">
        <v>2.5092936799999999</v>
      </c>
      <c r="E5" s="19">
        <v>1.06412639</v>
      </c>
      <c r="F5" s="19">
        <v>2.55297398</v>
      </c>
      <c r="G5" s="19">
        <v>1.04460967</v>
      </c>
    </row>
    <row r="6" spans="2:7" x14ac:dyDescent="0.2">
      <c r="C6" s="19">
        <v>0.99070632000000003</v>
      </c>
      <c r="D6" s="19">
        <v>2.5576208199999999</v>
      </c>
      <c r="E6" s="19">
        <v>1.0548327099999999</v>
      </c>
      <c r="F6" s="19">
        <v>2.7973977699999999</v>
      </c>
      <c r="G6" s="19">
        <v>1.04275093</v>
      </c>
    </row>
    <row r="9" spans="2:7" x14ac:dyDescent="0.2">
      <c r="B9" t="s">
        <v>85</v>
      </c>
    </row>
    <row r="10" spans="2:7" x14ac:dyDescent="0.2">
      <c r="C10" s="21" t="s">
        <v>80</v>
      </c>
      <c r="D10" s="21" t="s">
        <v>86</v>
      </c>
    </row>
    <row r="11" spans="2:7" x14ac:dyDescent="0.2">
      <c r="C11" s="19">
        <v>1.0009293699999999</v>
      </c>
      <c r="D11" s="19">
        <v>1.035315985</v>
      </c>
    </row>
    <row r="12" spans="2:7" x14ac:dyDescent="0.2">
      <c r="C12" s="19">
        <v>1.0083643099999999</v>
      </c>
      <c r="D12" s="19">
        <v>1.05204461</v>
      </c>
    </row>
    <row r="13" spans="2:7" x14ac:dyDescent="0.2">
      <c r="C13" s="19">
        <v>0.99070632000000003</v>
      </c>
      <c r="D13" s="19">
        <v>1.0483271380000001</v>
      </c>
    </row>
    <row r="16" spans="2:7" x14ac:dyDescent="0.2">
      <c r="C16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1B4B16-ABB0-9F43-B9BA-4A7793340089}">
  <dimension ref="C3:O6"/>
  <sheetViews>
    <sheetView workbookViewId="0">
      <selection activeCell="O4" sqref="O4"/>
    </sheetView>
  </sheetViews>
  <sheetFormatPr baseColWidth="10" defaultRowHeight="16" x14ac:dyDescent="0.2"/>
  <cols>
    <col min="10" max="15" width="15.33203125" bestFit="1" customWidth="1"/>
  </cols>
  <sheetData>
    <row r="3" spans="3:15" x14ac:dyDescent="0.2">
      <c r="D3" t="s">
        <v>88</v>
      </c>
      <c r="E3" t="s">
        <v>89</v>
      </c>
      <c r="F3" t="s">
        <v>90</v>
      </c>
      <c r="G3" t="s">
        <v>91</v>
      </c>
      <c r="H3" t="s">
        <v>92</v>
      </c>
      <c r="I3" t="s">
        <v>93</v>
      </c>
      <c r="J3" t="s">
        <v>94</v>
      </c>
      <c r="K3" t="s">
        <v>95</v>
      </c>
      <c r="L3" t="s">
        <v>96</v>
      </c>
      <c r="M3" t="s">
        <v>97</v>
      </c>
      <c r="N3" t="s">
        <v>98</v>
      </c>
      <c r="O3" t="s">
        <v>99</v>
      </c>
    </row>
    <row r="4" spans="3:15" x14ac:dyDescent="0.2">
      <c r="C4" s="20" t="s">
        <v>73</v>
      </c>
      <c r="D4" s="19">
        <v>1.02872787</v>
      </c>
      <c r="E4" s="19">
        <v>1.03198612</v>
      </c>
      <c r="F4" s="19">
        <v>0.99201437999999997</v>
      </c>
      <c r="G4" s="19">
        <v>4.3270868</v>
      </c>
      <c r="H4" s="19">
        <v>4.0770675199999999</v>
      </c>
      <c r="I4" s="19">
        <v>3.65322148</v>
      </c>
      <c r="J4" s="19">
        <v>3.61718224</v>
      </c>
      <c r="K4" s="19">
        <v>3.5731634200000002</v>
      </c>
      <c r="L4" s="19">
        <v>3.0875534299999998</v>
      </c>
      <c r="M4" s="19">
        <v>0.94194520000000004</v>
      </c>
      <c r="N4" s="19">
        <v>1.0584943099999999</v>
      </c>
      <c r="O4" s="19">
        <v>1.0341501099999999</v>
      </c>
    </row>
    <row r="5" spans="3:15" x14ac:dyDescent="0.2">
      <c r="C5" s="20" t="s">
        <v>74</v>
      </c>
      <c r="D5" s="19">
        <v>1.1032349400000001</v>
      </c>
      <c r="E5" s="19">
        <v>0.92006091000000001</v>
      </c>
      <c r="F5" s="19">
        <v>0.57067111000000004</v>
      </c>
      <c r="G5" s="19">
        <v>8.6426165600000004</v>
      </c>
      <c r="H5" s="19">
        <v>10.027581</v>
      </c>
      <c r="I5" s="19">
        <v>9.99961682</v>
      </c>
      <c r="J5" s="19">
        <v>8.6247200199999998</v>
      </c>
      <c r="K5" s="19">
        <v>8.4360152799999994</v>
      </c>
      <c r="L5" s="19">
        <v>9.2893290200000003</v>
      </c>
      <c r="M5" s="19">
        <v>0.98517960000000004</v>
      </c>
      <c r="N5" s="19">
        <v>1.20012337</v>
      </c>
      <c r="O5" s="19">
        <v>1.1047348299999999</v>
      </c>
    </row>
    <row r="6" spans="3:15" x14ac:dyDescent="0.2">
      <c r="C6" s="20" t="s">
        <v>75</v>
      </c>
      <c r="D6" s="19">
        <v>1.00500251</v>
      </c>
      <c r="E6" s="19">
        <v>1.13563707</v>
      </c>
      <c r="F6" s="19">
        <v>1.05011637</v>
      </c>
      <c r="G6" s="19">
        <v>7.29231739</v>
      </c>
      <c r="H6" s="19">
        <v>7.0225848199999996</v>
      </c>
      <c r="I6" s="19">
        <v>4.8711197100000003</v>
      </c>
      <c r="J6" s="19">
        <v>5.5392892299999996</v>
      </c>
      <c r="K6" s="19">
        <v>5.1467866000000004</v>
      </c>
      <c r="L6" s="19">
        <v>3.9367421199999999</v>
      </c>
      <c r="M6" s="19">
        <v>0.87617990999999995</v>
      </c>
      <c r="N6" s="19">
        <v>1.24756182</v>
      </c>
      <c r="O6" s="19" t="s">
        <v>54</v>
      </c>
    </row>
  </sheetData>
  <phoneticPr fontId="6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E4775F-65B4-DC4C-AE27-86B86AEA955F}">
  <dimension ref="C3:W23"/>
  <sheetViews>
    <sheetView tabSelected="1" topLeftCell="C1" workbookViewId="0">
      <selection activeCell="H34" sqref="H34"/>
    </sheetView>
  </sheetViews>
  <sheetFormatPr baseColWidth="10" defaultRowHeight="16" x14ac:dyDescent="0.2"/>
  <cols>
    <col min="3" max="3" width="17.6640625" customWidth="1"/>
  </cols>
  <sheetData>
    <row r="3" spans="3:23" x14ac:dyDescent="0.2">
      <c r="C3" s="24"/>
      <c r="D3" s="24" t="s">
        <v>73</v>
      </c>
      <c r="E3" s="24" t="s">
        <v>73</v>
      </c>
      <c r="F3" s="24" t="s">
        <v>73</v>
      </c>
      <c r="G3" s="24" t="s">
        <v>73</v>
      </c>
      <c r="H3" s="24" t="s">
        <v>74</v>
      </c>
      <c r="I3" s="24" t="s">
        <v>74</v>
      </c>
      <c r="J3" s="24" t="s">
        <v>74</v>
      </c>
      <c r="K3" s="24" t="s">
        <v>74</v>
      </c>
      <c r="L3" s="24" t="s">
        <v>75</v>
      </c>
      <c r="M3" s="24" t="s">
        <v>75</v>
      </c>
      <c r="N3" s="24" t="s">
        <v>75</v>
      </c>
      <c r="O3" s="24" t="s">
        <v>75</v>
      </c>
      <c r="P3" s="24" t="s">
        <v>76</v>
      </c>
      <c r="Q3" s="24" t="s">
        <v>76</v>
      </c>
      <c r="R3" s="24" t="s">
        <v>76</v>
      </c>
      <c r="S3" s="24" t="s">
        <v>76</v>
      </c>
      <c r="T3" s="24" t="s">
        <v>77</v>
      </c>
      <c r="U3" s="24" t="s">
        <v>77</v>
      </c>
      <c r="V3" s="24" t="s">
        <v>77</v>
      </c>
      <c r="W3" s="24" t="s">
        <v>77</v>
      </c>
    </row>
    <row r="4" spans="3:23" x14ac:dyDescent="0.2">
      <c r="C4" s="25" t="s">
        <v>100</v>
      </c>
      <c r="D4" s="26">
        <v>2.5105</v>
      </c>
      <c r="E4" s="26">
        <v>2.5686</v>
      </c>
      <c r="F4" s="26">
        <v>2.3982999999999999</v>
      </c>
      <c r="G4" s="26">
        <v>2.0705</v>
      </c>
      <c r="H4" s="26">
        <v>2.6181000000000001</v>
      </c>
      <c r="I4" s="26">
        <v>2.9455</v>
      </c>
      <c r="J4" s="26">
        <v>3.4188000000000001</v>
      </c>
      <c r="K4" s="26">
        <v>2.6694</v>
      </c>
      <c r="L4" s="26">
        <v>5.577</v>
      </c>
      <c r="M4" s="26">
        <v>5.2252000000000001</v>
      </c>
      <c r="N4" s="26">
        <v>4.6315999999999997</v>
      </c>
      <c r="O4" s="26">
        <v>4.1916000000000002</v>
      </c>
      <c r="P4" s="26">
        <v>3.2705000000000002</v>
      </c>
      <c r="Q4" s="26">
        <v>2.911</v>
      </c>
      <c r="R4" s="26">
        <v>3.2277</v>
      </c>
      <c r="S4" s="26">
        <v>3.7334000000000001</v>
      </c>
      <c r="T4" s="26">
        <v>15.972300000000001</v>
      </c>
      <c r="U4" s="26">
        <v>13.7133</v>
      </c>
      <c r="V4" s="26">
        <v>14.425000000000001</v>
      </c>
      <c r="W4" s="26">
        <v>12.7683</v>
      </c>
    </row>
    <row r="5" spans="3:23" x14ac:dyDescent="0.2">
      <c r="C5" s="25" t="s">
        <v>101</v>
      </c>
      <c r="D5" s="26">
        <v>6.4009999999999998</v>
      </c>
      <c r="E5" s="26">
        <v>6.2381000000000002</v>
      </c>
      <c r="F5" s="26">
        <v>6.3582999999999998</v>
      </c>
      <c r="G5" s="26">
        <v>6.1525999999999996</v>
      </c>
      <c r="H5" s="26">
        <v>6.5133999999999999</v>
      </c>
      <c r="I5" s="26">
        <v>6.6273</v>
      </c>
      <c r="J5" s="26">
        <v>1.2496</v>
      </c>
      <c r="K5" s="26">
        <v>6.6986999999999997</v>
      </c>
      <c r="L5" s="26">
        <v>13.1591</v>
      </c>
      <c r="M5" s="26">
        <v>12.708</v>
      </c>
      <c r="N5" s="26">
        <v>9.5756999999999994</v>
      </c>
      <c r="O5" s="26">
        <v>9.0226000000000006</v>
      </c>
      <c r="P5" s="26">
        <v>13.450699999999999</v>
      </c>
      <c r="Q5" s="26">
        <v>15.5014</v>
      </c>
      <c r="R5" s="26">
        <v>14.050800000000001</v>
      </c>
      <c r="S5" s="26">
        <v>14.768800000000001</v>
      </c>
      <c r="T5" s="26">
        <v>8.9001999999999999</v>
      </c>
      <c r="U5" s="26">
        <v>8.1623000000000001</v>
      </c>
      <c r="V5" s="26">
        <v>9.4145000000000003</v>
      </c>
      <c r="W5" s="26">
        <v>8.0175999999999998</v>
      </c>
    </row>
    <row r="6" spans="3:23" x14ac:dyDescent="0.2">
      <c r="C6" s="25" t="s">
        <v>102</v>
      </c>
      <c r="D6" s="26">
        <v>2.0752000000000002</v>
      </c>
      <c r="E6" s="26">
        <v>2.4746999999999999</v>
      </c>
      <c r="F6" s="19">
        <v>0.83989999999999998</v>
      </c>
      <c r="G6" s="26">
        <v>1.8846000000000001</v>
      </c>
      <c r="H6" s="26">
        <v>2.3567</v>
      </c>
      <c r="I6" s="26">
        <v>1.8683000000000001</v>
      </c>
      <c r="J6" s="26">
        <v>2.4567000000000001</v>
      </c>
      <c r="K6" s="26">
        <v>2.2404000000000002</v>
      </c>
      <c r="L6" s="26">
        <v>2.2732000000000001</v>
      </c>
      <c r="M6" s="26">
        <v>2.5663999999999998</v>
      </c>
      <c r="N6" s="26">
        <v>1.8059000000000001</v>
      </c>
      <c r="O6" s="26">
        <v>2.8834</v>
      </c>
      <c r="P6" s="26">
        <v>3.14</v>
      </c>
      <c r="Q6" s="26">
        <v>2.8714</v>
      </c>
      <c r="R6" s="26">
        <v>3.1095999999999999</v>
      </c>
      <c r="S6" s="26">
        <v>3.4169999999999998</v>
      </c>
      <c r="T6" s="26">
        <v>3.1118000000000001</v>
      </c>
      <c r="U6" s="26">
        <v>3.6294</v>
      </c>
      <c r="V6" s="26">
        <v>3.2892000000000001</v>
      </c>
      <c r="W6" s="26">
        <v>2.383</v>
      </c>
    </row>
    <row r="7" spans="3:23" x14ac:dyDescent="0.2">
      <c r="C7" s="25" t="s">
        <v>103</v>
      </c>
      <c r="D7" s="26">
        <v>1.2962</v>
      </c>
      <c r="E7" s="26">
        <v>1.0219</v>
      </c>
      <c r="F7" s="26">
        <v>1.0922000000000001</v>
      </c>
      <c r="G7" s="26">
        <v>1.1747000000000001</v>
      </c>
      <c r="H7" s="26">
        <v>1.2859</v>
      </c>
      <c r="I7" s="26">
        <v>1.3945000000000001</v>
      </c>
      <c r="J7" s="26">
        <v>1.1963999999999999</v>
      </c>
      <c r="K7" s="26">
        <v>1.2992999999999999</v>
      </c>
      <c r="L7" s="26">
        <v>1.5753999999999999</v>
      </c>
      <c r="M7" s="26">
        <v>1.5775999999999999</v>
      </c>
      <c r="N7" s="26">
        <v>1.7774000000000001</v>
      </c>
      <c r="O7" s="26">
        <v>1.3772</v>
      </c>
      <c r="P7" s="26">
        <v>1.4598</v>
      </c>
      <c r="Q7" s="26">
        <v>1.3573</v>
      </c>
      <c r="R7" s="26">
        <v>1.3984000000000001</v>
      </c>
      <c r="S7" s="26">
        <v>1.4307000000000001</v>
      </c>
      <c r="T7" s="26">
        <v>1.8248</v>
      </c>
      <c r="U7" s="26">
        <v>1.8147</v>
      </c>
      <c r="V7" s="26">
        <v>1.8529</v>
      </c>
      <c r="W7" s="26">
        <v>1.8426</v>
      </c>
    </row>
    <row r="8" spans="3:23" x14ac:dyDescent="0.2">
      <c r="C8" s="25" t="s">
        <v>104</v>
      </c>
      <c r="D8" s="26">
        <v>2.9506000000000001</v>
      </c>
      <c r="E8" s="26">
        <v>2.4110999999999998</v>
      </c>
      <c r="F8" s="26">
        <v>2.6364999999999998</v>
      </c>
      <c r="G8" s="26">
        <v>2.3906999999999998</v>
      </c>
      <c r="H8" s="26">
        <v>2.0179999999999998</v>
      </c>
      <c r="I8" s="26">
        <v>1.8381000000000001</v>
      </c>
      <c r="J8" s="26">
        <v>2.0266000000000002</v>
      </c>
      <c r="K8" s="26">
        <v>2.0994999999999999</v>
      </c>
      <c r="L8" s="26">
        <v>2.601</v>
      </c>
      <c r="M8" s="26">
        <v>2.0916999999999999</v>
      </c>
      <c r="N8" s="26">
        <v>2.2027999999999999</v>
      </c>
      <c r="O8" s="26">
        <v>1.8441000000000001</v>
      </c>
      <c r="P8" s="26" t="s">
        <v>54</v>
      </c>
      <c r="Q8" s="26">
        <v>2.5724</v>
      </c>
      <c r="R8" s="26">
        <v>2.4845000000000002</v>
      </c>
      <c r="S8" s="26">
        <v>2.3837999999999999</v>
      </c>
      <c r="T8" s="26">
        <v>3.6577999999999999</v>
      </c>
      <c r="U8" s="26">
        <v>2.9578000000000002</v>
      </c>
      <c r="V8" s="26">
        <v>2.7688000000000001</v>
      </c>
      <c r="W8" s="26">
        <v>2.9420999999999999</v>
      </c>
    </row>
    <row r="9" spans="3:23" x14ac:dyDescent="0.2">
      <c r="C9" s="25" t="s">
        <v>105</v>
      </c>
      <c r="D9" s="26">
        <v>0.67079999999999995</v>
      </c>
      <c r="E9" s="26">
        <v>0.62629999999999997</v>
      </c>
      <c r="F9" s="26">
        <v>0.61770000000000003</v>
      </c>
      <c r="G9" s="26">
        <v>0.58720000000000006</v>
      </c>
      <c r="H9" s="26">
        <v>0.57689999999999997</v>
      </c>
      <c r="I9" s="26">
        <v>0.56189999999999996</v>
      </c>
      <c r="J9" s="26">
        <v>0.62649999999999995</v>
      </c>
      <c r="K9" s="26">
        <v>0.54430000000000001</v>
      </c>
      <c r="L9" s="26">
        <v>0.36919999999999997</v>
      </c>
      <c r="M9" s="26">
        <v>0.43569999999999998</v>
      </c>
      <c r="N9" s="26">
        <v>0.47349999999999998</v>
      </c>
      <c r="O9" s="26">
        <v>0.45550000000000002</v>
      </c>
      <c r="P9" s="26">
        <v>0.89100000000000001</v>
      </c>
      <c r="Q9" s="26">
        <v>0.63</v>
      </c>
      <c r="R9" s="26">
        <v>0.53159999999999996</v>
      </c>
      <c r="S9" s="26">
        <v>0.59399999999999997</v>
      </c>
      <c r="T9" s="26">
        <v>0.92110000000000003</v>
      </c>
      <c r="U9" s="26">
        <v>0.83709999999999996</v>
      </c>
      <c r="V9" s="26">
        <v>0.95889999999999997</v>
      </c>
      <c r="W9" s="26">
        <v>0.85950000000000004</v>
      </c>
    </row>
    <row r="10" spans="3:23" x14ac:dyDescent="0.2">
      <c r="C10" s="25" t="s">
        <v>106</v>
      </c>
      <c r="D10" s="26">
        <v>0.95630000000000004</v>
      </c>
      <c r="E10" s="26">
        <v>0.93899999999999995</v>
      </c>
      <c r="F10" s="26">
        <v>0.83420000000000005</v>
      </c>
      <c r="G10" s="26">
        <v>0.89359999999999995</v>
      </c>
      <c r="H10" s="26">
        <v>0.70950000000000002</v>
      </c>
      <c r="I10" s="26">
        <v>0.80259999999999998</v>
      </c>
      <c r="J10" s="26">
        <v>0.71940000000000004</v>
      </c>
      <c r="K10" s="26">
        <v>0.72440000000000004</v>
      </c>
      <c r="L10" s="26">
        <v>1.0197000000000001</v>
      </c>
      <c r="M10" s="26">
        <v>1.0873999999999999</v>
      </c>
      <c r="N10" s="26">
        <v>0.93810000000000004</v>
      </c>
      <c r="O10" s="26">
        <v>1.0066999999999999</v>
      </c>
      <c r="P10" s="26" t="s">
        <v>54</v>
      </c>
      <c r="Q10" s="26">
        <v>1.1838</v>
      </c>
      <c r="R10" s="26">
        <v>1.1375</v>
      </c>
      <c r="S10" s="26">
        <v>1.1187</v>
      </c>
      <c r="T10" s="26">
        <v>1.21</v>
      </c>
      <c r="U10" s="26">
        <v>1.0633999999999999</v>
      </c>
      <c r="V10" s="26">
        <v>1.1660999999999999</v>
      </c>
      <c r="W10" s="26">
        <v>1.1316999999999999</v>
      </c>
    </row>
    <row r="11" spans="3:23" x14ac:dyDescent="0.2">
      <c r="C11" s="25" t="s">
        <v>107</v>
      </c>
      <c r="D11" s="26">
        <v>0.82650000000000001</v>
      </c>
      <c r="E11" s="26">
        <v>0.60109999999999997</v>
      </c>
      <c r="F11" s="26">
        <v>0.70030000000000003</v>
      </c>
      <c r="G11" s="26">
        <v>0.65610000000000002</v>
      </c>
      <c r="H11" s="26">
        <v>0.64239999999999997</v>
      </c>
      <c r="I11" s="26">
        <v>0.67390000000000005</v>
      </c>
      <c r="J11" s="26">
        <v>0.57950000000000002</v>
      </c>
      <c r="K11" s="26">
        <v>0.67759999999999998</v>
      </c>
      <c r="L11" s="26">
        <v>0.62590000000000001</v>
      </c>
      <c r="M11" s="26">
        <v>0.57640000000000002</v>
      </c>
      <c r="N11" s="26">
        <v>0.77849999999999997</v>
      </c>
      <c r="O11" s="26">
        <v>0.57620000000000005</v>
      </c>
      <c r="P11" s="26" t="s">
        <v>54</v>
      </c>
      <c r="Q11" s="26">
        <v>0.74480000000000002</v>
      </c>
      <c r="R11" s="26">
        <v>0.78569999999999995</v>
      </c>
      <c r="S11" s="26">
        <v>0.84109999999999996</v>
      </c>
      <c r="T11" s="26">
        <v>0.87919999999999998</v>
      </c>
      <c r="U11" s="26">
        <v>0.65990000000000004</v>
      </c>
      <c r="V11" s="26">
        <v>0.70640000000000003</v>
      </c>
      <c r="W11" s="26">
        <v>0.70569999999999999</v>
      </c>
    </row>
    <row r="12" spans="3:23" x14ac:dyDescent="0.2">
      <c r="C12" s="25" t="s">
        <v>108</v>
      </c>
      <c r="D12" s="26">
        <v>1.3184</v>
      </c>
      <c r="E12" s="26">
        <v>1.0394000000000001</v>
      </c>
      <c r="F12" s="26">
        <v>1.0620000000000001</v>
      </c>
      <c r="G12" s="26">
        <v>0.91369999999999996</v>
      </c>
      <c r="H12" s="26">
        <v>1.0601</v>
      </c>
      <c r="I12" s="26">
        <v>1.0419</v>
      </c>
      <c r="J12" s="26">
        <v>1.2126999999999999</v>
      </c>
      <c r="K12" s="26">
        <v>1.1721999999999999</v>
      </c>
      <c r="L12" s="26">
        <v>0.87680000000000002</v>
      </c>
      <c r="M12" s="26">
        <v>0.91969999999999996</v>
      </c>
      <c r="N12" s="26">
        <v>0.82150000000000001</v>
      </c>
      <c r="O12" s="26">
        <v>0.86409999999999998</v>
      </c>
      <c r="P12" s="26">
        <v>0.9919</v>
      </c>
      <c r="Q12" s="26">
        <v>0.89770000000000005</v>
      </c>
      <c r="R12" s="26">
        <v>0.94289999999999996</v>
      </c>
      <c r="S12" s="26">
        <v>0.84279999999999999</v>
      </c>
      <c r="T12" s="26">
        <v>1.0593999999999999</v>
      </c>
      <c r="U12" s="26">
        <v>1.2416</v>
      </c>
      <c r="V12" s="26">
        <v>1.2633000000000001</v>
      </c>
      <c r="W12" s="26">
        <v>1.0674999999999999</v>
      </c>
    </row>
    <row r="13" spans="3:23" x14ac:dyDescent="0.2">
      <c r="C13" s="25" t="s">
        <v>109</v>
      </c>
      <c r="D13" s="26">
        <v>0.78200000000000003</v>
      </c>
      <c r="E13" s="26">
        <v>0.97550000000000003</v>
      </c>
      <c r="F13" s="26">
        <v>0.8921</v>
      </c>
      <c r="G13" s="26">
        <v>0.97209999999999996</v>
      </c>
      <c r="H13" s="26">
        <v>0.91749999999999998</v>
      </c>
      <c r="I13" s="26">
        <v>0.92</v>
      </c>
      <c r="J13" s="26">
        <v>1.0344</v>
      </c>
      <c r="K13" s="26">
        <v>0.89859999999999995</v>
      </c>
      <c r="L13" s="26">
        <v>1.1589</v>
      </c>
      <c r="M13" s="26">
        <v>1.1469</v>
      </c>
      <c r="N13" s="26">
        <v>1.2056</v>
      </c>
      <c r="O13" s="26">
        <v>1.3257000000000001</v>
      </c>
      <c r="P13" s="26">
        <v>1.2301</v>
      </c>
      <c r="Q13" s="26">
        <v>0.98129999999999995</v>
      </c>
      <c r="R13" s="26">
        <v>1.5302</v>
      </c>
      <c r="S13" s="26">
        <v>1.0627</v>
      </c>
      <c r="T13" s="26">
        <v>2.5223</v>
      </c>
      <c r="U13" s="26">
        <v>1.5494000000000001</v>
      </c>
      <c r="V13" s="26">
        <v>1.603</v>
      </c>
      <c r="W13" s="26">
        <v>1.7725</v>
      </c>
    </row>
    <row r="14" spans="3:23" x14ac:dyDescent="0.2">
      <c r="C14" s="25" t="s">
        <v>110</v>
      </c>
      <c r="D14" s="26">
        <v>0.52110000000000001</v>
      </c>
      <c r="E14" s="26">
        <v>0.63</v>
      </c>
      <c r="F14" s="26">
        <v>0.57299999999999995</v>
      </c>
      <c r="G14" s="26">
        <v>0.60770000000000002</v>
      </c>
      <c r="H14" s="26">
        <v>0.5494</v>
      </c>
      <c r="I14" s="26">
        <v>0.73150000000000004</v>
      </c>
      <c r="J14" s="26">
        <v>0.71750000000000003</v>
      </c>
      <c r="K14" s="26">
        <v>0.68730000000000002</v>
      </c>
      <c r="L14" s="26">
        <v>0.94020000000000004</v>
      </c>
      <c r="M14" s="26">
        <v>0.91069999999999995</v>
      </c>
      <c r="N14" s="26">
        <v>1.0905</v>
      </c>
      <c r="O14" s="26">
        <v>0.58320000000000005</v>
      </c>
      <c r="P14" s="26">
        <v>0.49480000000000002</v>
      </c>
      <c r="Q14" s="26">
        <v>0.95989999999999998</v>
      </c>
      <c r="R14" s="26">
        <v>0.77110000000000001</v>
      </c>
      <c r="S14" s="26">
        <v>0.76149999999999995</v>
      </c>
      <c r="T14" s="26">
        <v>0.99450000000000005</v>
      </c>
      <c r="U14" s="26">
        <v>1.0056</v>
      </c>
      <c r="V14" s="26">
        <v>0.78510000000000002</v>
      </c>
      <c r="W14" s="26">
        <v>1.0905</v>
      </c>
    </row>
    <row r="15" spans="3:23" x14ac:dyDescent="0.2">
      <c r="C15" s="25" t="s">
        <v>111</v>
      </c>
      <c r="D15" s="26">
        <v>0.86990000000000001</v>
      </c>
      <c r="E15" s="26">
        <v>0.73050000000000004</v>
      </c>
      <c r="F15" s="26">
        <v>0.69350000000000001</v>
      </c>
      <c r="G15" s="26">
        <v>0.70030000000000003</v>
      </c>
      <c r="H15" s="26">
        <v>0.86009999999999998</v>
      </c>
      <c r="I15" s="26">
        <v>0.7389</v>
      </c>
      <c r="J15" s="26">
        <v>0.75029999999999997</v>
      </c>
      <c r="K15" s="26">
        <v>0.7369</v>
      </c>
      <c r="L15" s="26">
        <v>0.75449999999999995</v>
      </c>
      <c r="M15" s="26">
        <v>0.6734</v>
      </c>
      <c r="N15" s="26">
        <v>0.80469999999999997</v>
      </c>
      <c r="O15" s="26">
        <v>0.71870000000000001</v>
      </c>
      <c r="P15" s="26">
        <v>1.0363</v>
      </c>
      <c r="Q15" s="26">
        <v>0.99339999999999995</v>
      </c>
      <c r="R15" s="26">
        <v>0.84240000000000004</v>
      </c>
      <c r="S15" s="26">
        <v>0.99409999999999998</v>
      </c>
      <c r="T15" s="26">
        <v>0.90029999999999999</v>
      </c>
      <c r="U15" s="26">
        <v>1.1847000000000001</v>
      </c>
      <c r="V15" s="26">
        <v>1.0713999999999999</v>
      </c>
      <c r="W15" s="26">
        <v>0.80969999999999998</v>
      </c>
    </row>
    <row r="16" spans="3:23" x14ac:dyDescent="0.2">
      <c r="C16" s="25" t="s">
        <v>112</v>
      </c>
      <c r="D16" s="26">
        <v>0.98970000000000002</v>
      </c>
      <c r="E16" s="26">
        <v>0.64890000000000003</v>
      </c>
      <c r="F16" s="26">
        <v>0.59499999999999997</v>
      </c>
      <c r="G16" s="26">
        <v>0.56059999999999999</v>
      </c>
      <c r="H16" s="26">
        <v>0.65229999999999999</v>
      </c>
      <c r="I16" s="26">
        <v>0.50370000000000004</v>
      </c>
      <c r="J16" s="26">
        <v>0.89600000000000002</v>
      </c>
      <c r="K16" s="26">
        <v>0.64910000000000001</v>
      </c>
      <c r="L16" s="26">
        <v>0.88790000000000002</v>
      </c>
      <c r="M16" s="26">
        <v>0.5948</v>
      </c>
      <c r="N16" s="26">
        <v>0.79800000000000004</v>
      </c>
      <c r="O16" s="26">
        <v>0.54510000000000003</v>
      </c>
      <c r="P16" s="26">
        <v>0.76870000000000005</v>
      </c>
      <c r="Q16" s="26">
        <v>0.7762</v>
      </c>
      <c r="R16" s="26">
        <v>1.1169</v>
      </c>
      <c r="S16" s="26">
        <v>0.77459999999999996</v>
      </c>
      <c r="T16" s="26">
        <v>0.72929999999999995</v>
      </c>
      <c r="U16" s="26">
        <v>1.0170999999999999</v>
      </c>
      <c r="V16" s="26">
        <v>0.88</v>
      </c>
      <c r="W16" s="26">
        <v>0.78759999999999997</v>
      </c>
    </row>
    <row r="17" spans="3:23" x14ac:dyDescent="0.2">
      <c r="C17" s="25" t="s">
        <v>113</v>
      </c>
      <c r="D17" s="26">
        <v>0.38080000000000003</v>
      </c>
      <c r="E17" s="26">
        <v>0.40749999999999997</v>
      </c>
      <c r="F17" s="26">
        <v>0.3483</v>
      </c>
      <c r="G17" s="26">
        <v>0.3629</v>
      </c>
      <c r="H17" s="26">
        <v>0.25090000000000001</v>
      </c>
      <c r="I17" s="26">
        <v>0.30969999999999998</v>
      </c>
      <c r="J17" s="26">
        <v>1.5894999999999999</v>
      </c>
      <c r="K17" s="26">
        <v>0.36559999999999998</v>
      </c>
      <c r="L17" s="26">
        <v>0.3826</v>
      </c>
      <c r="M17" s="26">
        <v>0.48110000000000003</v>
      </c>
      <c r="N17" s="26">
        <v>0.36230000000000001</v>
      </c>
      <c r="O17" s="26">
        <v>0.378</v>
      </c>
      <c r="P17" s="26">
        <v>0.35560000000000003</v>
      </c>
      <c r="Q17" s="26">
        <v>0.49569999999999997</v>
      </c>
      <c r="R17" s="26">
        <v>0.34189999999999998</v>
      </c>
      <c r="S17" s="26">
        <v>0.38669999999999999</v>
      </c>
      <c r="T17" s="26">
        <v>0.63490000000000002</v>
      </c>
      <c r="U17" s="26">
        <v>0.6089</v>
      </c>
      <c r="V17" s="26">
        <v>0.55830000000000002</v>
      </c>
      <c r="W17" s="26">
        <v>0.69099999999999995</v>
      </c>
    </row>
    <row r="18" spans="3:23" x14ac:dyDescent="0.2">
      <c r="C18" s="25" t="s">
        <v>114</v>
      </c>
      <c r="D18" s="26">
        <v>0.84150000000000003</v>
      </c>
      <c r="E18" s="26">
        <v>1.0175000000000001</v>
      </c>
      <c r="F18" s="26">
        <v>1.0951</v>
      </c>
      <c r="G18" s="26">
        <v>1.2</v>
      </c>
      <c r="H18" s="26">
        <v>1.3458000000000001</v>
      </c>
      <c r="I18" s="26">
        <v>1.4535</v>
      </c>
      <c r="J18" s="26">
        <v>1.3027</v>
      </c>
      <c r="K18" s="26">
        <v>1.2290000000000001</v>
      </c>
      <c r="L18" s="26">
        <v>2.4091</v>
      </c>
      <c r="M18" s="26">
        <v>2.6362999999999999</v>
      </c>
      <c r="N18" s="26">
        <v>2.8176999999999999</v>
      </c>
      <c r="O18" s="26">
        <v>2.4941</v>
      </c>
      <c r="P18" s="26">
        <v>1.4799</v>
      </c>
      <c r="Q18" s="26">
        <v>1.4363999999999999</v>
      </c>
      <c r="R18" s="26">
        <v>1.4665999999999999</v>
      </c>
      <c r="S18" s="26">
        <v>1.53</v>
      </c>
      <c r="T18" s="26">
        <v>1.5363</v>
      </c>
      <c r="U18" s="26">
        <v>1.8258000000000001</v>
      </c>
      <c r="V18" s="26">
        <v>1.9855</v>
      </c>
      <c r="W18" s="26">
        <v>1.403</v>
      </c>
    </row>
    <row r="19" spans="3:23" x14ac:dyDescent="0.2">
      <c r="C19" s="25" t="s">
        <v>115</v>
      </c>
      <c r="D19" s="26">
        <v>1.2471000000000001</v>
      </c>
      <c r="E19" s="26">
        <v>1.0436000000000001</v>
      </c>
      <c r="F19" s="26">
        <v>1.1476999999999999</v>
      </c>
      <c r="G19" s="26">
        <v>0.99329999999999996</v>
      </c>
      <c r="H19" s="26">
        <v>0.86040000000000005</v>
      </c>
      <c r="I19" s="26">
        <v>0.95279999999999998</v>
      </c>
      <c r="J19" s="26">
        <v>0.80089999999999995</v>
      </c>
      <c r="K19" s="26">
        <v>1.0071000000000001</v>
      </c>
      <c r="L19" s="26">
        <v>1.1657999999999999</v>
      </c>
      <c r="M19" s="26">
        <v>1.1872</v>
      </c>
      <c r="N19" s="26">
        <v>1.1163000000000001</v>
      </c>
      <c r="O19" s="26">
        <v>0.95879999999999999</v>
      </c>
      <c r="P19" s="26">
        <v>1.1819999999999999</v>
      </c>
      <c r="Q19" s="26">
        <v>1.2762</v>
      </c>
      <c r="R19" s="26">
        <v>1.2672000000000001</v>
      </c>
      <c r="S19" s="26">
        <v>1.1013999999999999</v>
      </c>
      <c r="T19" s="26">
        <v>1.0983000000000001</v>
      </c>
      <c r="U19" s="26">
        <v>1.0427</v>
      </c>
      <c r="V19" s="26">
        <v>1.2602</v>
      </c>
      <c r="W19" s="26">
        <v>0.98919999999999997</v>
      </c>
    </row>
    <row r="20" spans="3:23" x14ac:dyDescent="0.2">
      <c r="C20" s="25" t="s">
        <v>119</v>
      </c>
      <c r="D20" s="26">
        <v>0.92179999999999995</v>
      </c>
      <c r="E20" s="26">
        <v>0.76839999999999997</v>
      </c>
      <c r="F20" s="26">
        <v>0.82440000000000002</v>
      </c>
      <c r="G20" s="26">
        <v>0.7964</v>
      </c>
      <c r="H20" s="26">
        <v>0.70399999999999996</v>
      </c>
      <c r="I20" s="26">
        <v>0.70920000000000005</v>
      </c>
      <c r="J20" s="26">
        <v>1.5398000000000001</v>
      </c>
      <c r="K20" s="26">
        <v>0.69950000000000001</v>
      </c>
      <c r="L20" s="26">
        <v>1.1601999999999999</v>
      </c>
      <c r="M20" s="26">
        <v>0.97529999999999994</v>
      </c>
      <c r="N20" s="26">
        <v>1.1347</v>
      </c>
      <c r="O20" s="26">
        <v>0.99229999999999996</v>
      </c>
      <c r="P20" s="26">
        <v>0.9456</v>
      </c>
      <c r="Q20" s="26">
        <v>1.1477999999999999</v>
      </c>
      <c r="R20" s="26">
        <v>1.1889000000000001</v>
      </c>
      <c r="S20" s="26">
        <v>1.3361000000000001</v>
      </c>
      <c r="T20" s="26">
        <v>1.0983000000000001</v>
      </c>
      <c r="U20" s="26">
        <v>1.137</v>
      </c>
      <c r="V20" s="26">
        <v>0.71</v>
      </c>
      <c r="W20" s="26">
        <v>0.95840000000000003</v>
      </c>
    </row>
    <row r="21" spans="3:23" x14ac:dyDescent="0.2">
      <c r="C21" s="25" t="s">
        <v>116</v>
      </c>
      <c r="D21" s="26">
        <v>0.94340000000000002</v>
      </c>
      <c r="E21" s="26">
        <v>0.98419999999999996</v>
      </c>
      <c r="F21" s="26">
        <v>0.87429999999999997</v>
      </c>
      <c r="G21" s="26">
        <v>0.93530000000000002</v>
      </c>
      <c r="H21" s="26">
        <v>0.93500000000000005</v>
      </c>
      <c r="I21" s="26">
        <v>0.99980000000000002</v>
      </c>
      <c r="J21" s="26">
        <v>0.51539999999999997</v>
      </c>
      <c r="K21" s="26">
        <v>0.95099999999999996</v>
      </c>
      <c r="L21" s="26">
        <v>1.27</v>
      </c>
      <c r="M21" s="26">
        <v>1.1859</v>
      </c>
      <c r="N21" s="26">
        <v>1.0525</v>
      </c>
      <c r="O21" s="26">
        <v>0.9536</v>
      </c>
      <c r="P21" s="26">
        <v>1.0496000000000001</v>
      </c>
      <c r="Q21" s="26">
        <v>1.3227</v>
      </c>
      <c r="R21" s="26">
        <v>1.0648</v>
      </c>
      <c r="S21" s="26">
        <v>1.3875</v>
      </c>
      <c r="T21" s="26">
        <v>0.80840000000000001</v>
      </c>
      <c r="U21" s="26">
        <v>0.88500000000000001</v>
      </c>
      <c r="V21" s="26">
        <v>0.78920000000000001</v>
      </c>
      <c r="W21" s="26">
        <v>0.91059999999999997</v>
      </c>
    </row>
    <row r="22" spans="3:23" x14ac:dyDescent="0.2">
      <c r="C22" s="25" t="s">
        <v>117</v>
      </c>
      <c r="D22" s="26">
        <v>1.3671</v>
      </c>
      <c r="E22" s="26">
        <v>1.3535999999999999</v>
      </c>
      <c r="F22" s="26">
        <v>1.1816</v>
      </c>
      <c r="G22" s="26">
        <v>1.3083</v>
      </c>
      <c r="H22" s="26">
        <v>1.2684</v>
      </c>
      <c r="I22" s="26">
        <v>1.1615</v>
      </c>
      <c r="J22" s="26">
        <v>1.3407</v>
      </c>
      <c r="K22" s="26">
        <v>1.1647000000000001</v>
      </c>
      <c r="L22" s="26">
        <v>1.5477000000000001</v>
      </c>
      <c r="M22" s="26">
        <v>1.4354</v>
      </c>
      <c r="N22" s="26">
        <v>1.3262</v>
      </c>
      <c r="O22" s="26">
        <v>1.2000999999999999</v>
      </c>
      <c r="P22" s="26" t="s">
        <v>54</v>
      </c>
      <c r="Q22" s="26">
        <v>1.5855999999999999</v>
      </c>
      <c r="R22" s="26">
        <v>1.4260999999999999</v>
      </c>
      <c r="S22" s="26">
        <v>1.5784</v>
      </c>
      <c r="T22" s="26">
        <v>0.93920000000000003</v>
      </c>
      <c r="U22" s="26">
        <v>1.1551</v>
      </c>
      <c r="V22" s="26">
        <v>1.0226999999999999</v>
      </c>
      <c r="W22" s="26">
        <v>1.0179</v>
      </c>
    </row>
    <row r="23" spans="3:23" x14ac:dyDescent="0.2">
      <c r="C23" s="25" t="s">
        <v>118</v>
      </c>
      <c r="D23" s="26">
        <v>0.62580000000000002</v>
      </c>
      <c r="E23" s="26">
        <v>0.68669999999999998</v>
      </c>
      <c r="F23" s="26">
        <v>0.68049999999999999</v>
      </c>
      <c r="G23" s="26">
        <v>0.77100000000000002</v>
      </c>
      <c r="H23" s="26">
        <v>0.63829999999999998</v>
      </c>
      <c r="I23" s="26">
        <v>0.65800000000000003</v>
      </c>
      <c r="J23" s="26">
        <v>0.65210000000000001</v>
      </c>
      <c r="K23" s="26">
        <v>0.87549999999999994</v>
      </c>
      <c r="L23" s="26">
        <v>0.96079999999999999</v>
      </c>
      <c r="M23" s="26">
        <v>0.71020000000000005</v>
      </c>
      <c r="N23" s="26">
        <v>0.83350000000000002</v>
      </c>
      <c r="O23" s="26">
        <v>0.94950000000000001</v>
      </c>
      <c r="P23" s="26">
        <v>0.8266</v>
      </c>
      <c r="Q23" s="26">
        <v>0.85040000000000004</v>
      </c>
      <c r="R23" s="26">
        <v>0.56069999999999998</v>
      </c>
      <c r="S23" s="26">
        <v>0.81240000000000001</v>
      </c>
      <c r="T23" s="26">
        <v>1.1569</v>
      </c>
      <c r="U23" s="26">
        <v>0.93840000000000001</v>
      </c>
      <c r="V23" s="26">
        <v>0.97689999999999999</v>
      </c>
      <c r="W23" s="26">
        <v>0.94030000000000002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B26C2A-487E-CC47-AC22-FA52D046F37F}">
  <dimension ref="C2:K6"/>
  <sheetViews>
    <sheetView workbookViewId="0">
      <selection activeCell="I14" sqref="I14"/>
    </sheetView>
  </sheetViews>
  <sheetFormatPr baseColWidth="10" defaultRowHeight="16" x14ac:dyDescent="0.2"/>
  <sheetData>
    <row r="2" spans="3:11" x14ac:dyDescent="0.2">
      <c r="D2" t="s">
        <v>50</v>
      </c>
      <c r="E2" t="s">
        <v>51</v>
      </c>
      <c r="F2" t="s">
        <v>52</v>
      </c>
      <c r="G2" t="s">
        <v>56</v>
      </c>
      <c r="H2" t="s">
        <v>120</v>
      </c>
      <c r="I2" t="s">
        <v>121</v>
      </c>
      <c r="J2" t="s">
        <v>122</v>
      </c>
      <c r="K2" t="s">
        <v>123</v>
      </c>
    </row>
    <row r="3" spans="3:11" x14ac:dyDescent="0.2">
      <c r="C3" s="20" t="s">
        <v>45</v>
      </c>
      <c r="D3" s="19">
        <v>0.91400000000000003</v>
      </c>
      <c r="E3" s="19">
        <v>0.85199999999999998</v>
      </c>
      <c r="F3" s="19">
        <v>1.2534000000000001</v>
      </c>
      <c r="G3" s="19">
        <v>1.0246</v>
      </c>
      <c r="H3" s="19">
        <v>2.3144</v>
      </c>
      <c r="I3" s="19">
        <v>1.9659</v>
      </c>
      <c r="J3" s="19">
        <v>2.2808000000000002</v>
      </c>
      <c r="K3" s="19">
        <v>2.1894999999999998</v>
      </c>
    </row>
    <row r="4" spans="3:11" x14ac:dyDescent="0.2">
      <c r="C4" s="20" t="s">
        <v>46</v>
      </c>
      <c r="D4" s="19">
        <v>1.0892999999999999</v>
      </c>
      <c r="E4" s="19">
        <v>1.0701000000000001</v>
      </c>
      <c r="F4" s="19">
        <v>0.85799999999999998</v>
      </c>
      <c r="G4" s="19" t="s">
        <v>54</v>
      </c>
      <c r="H4" s="19">
        <v>3.7486000000000002</v>
      </c>
      <c r="I4" s="19">
        <v>4.0820999999999996</v>
      </c>
      <c r="J4" s="19">
        <v>2.8331</v>
      </c>
      <c r="K4" s="19">
        <v>2.3580999999999999</v>
      </c>
    </row>
    <row r="5" spans="3:11" x14ac:dyDescent="0.2">
      <c r="C5" s="20" t="s">
        <v>49</v>
      </c>
      <c r="D5" s="19">
        <v>0.82350000000000001</v>
      </c>
      <c r="E5" s="19" t="s">
        <v>54</v>
      </c>
      <c r="F5" s="19">
        <v>0.92530000000000001</v>
      </c>
      <c r="G5" s="19">
        <v>1.3124</v>
      </c>
      <c r="H5" s="19">
        <v>19.4437</v>
      </c>
      <c r="I5" s="19">
        <v>17.5806</v>
      </c>
      <c r="J5" s="19">
        <v>6.7617000000000003</v>
      </c>
      <c r="K5" s="19">
        <v>17.508900000000001</v>
      </c>
    </row>
    <row r="6" spans="3:11" x14ac:dyDescent="0.2">
      <c r="C6" s="20" t="s">
        <v>48</v>
      </c>
      <c r="D6" s="19">
        <v>0.58640000000000003</v>
      </c>
      <c r="E6" s="19">
        <v>1.3811</v>
      </c>
      <c r="F6" s="19">
        <v>1.2606999999999999</v>
      </c>
      <c r="G6" s="19">
        <v>0.97929999999999995</v>
      </c>
      <c r="H6" s="19">
        <v>54.1</v>
      </c>
      <c r="I6" s="19">
        <v>56.027500000000003</v>
      </c>
      <c r="J6" s="19">
        <v>55.978000000000002</v>
      </c>
      <c r="K6" s="19">
        <v>58.916699999999999</v>
      </c>
    </row>
  </sheetData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Figure 2A and S2A</vt:lpstr>
      <vt:lpstr>Figure 2B</vt:lpstr>
      <vt:lpstr>Figure 2C and S2B-D</vt:lpstr>
      <vt:lpstr>Figure 2D and S2E</vt:lpstr>
      <vt:lpstr>Figure 2E</vt:lpstr>
      <vt:lpstr>Figure 2F</vt:lpstr>
      <vt:lpstr>Figure S2F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Mullen, Nicholas J</dc:creator>
  <cp:lastModifiedBy>Pankaj Singh</cp:lastModifiedBy>
  <dcterms:created xsi:type="dcterms:W3CDTF">2024-04-08T21:56:15Z</dcterms:created>
  <dcterms:modified xsi:type="dcterms:W3CDTF">2024-05-20T12:08:11Z</dcterms:modified>
</cp:coreProperties>
</file>