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/"/>
    </mc:Choice>
  </mc:AlternateContent>
  <xr:revisionPtr revIDLastSave="0" documentId="13_ncr:1_{7E59CD4A-B255-F24B-A4B0-E4458D2063EF}" xr6:coauthVersionLast="36" xr6:coauthVersionMax="36" xr10:uidLastSave="{00000000-0000-0000-0000-000000000000}"/>
  <bookViews>
    <workbookView xWindow="10360" yWindow="1640" windowWidth="40840" windowHeight="23500" activeTab="5" xr2:uid="{8F372F81-E98B-B140-AEB3-D8074F484E4D}"/>
  </bookViews>
  <sheets>
    <sheet name="SUM_L2" sheetId="10" r:id="rId1"/>
    <sheet name="SUM_L5" sheetId="11" r:id="rId2"/>
    <sheet name="SUM_L6" sheetId="12" r:id="rId3"/>
    <sheet name="SUM_CA1" sheetId="13" r:id="rId4"/>
    <sheet name="SUM_CA2&amp;3" sheetId="14" r:id="rId5"/>
    <sheet name="SUM_DG" sheetId="1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5" l="1"/>
  <c r="M21" i="15" l="1"/>
  <c r="M18" i="15"/>
  <c r="M19" i="15" s="1"/>
  <c r="M17" i="15"/>
  <c r="S6" i="15" s="1"/>
  <c r="L21" i="15"/>
  <c r="L19" i="15"/>
  <c r="L18" i="15"/>
  <c r="L17" i="15"/>
  <c r="H15" i="15"/>
  <c r="H12" i="15"/>
  <c r="H13" i="15" s="1"/>
  <c r="H11" i="15"/>
  <c r="R6" i="15" s="1"/>
  <c r="G15" i="15"/>
  <c r="G12" i="15"/>
  <c r="G11" i="15"/>
  <c r="R5" i="15" s="1"/>
  <c r="C45" i="15"/>
  <c r="C42" i="15"/>
  <c r="C43" i="15" s="1"/>
  <c r="C41" i="15"/>
  <c r="Q6" i="15" s="1"/>
  <c r="B45" i="15"/>
  <c r="B42" i="15"/>
  <c r="B41" i="15"/>
  <c r="M16" i="14"/>
  <c r="M18" i="14"/>
  <c r="M15" i="14"/>
  <c r="M14" i="14"/>
  <c r="L18" i="14"/>
  <c r="L15" i="14"/>
  <c r="L14" i="14"/>
  <c r="H33" i="14"/>
  <c r="H30" i="14"/>
  <c r="H31" i="14" s="1"/>
  <c r="H29" i="14"/>
  <c r="G33" i="14"/>
  <c r="G30" i="14"/>
  <c r="G29" i="14"/>
  <c r="C57" i="14"/>
  <c r="C54" i="14"/>
  <c r="C55" i="14" s="1"/>
  <c r="C53" i="14"/>
  <c r="B57" i="14"/>
  <c r="B54" i="14"/>
  <c r="B53" i="14"/>
  <c r="M21" i="13"/>
  <c r="M18" i="13"/>
  <c r="M19" i="13" s="1"/>
  <c r="M17" i="13"/>
  <c r="L21" i="13"/>
  <c r="L33" i="13" s="1"/>
  <c r="L18" i="13"/>
  <c r="L17" i="13"/>
  <c r="H21" i="13"/>
  <c r="H18" i="13"/>
  <c r="H19" i="13" s="1"/>
  <c r="H17" i="13"/>
  <c r="G21" i="13"/>
  <c r="G18" i="13"/>
  <c r="G17" i="13"/>
  <c r="C29" i="13"/>
  <c r="C31" i="13"/>
  <c r="C28" i="13"/>
  <c r="C27" i="13"/>
  <c r="B31" i="13"/>
  <c r="B28" i="13"/>
  <c r="B29" i="13" s="1"/>
  <c r="B27" i="13"/>
  <c r="S5" i="15"/>
  <c r="B43" i="15"/>
  <c r="N30" i="15"/>
  <c r="G19" i="13"/>
  <c r="G31" i="14" l="1"/>
  <c r="G13" i="15"/>
  <c r="L16" i="14"/>
  <c r="O38" i="14"/>
  <c r="B55" i="14"/>
  <c r="L19" i="13"/>
  <c r="O39" i="12" l="1"/>
  <c r="O29" i="12"/>
  <c r="N29" i="12"/>
  <c r="N26" i="12"/>
  <c r="O26" i="12"/>
  <c r="O25" i="12"/>
  <c r="N25" i="12"/>
  <c r="I37" i="12"/>
  <c r="H37" i="12"/>
  <c r="I34" i="12"/>
  <c r="H34" i="12"/>
  <c r="I33" i="12"/>
  <c r="H33" i="12"/>
  <c r="C64" i="12"/>
  <c r="B64" i="12"/>
  <c r="C61" i="12"/>
  <c r="B61" i="12"/>
  <c r="C60" i="12"/>
  <c r="B60" i="12"/>
  <c r="O27" i="11"/>
  <c r="N27" i="11"/>
  <c r="O24" i="11"/>
  <c r="N24" i="11"/>
  <c r="O23" i="11"/>
  <c r="N23" i="11"/>
  <c r="I45" i="11"/>
  <c r="H45" i="11"/>
  <c r="I42" i="11"/>
  <c r="H42" i="11"/>
  <c r="I41" i="11"/>
  <c r="H41" i="11"/>
  <c r="C71" i="11"/>
  <c r="B71" i="11"/>
  <c r="C68" i="11"/>
  <c r="B68" i="11"/>
  <c r="C67" i="11"/>
  <c r="B67" i="11"/>
  <c r="N32" i="10"/>
  <c r="N18" i="10"/>
  <c r="M18" i="10"/>
  <c r="N15" i="10"/>
  <c r="M15" i="10"/>
  <c r="N14" i="10"/>
  <c r="M14" i="10"/>
  <c r="H31" i="10"/>
  <c r="G31" i="10"/>
  <c r="H28" i="10"/>
  <c r="G28" i="10"/>
  <c r="H27" i="10"/>
  <c r="G27" i="10"/>
  <c r="C129" i="10"/>
  <c r="B129" i="10"/>
  <c r="B125" i="10"/>
  <c r="B127" i="10"/>
  <c r="C126" i="10"/>
  <c r="B126" i="10"/>
  <c r="C125" i="10"/>
  <c r="N16" i="10" l="1"/>
  <c r="H29" i="10"/>
  <c r="C127" i="10"/>
  <c r="T37" i="11"/>
  <c r="O25" i="11"/>
  <c r="C69" i="11"/>
  <c r="O27" i="12"/>
  <c r="I35" i="12"/>
  <c r="H35" i="12"/>
  <c r="B62" i="12"/>
  <c r="M16" i="10" l="1"/>
  <c r="G29" i="10"/>
  <c r="N25" i="11"/>
  <c r="H43" i="11"/>
  <c r="I43" i="11"/>
  <c r="B69" i="11"/>
  <c r="N27" i="12"/>
  <c r="C62" i="12"/>
</calcChain>
</file>

<file path=xl/sharedStrings.xml><?xml version="1.0" encoding="utf-8"?>
<sst xmlns="http://schemas.openxmlformats.org/spreadsheetml/2006/main" count="404" uniqueCount="25">
  <si>
    <t>Area</t>
    <phoneticPr fontId="1"/>
  </si>
  <si>
    <t>Mean</t>
    <phoneticPr fontId="1"/>
  </si>
  <si>
    <t>SST</t>
    <phoneticPr fontId="1"/>
  </si>
  <si>
    <t>PV</t>
    <phoneticPr fontId="1"/>
  </si>
  <si>
    <t>Mean_Int</t>
    <phoneticPr fontId="1"/>
  </si>
  <si>
    <t>3rd</t>
    <phoneticPr fontId="1"/>
  </si>
  <si>
    <t>1st</t>
    <phoneticPr fontId="1"/>
  </si>
  <si>
    <t>SD</t>
    <phoneticPr fontId="1"/>
  </si>
  <si>
    <t>SEM</t>
    <phoneticPr fontId="1"/>
  </si>
  <si>
    <t>N=</t>
    <phoneticPr fontId="1"/>
  </si>
  <si>
    <t>Ave</t>
    <phoneticPr fontId="1"/>
  </si>
  <si>
    <t>Ave.</t>
    <phoneticPr fontId="1"/>
  </si>
  <si>
    <t>3R_1st</t>
    <phoneticPr fontId="1"/>
  </si>
  <si>
    <t>6R_1st</t>
    <phoneticPr fontId="1"/>
  </si>
  <si>
    <t>6R_3rd</t>
    <phoneticPr fontId="1"/>
  </si>
  <si>
    <t>PV,SST-</t>
    <phoneticPr fontId="1"/>
  </si>
  <si>
    <t>PV-,SST</t>
    <phoneticPr fontId="1"/>
  </si>
  <si>
    <t>PV,SST</t>
    <phoneticPr fontId="1"/>
  </si>
  <si>
    <t>Intensity</t>
    <phoneticPr fontId="1"/>
  </si>
  <si>
    <t>SST+</t>
    <phoneticPr fontId="1"/>
  </si>
  <si>
    <t>PV+</t>
    <phoneticPr fontId="1"/>
  </si>
  <si>
    <t>GFP_only</t>
    <phoneticPr fontId="1"/>
  </si>
  <si>
    <t>PV=SST?</t>
    <phoneticPr fontId="1"/>
  </si>
  <si>
    <t>GFP+,PV-,SST-</t>
    <phoneticPr fontId="1"/>
  </si>
  <si>
    <t>GFP+,PV+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</si>
</sst>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177" fontId="0" fillId="0" borderId="0" xfId="0" applyNumberFormat="1">
      <alignment vertical="center"/>
    </xf>
    <xf numFmtId="2" fontId="0" fillId="0" borderId="1" xfId="0" applyNumberFormat="1" applyBorder="1">
      <alignment vertical="center"/>
    </xf>
    <xf numFmtId="1" fontId="0" fillId="0" borderId="0" xfId="0" applyNumberFormat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7806-5A91-0F4C-A36A-0DEB84D4B21E}">
  <dimension ref="A1:O129"/>
  <sheetViews>
    <sheetView topLeftCell="A52" zoomScale="96" zoomScaleNormal="96" workbookViewId="0">
      <selection activeCell="K41" sqref="K41"/>
    </sheetView>
  </sheetViews>
  <sheetFormatPr baseColWidth="10" defaultRowHeight="20"/>
  <sheetData>
    <row r="1" spans="1:15">
      <c r="B1" t="s">
        <v>0</v>
      </c>
      <c r="C1" t="s">
        <v>4</v>
      </c>
      <c r="G1" t="s">
        <v>0</v>
      </c>
      <c r="H1" t="s">
        <v>4</v>
      </c>
      <c r="M1" t="s">
        <v>0</v>
      </c>
      <c r="N1" t="s">
        <v>4</v>
      </c>
    </row>
    <row r="2" spans="1:15">
      <c r="A2">
        <v>1</v>
      </c>
      <c r="B2">
        <v>913</v>
      </c>
      <c r="C2">
        <v>91.77</v>
      </c>
      <c r="E2" t="s">
        <v>13</v>
      </c>
      <c r="F2">
        <v>6</v>
      </c>
      <c r="G2">
        <v>1201</v>
      </c>
      <c r="H2">
        <v>122.504</v>
      </c>
      <c r="I2" t="s">
        <v>3</v>
      </c>
      <c r="K2" t="s">
        <v>6</v>
      </c>
      <c r="L2">
        <v>4</v>
      </c>
      <c r="M2">
        <v>992</v>
      </c>
      <c r="N2">
        <v>86.751999999999995</v>
      </c>
      <c r="O2" t="s">
        <v>2</v>
      </c>
    </row>
    <row r="3" spans="1:15">
      <c r="A3">
        <v>2</v>
      </c>
      <c r="B3">
        <v>1141</v>
      </c>
      <c r="C3">
        <v>118.916</v>
      </c>
      <c r="F3">
        <v>17</v>
      </c>
      <c r="G3">
        <v>829</v>
      </c>
      <c r="H3">
        <v>103.392</v>
      </c>
      <c r="I3" t="s">
        <v>3</v>
      </c>
      <c r="L3">
        <v>24</v>
      </c>
      <c r="M3">
        <v>614</v>
      </c>
      <c r="N3">
        <v>75.811000000000007</v>
      </c>
      <c r="O3" t="s">
        <v>2</v>
      </c>
    </row>
    <row r="4" spans="1:15">
      <c r="A4">
        <v>3</v>
      </c>
      <c r="B4">
        <v>820</v>
      </c>
      <c r="C4">
        <v>53.734999999999999</v>
      </c>
      <c r="F4">
        <v>18</v>
      </c>
      <c r="G4">
        <v>853</v>
      </c>
      <c r="H4">
        <v>159.791</v>
      </c>
      <c r="I4" t="s">
        <v>3</v>
      </c>
      <c r="K4" s="1"/>
      <c r="L4" s="1">
        <v>49</v>
      </c>
      <c r="M4" s="1">
        <v>788</v>
      </c>
      <c r="N4" s="1">
        <v>73.356999999999999</v>
      </c>
      <c r="O4" s="1" t="s">
        <v>2</v>
      </c>
    </row>
    <row r="5" spans="1:15">
      <c r="A5">
        <v>5</v>
      </c>
      <c r="B5">
        <v>1018</v>
      </c>
      <c r="C5">
        <v>80.367000000000004</v>
      </c>
      <c r="F5">
        <v>40</v>
      </c>
      <c r="G5">
        <v>916</v>
      </c>
      <c r="H5">
        <v>162.1</v>
      </c>
      <c r="I5" t="s">
        <v>3</v>
      </c>
      <c r="K5" t="s">
        <v>5</v>
      </c>
      <c r="L5">
        <v>4</v>
      </c>
      <c r="M5">
        <v>934</v>
      </c>
      <c r="N5">
        <v>86.816999999999993</v>
      </c>
      <c r="O5" t="s">
        <v>2</v>
      </c>
    </row>
    <row r="6" spans="1:15">
      <c r="A6">
        <v>7</v>
      </c>
      <c r="B6">
        <v>519</v>
      </c>
      <c r="C6">
        <v>68.295000000000002</v>
      </c>
      <c r="F6">
        <v>42</v>
      </c>
      <c r="G6">
        <v>1032</v>
      </c>
      <c r="H6">
        <v>118.521</v>
      </c>
      <c r="I6" t="s">
        <v>3</v>
      </c>
      <c r="L6">
        <v>11</v>
      </c>
      <c r="M6">
        <v>901</v>
      </c>
      <c r="N6">
        <v>85.444999999999993</v>
      </c>
      <c r="O6" t="s">
        <v>2</v>
      </c>
    </row>
    <row r="7" spans="1:15">
      <c r="A7">
        <v>8</v>
      </c>
      <c r="B7">
        <v>1130</v>
      </c>
      <c r="C7">
        <v>62.860999999999997</v>
      </c>
      <c r="E7" s="1"/>
      <c r="F7" s="1">
        <v>62</v>
      </c>
      <c r="G7" s="1">
        <v>954</v>
      </c>
      <c r="H7" s="1">
        <v>129.238</v>
      </c>
      <c r="I7" s="1" t="s">
        <v>3</v>
      </c>
      <c r="K7" s="1"/>
      <c r="L7" s="1">
        <v>31</v>
      </c>
      <c r="M7" s="1">
        <v>952</v>
      </c>
      <c r="N7" s="1">
        <v>107.58799999999999</v>
      </c>
      <c r="O7" s="1" t="s">
        <v>2</v>
      </c>
    </row>
    <row r="8" spans="1:15">
      <c r="A8">
        <v>9</v>
      </c>
      <c r="B8">
        <v>1068</v>
      </c>
      <c r="C8">
        <v>86.534000000000006</v>
      </c>
      <c r="E8" t="s">
        <v>14</v>
      </c>
      <c r="F8">
        <v>10</v>
      </c>
      <c r="G8">
        <v>1161</v>
      </c>
      <c r="H8">
        <v>116.69</v>
      </c>
      <c r="I8" t="s">
        <v>3</v>
      </c>
      <c r="L8">
        <v>4</v>
      </c>
      <c r="M8">
        <v>1012</v>
      </c>
      <c r="N8">
        <v>71.88</v>
      </c>
      <c r="O8" t="s">
        <v>2</v>
      </c>
    </row>
    <row r="9" spans="1:15">
      <c r="A9">
        <v>10</v>
      </c>
      <c r="B9">
        <v>670</v>
      </c>
      <c r="C9">
        <v>93.075000000000003</v>
      </c>
      <c r="F9">
        <v>21</v>
      </c>
      <c r="G9">
        <v>1537</v>
      </c>
      <c r="H9">
        <v>87.524000000000001</v>
      </c>
      <c r="I9" t="s">
        <v>3</v>
      </c>
      <c r="L9">
        <v>28</v>
      </c>
      <c r="M9">
        <v>1064</v>
      </c>
      <c r="N9">
        <v>50.991999999999997</v>
      </c>
      <c r="O9" t="s">
        <v>2</v>
      </c>
    </row>
    <row r="10" spans="1:15">
      <c r="A10">
        <v>11</v>
      </c>
      <c r="B10">
        <v>1346</v>
      </c>
      <c r="C10">
        <v>80.778000000000006</v>
      </c>
      <c r="F10">
        <v>37</v>
      </c>
      <c r="G10">
        <v>1168</v>
      </c>
      <c r="H10">
        <v>91.409000000000006</v>
      </c>
      <c r="I10" t="s">
        <v>3</v>
      </c>
      <c r="L10">
        <v>33</v>
      </c>
      <c r="M10">
        <v>1275</v>
      </c>
      <c r="N10">
        <v>54.688000000000002</v>
      </c>
      <c r="O10" t="s">
        <v>2</v>
      </c>
    </row>
    <row r="11" spans="1:15">
      <c r="A11">
        <v>12</v>
      </c>
      <c r="B11">
        <v>1243</v>
      </c>
      <c r="C11">
        <v>69.77</v>
      </c>
      <c r="F11">
        <v>45</v>
      </c>
      <c r="G11">
        <v>1123</v>
      </c>
      <c r="H11">
        <v>128.94</v>
      </c>
      <c r="I11" t="s">
        <v>3</v>
      </c>
      <c r="L11">
        <v>37</v>
      </c>
      <c r="M11">
        <v>1197</v>
      </c>
      <c r="N11">
        <v>81.302000000000007</v>
      </c>
      <c r="O11" t="s">
        <v>2</v>
      </c>
    </row>
    <row r="12" spans="1:15">
      <c r="A12">
        <v>13</v>
      </c>
      <c r="B12">
        <v>994</v>
      </c>
      <c r="C12">
        <v>62.527999999999999</v>
      </c>
      <c r="F12">
        <v>48</v>
      </c>
      <c r="G12">
        <v>934</v>
      </c>
      <c r="H12">
        <v>136.34899999999999</v>
      </c>
      <c r="I12" t="s">
        <v>3</v>
      </c>
      <c r="K12" s="1"/>
      <c r="L12" s="1">
        <v>44</v>
      </c>
      <c r="M12" s="1">
        <v>1122</v>
      </c>
      <c r="N12" s="1">
        <v>65.802999999999997</v>
      </c>
      <c r="O12" s="1" t="s">
        <v>2</v>
      </c>
    </row>
    <row r="13" spans="1:15">
      <c r="A13">
        <v>14</v>
      </c>
      <c r="B13">
        <v>1114</v>
      </c>
      <c r="C13">
        <v>72.911000000000001</v>
      </c>
      <c r="F13">
        <v>49</v>
      </c>
      <c r="G13">
        <v>1381</v>
      </c>
      <c r="H13">
        <v>130.50700000000001</v>
      </c>
      <c r="I13" t="s">
        <v>3</v>
      </c>
    </row>
    <row r="14" spans="1:15">
      <c r="A14">
        <v>15</v>
      </c>
      <c r="B14">
        <v>968</v>
      </c>
      <c r="C14">
        <v>73.566000000000003</v>
      </c>
      <c r="E14" s="1"/>
      <c r="F14" s="1">
        <v>50</v>
      </c>
      <c r="G14" s="1">
        <v>1017</v>
      </c>
      <c r="H14" s="1">
        <v>114.89700000000001</v>
      </c>
      <c r="I14" s="1" t="s">
        <v>3</v>
      </c>
      <c r="M14">
        <f>AVERAGE(M2:M12)</f>
        <v>986.4545454545455</v>
      </c>
      <c r="N14">
        <f>AVERAGE(N2:N12)</f>
        <v>76.403181818181807</v>
      </c>
    </row>
    <row r="15" spans="1:15">
      <c r="A15">
        <v>16</v>
      </c>
      <c r="B15">
        <v>923</v>
      </c>
      <c r="C15">
        <v>66.924999999999997</v>
      </c>
      <c r="E15" t="s">
        <v>12</v>
      </c>
      <c r="F15">
        <v>2</v>
      </c>
      <c r="G15">
        <v>852</v>
      </c>
      <c r="H15">
        <v>93.691999999999993</v>
      </c>
      <c r="I15" t="s">
        <v>3</v>
      </c>
      <c r="L15" t="s">
        <v>7</v>
      </c>
      <c r="M15" s="2">
        <f>STDEV(M2:M12)</f>
        <v>184.93369819281898</v>
      </c>
      <c r="N15" s="2">
        <f>STDEV(N2:N12)</f>
        <v>15.979742305920883</v>
      </c>
    </row>
    <row r="16" spans="1:15">
      <c r="A16">
        <v>19</v>
      </c>
      <c r="B16">
        <v>1149</v>
      </c>
      <c r="C16">
        <v>81.936000000000007</v>
      </c>
      <c r="F16">
        <v>3</v>
      </c>
      <c r="G16">
        <v>868</v>
      </c>
      <c r="H16">
        <v>126.188</v>
      </c>
      <c r="I16" t="s">
        <v>3</v>
      </c>
      <c r="L16" t="s">
        <v>8</v>
      </c>
      <c r="M16" s="3">
        <f>(M15/SQRT(M18))</f>
        <v>55.759607999855184</v>
      </c>
      <c r="N16" s="3">
        <f>(N15/SQRT(N18))</f>
        <v>4.8180735886643786</v>
      </c>
    </row>
    <row r="17" spans="1:14">
      <c r="A17">
        <v>20</v>
      </c>
      <c r="B17">
        <v>1162</v>
      </c>
      <c r="C17">
        <v>89.37</v>
      </c>
      <c r="F17">
        <v>5</v>
      </c>
      <c r="G17">
        <v>994</v>
      </c>
      <c r="H17">
        <v>112.98399999999999</v>
      </c>
      <c r="I17" t="s">
        <v>3</v>
      </c>
    </row>
    <row r="18" spans="1:14">
      <c r="A18">
        <v>21</v>
      </c>
      <c r="B18">
        <v>1257</v>
      </c>
      <c r="C18">
        <v>71.977000000000004</v>
      </c>
      <c r="F18">
        <v>9</v>
      </c>
      <c r="G18">
        <v>1025</v>
      </c>
      <c r="H18">
        <v>115.562</v>
      </c>
      <c r="I18" t="s">
        <v>3</v>
      </c>
      <c r="L18" t="s">
        <v>9</v>
      </c>
      <c r="M18">
        <f>COUNT(M2:M12)</f>
        <v>11</v>
      </c>
      <c r="N18">
        <f>COUNT(N2:N12)</f>
        <v>11</v>
      </c>
    </row>
    <row r="19" spans="1:14">
      <c r="A19">
        <v>22</v>
      </c>
      <c r="B19">
        <v>1444</v>
      </c>
      <c r="C19">
        <v>73.929000000000002</v>
      </c>
      <c r="F19">
        <v>10</v>
      </c>
      <c r="G19">
        <v>1438</v>
      </c>
      <c r="H19">
        <v>89.537999999999997</v>
      </c>
      <c r="I19" t="s">
        <v>3</v>
      </c>
    </row>
    <row r="20" spans="1:14">
      <c r="A20">
        <v>23</v>
      </c>
      <c r="B20">
        <v>1146</v>
      </c>
      <c r="C20">
        <v>75.552000000000007</v>
      </c>
      <c r="F20">
        <v>15</v>
      </c>
      <c r="G20">
        <v>1883</v>
      </c>
      <c r="H20">
        <v>78.518000000000001</v>
      </c>
      <c r="I20" t="s">
        <v>3</v>
      </c>
    </row>
    <row r="21" spans="1:14">
      <c r="A21">
        <v>25</v>
      </c>
      <c r="B21">
        <v>893</v>
      </c>
      <c r="C21">
        <v>77.433999999999997</v>
      </c>
      <c r="F21">
        <v>17</v>
      </c>
      <c r="G21">
        <v>871</v>
      </c>
      <c r="H21">
        <v>80.022999999999996</v>
      </c>
      <c r="I21" t="s">
        <v>3</v>
      </c>
    </row>
    <row r="22" spans="1:14">
      <c r="A22">
        <v>26</v>
      </c>
      <c r="B22">
        <v>1188</v>
      </c>
      <c r="C22">
        <v>94.417000000000002</v>
      </c>
      <c r="F22">
        <v>22</v>
      </c>
      <c r="G22">
        <v>945</v>
      </c>
      <c r="H22">
        <v>130.423</v>
      </c>
      <c r="I22" t="s">
        <v>3</v>
      </c>
    </row>
    <row r="23" spans="1:14">
      <c r="A23">
        <v>27</v>
      </c>
      <c r="B23">
        <v>1022</v>
      </c>
      <c r="C23">
        <v>82.799000000000007</v>
      </c>
      <c r="F23">
        <v>27</v>
      </c>
      <c r="G23">
        <v>1150</v>
      </c>
      <c r="H23">
        <v>92.796999999999997</v>
      </c>
      <c r="I23" t="s">
        <v>3</v>
      </c>
    </row>
    <row r="24" spans="1:14">
      <c r="A24">
        <v>28</v>
      </c>
      <c r="B24">
        <v>648</v>
      </c>
      <c r="C24">
        <v>81.369</v>
      </c>
      <c r="F24">
        <v>32</v>
      </c>
      <c r="G24">
        <v>1090</v>
      </c>
      <c r="H24">
        <v>86.161000000000001</v>
      </c>
      <c r="I24" t="s">
        <v>3</v>
      </c>
    </row>
    <row r="25" spans="1:14">
      <c r="A25">
        <v>29</v>
      </c>
      <c r="B25">
        <v>869</v>
      </c>
      <c r="C25">
        <v>77.27</v>
      </c>
      <c r="E25" s="1"/>
      <c r="F25" s="1">
        <v>42</v>
      </c>
      <c r="G25" s="1">
        <v>935</v>
      </c>
      <c r="H25" s="1">
        <v>80.292000000000002</v>
      </c>
      <c r="I25" s="1" t="s">
        <v>3</v>
      </c>
    </row>
    <row r="26" spans="1:14">
      <c r="A26">
        <v>30</v>
      </c>
      <c r="B26">
        <v>976</v>
      </c>
      <c r="C26">
        <v>78.558999999999997</v>
      </c>
    </row>
    <row r="27" spans="1:14">
      <c r="A27">
        <v>31</v>
      </c>
      <c r="B27">
        <v>925</v>
      </c>
      <c r="C27">
        <v>89.962000000000003</v>
      </c>
      <c r="F27" t="s">
        <v>11</v>
      </c>
      <c r="G27" s="4">
        <f>AVERAGE(G2:G25)</f>
        <v>1089.875</v>
      </c>
      <c r="H27" s="4">
        <f>AVERAGE(H2:H25)</f>
        <v>112.00166666666667</v>
      </c>
    </row>
    <row r="28" spans="1:14">
      <c r="A28">
        <v>32</v>
      </c>
      <c r="B28">
        <v>840</v>
      </c>
      <c r="C28">
        <v>73.138999999999996</v>
      </c>
      <c r="F28" t="s">
        <v>7</v>
      </c>
      <c r="G28" s="2">
        <f>STDEV(G2:G25)</f>
        <v>253.75858306323528</v>
      </c>
      <c r="H28" s="2">
        <f>STDEV(H2:H25)</f>
        <v>23.932294284296052</v>
      </c>
    </row>
    <row r="29" spans="1:14">
      <c r="A29">
        <v>33</v>
      </c>
      <c r="B29">
        <v>1073</v>
      </c>
      <c r="C29">
        <v>83.316999999999993</v>
      </c>
      <c r="F29" t="s">
        <v>8</v>
      </c>
      <c r="G29" s="3">
        <f>(G28/SQRT(G31))</f>
        <v>51.798253863048998</v>
      </c>
      <c r="H29" s="3">
        <f>(H28/SQRT(H31))</f>
        <v>4.885159114220972</v>
      </c>
    </row>
    <row r="30" spans="1:14">
      <c r="A30">
        <v>34</v>
      </c>
      <c r="B30">
        <v>1009</v>
      </c>
      <c r="C30">
        <v>85.835999999999999</v>
      </c>
    </row>
    <row r="31" spans="1:14">
      <c r="A31">
        <v>35</v>
      </c>
      <c r="B31">
        <v>1052</v>
      </c>
      <c r="C31">
        <v>89.778999999999996</v>
      </c>
      <c r="F31" t="s">
        <v>9</v>
      </c>
      <c r="G31">
        <f>COUNT(G2:G25)</f>
        <v>24</v>
      </c>
      <c r="H31">
        <f>COUNT(H2:H25)</f>
        <v>24</v>
      </c>
    </row>
    <row r="32" spans="1:14">
      <c r="A32">
        <v>36</v>
      </c>
      <c r="B32">
        <v>1142</v>
      </c>
      <c r="C32">
        <v>63.161999999999999</v>
      </c>
      <c r="M32" t="s">
        <v>9</v>
      </c>
      <c r="N32">
        <f>B129+G31+M18</f>
        <v>157</v>
      </c>
    </row>
    <row r="33" spans="1:3">
      <c r="A33">
        <v>37</v>
      </c>
      <c r="B33">
        <v>832</v>
      </c>
      <c r="C33">
        <v>75.962000000000003</v>
      </c>
    </row>
    <row r="34" spans="1:3">
      <c r="A34">
        <v>38</v>
      </c>
      <c r="B34">
        <v>1023</v>
      </c>
      <c r="C34">
        <v>92.715000000000003</v>
      </c>
    </row>
    <row r="35" spans="1:3">
      <c r="A35">
        <v>39</v>
      </c>
      <c r="B35">
        <v>1009</v>
      </c>
      <c r="C35">
        <v>103.77200000000001</v>
      </c>
    </row>
    <row r="36" spans="1:3">
      <c r="A36">
        <v>41</v>
      </c>
      <c r="B36">
        <v>1227</v>
      </c>
      <c r="C36">
        <v>84.974000000000004</v>
      </c>
    </row>
    <row r="37" spans="1:3">
      <c r="A37">
        <v>43</v>
      </c>
      <c r="B37">
        <v>1042</v>
      </c>
      <c r="C37">
        <v>90.093999999999994</v>
      </c>
    </row>
    <row r="38" spans="1:3">
      <c r="A38">
        <v>44</v>
      </c>
      <c r="B38">
        <v>1030</v>
      </c>
      <c r="C38">
        <v>66.460999999999999</v>
      </c>
    </row>
    <row r="39" spans="1:3">
      <c r="A39">
        <v>45</v>
      </c>
      <c r="B39">
        <v>943</v>
      </c>
      <c r="C39">
        <v>66.694999999999993</v>
      </c>
    </row>
    <row r="40" spans="1:3">
      <c r="A40">
        <v>46</v>
      </c>
      <c r="B40">
        <v>1057</v>
      </c>
      <c r="C40">
        <v>111.404</v>
      </c>
    </row>
    <row r="41" spans="1:3">
      <c r="A41">
        <v>47</v>
      </c>
      <c r="B41">
        <v>963</v>
      </c>
      <c r="C41">
        <v>99.522000000000006</v>
      </c>
    </row>
    <row r="42" spans="1:3">
      <c r="A42">
        <v>48</v>
      </c>
      <c r="B42">
        <v>968</v>
      </c>
      <c r="C42">
        <v>80.772000000000006</v>
      </c>
    </row>
    <row r="43" spans="1:3">
      <c r="A43">
        <v>50</v>
      </c>
      <c r="B43">
        <v>1041</v>
      </c>
      <c r="C43">
        <v>65.248999999999995</v>
      </c>
    </row>
    <row r="44" spans="1:3">
      <c r="A44">
        <v>51</v>
      </c>
      <c r="B44">
        <v>1061</v>
      </c>
      <c r="C44">
        <v>66.786000000000001</v>
      </c>
    </row>
    <row r="45" spans="1:3">
      <c r="A45">
        <v>52</v>
      </c>
      <c r="B45">
        <v>753</v>
      </c>
      <c r="C45">
        <v>77.024000000000001</v>
      </c>
    </row>
    <row r="46" spans="1:3">
      <c r="A46">
        <v>53</v>
      </c>
      <c r="B46">
        <v>678</v>
      </c>
      <c r="C46">
        <v>97.683000000000007</v>
      </c>
    </row>
    <row r="47" spans="1:3">
      <c r="A47">
        <v>54</v>
      </c>
      <c r="B47">
        <v>867</v>
      </c>
      <c r="C47">
        <v>59.841999999999999</v>
      </c>
    </row>
    <row r="48" spans="1:3">
      <c r="A48">
        <v>55</v>
      </c>
      <c r="B48">
        <v>645</v>
      </c>
      <c r="C48">
        <v>63.31</v>
      </c>
    </row>
    <row r="49" spans="1:4">
      <c r="A49">
        <v>56</v>
      </c>
      <c r="B49">
        <v>1160</v>
      </c>
      <c r="C49">
        <v>71.953000000000003</v>
      </c>
    </row>
    <row r="50" spans="1:4">
      <c r="A50">
        <v>57</v>
      </c>
      <c r="B50">
        <v>1120</v>
      </c>
      <c r="C50">
        <v>71.97</v>
      </c>
    </row>
    <row r="51" spans="1:4">
      <c r="A51">
        <v>58</v>
      </c>
      <c r="B51">
        <v>1190</v>
      </c>
      <c r="C51">
        <v>98.781999999999996</v>
      </c>
    </row>
    <row r="52" spans="1:4">
      <c r="A52">
        <v>59</v>
      </c>
      <c r="B52">
        <v>913</v>
      </c>
      <c r="C52">
        <v>77.512</v>
      </c>
    </row>
    <row r="53" spans="1:4">
      <c r="A53">
        <v>60</v>
      </c>
      <c r="B53">
        <v>822</v>
      </c>
      <c r="C53">
        <v>83.724000000000004</v>
      </c>
    </row>
    <row r="54" spans="1:4">
      <c r="A54">
        <v>61</v>
      </c>
      <c r="B54">
        <v>847</v>
      </c>
      <c r="C54">
        <v>63.883000000000003</v>
      </c>
    </row>
    <row r="55" spans="1:4">
      <c r="A55" s="1">
        <v>63</v>
      </c>
      <c r="B55" s="1">
        <v>669</v>
      </c>
      <c r="C55" s="1">
        <v>85.126999999999995</v>
      </c>
      <c r="D55" s="1"/>
    </row>
    <row r="56" spans="1:4">
      <c r="A56">
        <v>1</v>
      </c>
      <c r="B56">
        <v>984</v>
      </c>
      <c r="C56">
        <v>65.986999999999995</v>
      </c>
      <c r="D56" t="s">
        <v>5</v>
      </c>
    </row>
    <row r="57" spans="1:4">
      <c r="A57">
        <v>2</v>
      </c>
      <c r="B57">
        <v>801</v>
      </c>
      <c r="C57">
        <v>102.149</v>
      </c>
    </row>
    <row r="58" spans="1:4">
      <c r="A58">
        <v>3</v>
      </c>
      <c r="B58">
        <v>1147</v>
      </c>
      <c r="C58">
        <v>66.453999999999994</v>
      </c>
    </row>
    <row r="59" spans="1:4">
      <c r="A59">
        <v>5</v>
      </c>
      <c r="B59">
        <v>1523</v>
      </c>
      <c r="C59">
        <v>77.492000000000004</v>
      </c>
    </row>
    <row r="60" spans="1:4">
      <c r="A60">
        <v>6</v>
      </c>
      <c r="B60">
        <v>1391</v>
      </c>
      <c r="C60">
        <v>69.406000000000006</v>
      </c>
    </row>
    <row r="61" spans="1:4">
      <c r="A61">
        <v>7</v>
      </c>
      <c r="B61">
        <v>931</v>
      </c>
      <c r="C61">
        <v>78.141999999999996</v>
      </c>
    </row>
    <row r="62" spans="1:4">
      <c r="A62">
        <v>8</v>
      </c>
      <c r="B62">
        <v>1226</v>
      </c>
      <c r="C62">
        <v>69.412000000000006</v>
      </c>
    </row>
    <row r="63" spans="1:4">
      <c r="A63">
        <v>9</v>
      </c>
      <c r="B63">
        <v>1047</v>
      </c>
      <c r="C63">
        <v>73.795000000000002</v>
      </c>
    </row>
    <row r="64" spans="1:4">
      <c r="A64">
        <v>12</v>
      </c>
      <c r="B64">
        <v>740</v>
      </c>
      <c r="C64">
        <v>103.59099999999999</v>
      </c>
    </row>
    <row r="65" spans="1:3">
      <c r="A65">
        <v>13</v>
      </c>
      <c r="B65">
        <v>980</v>
      </c>
      <c r="C65">
        <v>119.783</v>
      </c>
    </row>
    <row r="66" spans="1:3">
      <c r="A66">
        <v>14</v>
      </c>
      <c r="B66">
        <v>1242</v>
      </c>
      <c r="C66">
        <v>77.683999999999997</v>
      </c>
    </row>
    <row r="67" spans="1:3">
      <c r="A67">
        <v>15</v>
      </c>
      <c r="B67">
        <v>878</v>
      </c>
      <c r="C67">
        <v>92.644000000000005</v>
      </c>
    </row>
    <row r="68" spans="1:3">
      <c r="A68">
        <v>16</v>
      </c>
      <c r="B68">
        <v>815</v>
      </c>
      <c r="C68">
        <v>114.642</v>
      </c>
    </row>
    <row r="69" spans="1:3">
      <c r="A69">
        <v>17</v>
      </c>
      <c r="B69">
        <v>1073</v>
      </c>
      <c r="C69">
        <v>75.840999999999994</v>
      </c>
    </row>
    <row r="70" spans="1:3">
      <c r="A70">
        <v>18</v>
      </c>
      <c r="B70">
        <v>1425</v>
      </c>
      <c r="C70">
        <v>76.375</v>
      </c>
    </row>
    <row r="71" spans="1:3">
      <c r="A71">
        <v>19</v>
      </c>
      <c r="B71">
        <v>989</v>
      </c>
      <c r="C71">
        <v>77.546000000000006</v>
      </c>
    </row>
    <row r="72" spans="1:3">
      <c r="A72">
        <v>20</v>
      </c>
      <c r="B72">
        <v>1242</v>
      </c>
      <c r="C72">
        <v>70.938999999999993</v>
      </c>
    </row>
    <row r="73" spans="1:3">
      <c r="A73">
        <v>22</v>
      </c>
      <c r="B73">
        <v>1313</v>
      </c>
      <c r="C73">
        <v>77.775999999999996</v>
      </c>
    </row>
    <row r="74" spans="1:3">
      <c r="A74">
        <v>23</v>
      </c>
      <c r="B74">
        <v>1251</v>
      </c>
      <c r="C74">
        <v>86.694999999999993</v>
      </c>
    </row>
    <row r="75" spans="1:3">
      <c r="A75">
        <v>24</v>
      </c>
      <c r="B75">
        <v>1053</v>
      </c>
      <c r="C75">
        <v>80.251999999999995</v>
      </c>
    </row>
    <row r="76" spans="1:3">
      <c r="A76">
        <v>25</v>
      </c>
      <c r="B76">
        <v>1169</v>
      </c>
      <c r="C76">
        <v>79.691999999999993</v>
      </c>
    </row>
    <row r="77" spans="1:3">
      <c r="A77">
        <v>26</v>
      </c>
      <c r="B77">
        <v>1685</v>
      </c>
      <c r="C77">
        <v>85.305999999999997</v>
      </c>
    </row>
    <row r="78" spans="1:3">
      <c r="A78">
        <v>27</v>
      </c>
      <c r="B78">
        <v>818</v>
      </c>
      <c r="C78">
        <v>94.350999999999999</v>
      </c>
    </row>
    <row r="79" spans="1:3">
      <c r="A79">
        <v>28</v>
      </c>
      <c r="B79">
        <v>1218</v>
      </c>
      <c r="C79">
        <v>73.412999999999997</v>
      </c>
    </row>
    <row r="80" spans="1:3">
      <c r="A80">
        <v>29</v>
      </c>
      <c r="B80">
        <v>1099</v>
      </c>
      <c r="C80">
        <v>84.16</v>
      </c>
    </row>
    <row r="81" spans="1:4">
      <c r="A81">
        <v>30</v>
      </c>
      <c r="B81">
        <v>956</v>
      </c>
      <c r="C81">
        <v>79.593999999999994</v>
      </c>
    </row>
    <row r="82" spans="1:4">
      <c r="A82">
        <v>32</v>
      </c>
      <c r="B82">
        <v>1077</v>
      </c>
      <c r="C82">
        <v>82.852000000000004</v>
      </c>
    </row>
    <row r="83" spans="1:4">
      <c r="A83">
        <v>33</v>
      </c>
      <c r="B83">
        <v>1275</v>
      </c>
      <c r="C83">
        <v>78.626999999999995</v>
      </c>
    </row>
    <row r="84" spans="1:4">
      <c r="A84">
        <v>34</v>
      </c>
      <c r="B84">
        <v>1057</v>
      </c>
      <c r="C84">
        <v>78.182000000000002</v>
      </c>
    </row>
    <row r="85" spans="1:4">
      <c r="A85">
        <v>35</v>
      </c>
      <c r="B85">
        <v>1405</v>
      </c>
      <c r="C85">
        <v>103.988</v>
      </c>
    </row>
    <row r="86" spans="1:4">
      <c r="A86">
        <v>36</v>
      </c>
      <c r="B86">
        <v>1057</v>
      </c>
      <c r="C86">
        <v>87.852000000000004</v>
      </c>
    </row>
    <row r="87" spans="1:4">
      <c r="A87">
        <v>38</v>
      </c>
      <c r="B87">
        <v>772</v>
      </c>
      <c r="C87">
        <v>82.343000000000004</v>
      </c>
    </row>
    <row r="88" spans="1:4">
      <c r="A88">
        <v>39</v>
      </c>
      <c r="B88">
        <v>1136</v>
      </c>
      <c r="C88">
        <v>72.858999999999995</v>
      </c>
    </row>
    <row r="89" spans="1:4">
      <c r="A89">
        <v>40</v>
      </c>
      <c r="B89">
        <v>882</v>
      </c>
      <c r="C89">
        <v>78.204999999999998</v>
      </c>
    </row>
    <row r="90" spans="1:4">
      <c r="A90">
        <v>41</v>
      </c>
      <c r="B90">
        <v>927</v>
      </c>
      <c r="C90">
        <v>75.555999999999997</v>
      </c>
    </row>
    <row r="91" spans="1:4">
      <c r="A91">
        <v>42</v>
      </c>
      <c r="B91">
        <v>746</v>
      </c>
      <c r="C91">
        <v>83.358999999999995</v>
      </c>
    </row>
    <row r="92" spans="1:4">
      <c r="A92">
        <v>43</v>
      </c>
      <c r="B92">
        <v>595</v>
      </c>
      <c r="C92">
        <v>84.679000000000002</v>
      </c>
    </row>
    <row r="93" spans="1:4">
      <c r="A93">
        <v>44</v>
      </c>
      <c r="B93">
        <v>829</v>
      </c>
      <c r="C93">
        <v>81.305999999999997</v>
      </c>
    </row>
    <row r="94" spans="1:4">
      <c r="A94">
        <v>46</v>
      </c>
      <c r="B94">
        <v>532</v>
      </c>
      <c r="C94">
        <v>81.287999999999997</v>
      </c>
    </row>
    <row r="95" spans="1:4">
      <c r="A95" s="1">
        <v>47</v>
      </c>
      <c r="B95" s="1">
        <v>935</v>
      </c>
      <c r="C95" s="1">
        <v>81.974999999999994</v>
      </c>
      <c r="D95" s="1"/>
    </row>
    <row r="96" spans="1:4">
      <c r="A96">
        <v>1</v>
      </c>
      <c r="B96">
        <v>934</v>
      </c>
      <c r="C96">
        <v>107.96299999999999</v>
      </c>
      <c r="D96" t="s">
        <v>12</v>
      </c>
    </row>
    <row r="97" spans="1:3">
      <c r="A97">
        <v>6</v>
      </c>
      <c r="B97">
        <v>964</v>
      </c>
      <c r="C97">
        <v>62.177</v>
      </c>
    </row>
    <row r="98" spans="1:3">
      <c r="A98">
        <v>7</v>
      </c>
      <c r="B98">
        <v>1055</v>
      </c>
      <c r="C98">
        <v>78.899000000000001</v>
      </c>
    </row>
    <row r="99" spans="1:3">
      <c r="A99">
        <v>8</v>
      </c>
      <c r="B99">
        <v>1079</v>
      </c>
      <c r="C99">
        <v>76.337999999999994</v>
      </c>
    </row>
    <row r="100" spans="1:3">
      <c r="A100">
        <v>11</v>
      </c>
      <c r="B100">
        <v>1189</v>
      </c>
      <c r="C100">
        <v>69.064999999999998</v>
      </c>
    </row>
    <row r="101" spans="1:3">
      <c r="A101">
        <v>12</v>
      </c>
      <c r="B101">
        <v>1250</v>
      </c>
      <c r="C101">
        <v>62.12</v>
      </c>
    </row>
    <row r="102" spans="1:3">
      <c r="A102">
        <v>13</v>
      </c>
      <c r="B102">
        <v>907</v>
      </c>
      <c r="C102">
        <v>95.867999999999995</v>
      </c>
    </row>
    <row r="103" spans="1:3">
      <c r="A103">
        <v>14</v>
      </c>
      <c r="B103">
        <v>970</v>
      </c>
      <c r="C103">
        <v>68.869</v>
      </c>
    </row>
    <row r="104" spans="1:3">
      <c r="A104">
        <v>16</v>
      </c>
      <c r="B104">
        <v>1493</v>
      </c>
      <c r="C104">
        <v>66.123000000000005</v>
      </c>
    </row>
    <row r="105" spans="1:3">
      <c r="A105">
        <v>18</v>
      </c>
      <c r="B105">
        <v>1139</v>
      </c>
      <c r="C105">
        <v>61.494999999999997</v>
      </c>
    </row>
    <row r="106" spans="1:3">
      <c r="A106">
        <v>19</v>
      </c>
      <c r="B106">
        <v>1103</v>
      </c>
      <c r="C106">
        <v>82.703999999999994</v>
      </c>
    </row>
    <row r="107" spans="1:3">
      <c r="A107">
        <v>20</v>
      </c>
      <c r="B107">
        <v>753</v>
      </c>
      <c r="C107">
        <v>73.028999999999996</v>
      </c>
    </row>
    <row r="108" spans="1:3">
      <c r="A108">
        <v>21</v>
      </c>
      <c r="B108">
        <v>1010</v>
      </c>
      <c r="C108">
        <v>67.432000000000002</v>
      </c>
    </row>
    <row r="109" spans="1:3">
      <c r="A109">
        <v>23</v>
      </c>
      <c r="B109">
        <v>1068</v>
      </c>
      <c r="C109">
        <v>65.921999999999997</v>
      </c>
    </row>
    <row r="110" spans="1:3">
      <c r="A110">
        <v>24</v>
      </c>
      <c r="B110">
        <v>1379</v>
      </c>
      <c r="C110">
        <v>56.048000000000002</v>
      </c>
    </row>
    <row r="111" spans="1:3">
      <c r="A111">
        <v>25</v>
      </c>
      <c r="B111">
        <v>868</v>
      </c>
      <c r="C111">
        <v>69.951999999999998</v>
      </c>
    </row>
    <row r="112" spans="1:3">
      <c r="A112">
        <v>26</v>
      </c>
      <c r="B112">
        <v>1045</v>
      </c>
      <c r="C112">
        <v>59.572000000000003</v>
      </c>
    </row>
    <row r="113" spans="1:4">
      <c r="A113">
        <v>29</v>
      </c>
      <c r="B113">
        <v>1222</v>
      </c>
      <c r="C113">
        <v>57.582999999999998</v>
      </c>
    </row>
    <row r="114" spans="1:4">
      <c r="A114">
        <v>30</v>
      </c>
      <c r="B114">
        <v>958</v>
      </c>
      <c r="C114">
        <v>79.149000000000001</v>
      </c>
    </row>
    <row r="115" spans="1:4">
      <c r="A115">
        <v>31</v>
      </c>
      <c r="B115">
        <v>1438</v>
      </c>
      <c r="C115">
        <v>66.397999999999996</v>
      </c>
    </row>
    <row r="116" spans="1:4">
      <c r="A116">
        <v>34</v>
      </c>
      <c r="B116">
        <v>1222</v>
      </c>
      <c r="C116">
        <v>73.236000000000004</v>
      </c>
    </row>
    <row r="117" spans="1:4">
      <c r="A117">
        <v>35</v>
      </c>
      <c r="B117">
        <v>1338</v>
      </c>
      <c r="C117">
        <v>75.600999999999999</v>
      </c>
    </row>
    <row r="118" spans="1:4">
      <c r="A118">
        <v>36</v>
      </c>
      <c r="B118">
        <v>1154</v>
      </c>
      <c r="C118">
        <v>94.49</v>
      </c>
    </row>
    <row r="119" spans="1:4">
      <c r="A119">
        <v>38</v>
      </c>
      <c r="B119">
        <v>957</v>
      </c>
      <c r="C119">
        <v>55.975000000000001</v>
      </c>
    </row>
    <row r="120" spans="1:4">
      <c r="A120">
        <v>39</v>
      </c>
      <c r="B120">
        <v>1255</v>
      </c>
      <c r="C120">
        <v>62.393000000000001</v>
      </c>
    </row>
    <row r="121" spans="1:4">
      <c r="A121">
        <v>40</v>
      </c>
      <c r="B121">
        <v>959</v>
      </c>
      <c r="C121">
        <v>71.581000000000003</v>
      </c>
    </row>
    <row r="122" spans="1:4">
      <c r="A122">
        <v>41</v>
      </c>
      <c r="B122">
        <v>1024</v>
      </c>
      <c r="C122">
        <v>78.427999999999997</v>
      </c>
    </row>
    <row r="123" spans="1:4">
      <c r="A123" s="1">
        <v>43</v>
      </c>
      <c r="B123" s="1">
        <v>1054</v>
      </c>
      <c r="C123" s="1">
        <v>92.046000000000006</v>
      </c>
      <c r="D123" s="1"/>
    </row>
    <row r="125" spans="1:4">
      <c r="A125" t="s">
        <v>10</v>
      </c>
      <c r="B125">
        <f>AVERAGE(B2:B123)</f>
        <v>1037.1311475409836</v>
      </c>
      <c r="C125">
        <f>AVERAGE(C2:C123)</f>
        <v>79.046737704918058</v>
      </c>
    </row>
    <row r="126" spans="1:4">
      <c r="A126" t="s">
        <v>7</v>
      </c>
      <c r="B126" s="2">
        <f>STDEV(B2:B123)</f>
        <v>210.42302732061296</v>
      </c>
      <c r="C126" s="2">
        <f>STDEV(C2:C123)</f>
        <v>13.258267237047885</v>
      </c>
    </row>
    <row r="127" spans="1:4">
      <c r="A127" t="s">
        <v>8</v>
      </c>
      <c r="B127" s="3">
        <f>(B126/SQRT(B129))</f>
        <v>19.050805762996951</v>
      </c>
      <c r="C127" s="3">
        <f>(C126/SQRT(C129))</f>
        <v>1.2003471155372112</v>
      </c>
    </row>
    <row r="129" spans="1:3">
      <c r="A129" t="s">
        <v>9</v>
      </c>
      <c r="B129">
        <f>COUNT(B2:B123)</f>
        <v>122</v>
      </c>
      <c r="C129">
        <f>COUNT(C2:C123)</f>
        <v>122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1643-9038-354E-BBA9-D1E88A0A95D1}">
  <dimension ref="A1:T71"/>
  <sheetViews>
    <sheetView topLeftCell="H1" zoomScale="139" zoomScaleNormal="139" workbookViewId="0">
      <selection activeCell="U44" sqref="U44"/>
    </sheetView>
  </sheetViews>
  <sheetFormatPr baseColWidth="10" defaultRowHeight="20"/>
  <sheetData>
    <row r="1" spans="1:16">
      <c r="B1" t="s">
        <v>0</v>
      </c>
      <c r="C1" t="s">
        <v>1</v>
      </c>
      <c r="H1" t="s">
        <v>0</v>
      </c>
      <c r="I1" t="s">
        <v>1</v>
      </c>
      <c r="N1" t="s">
        <v>0</v>
      </c>
      <c r="O1" t="s">
        <v>1</v>
      </c>
    </row>
    <row r="2" spans="1:16">
      <c r="A2">
        <v>2</v>
      </c>
      <c r="B2">
        <v>1529</v>
      </c>
      <c r="C2">
        <v>64.831000000000003</v>
      </c>
      <c r="D2" t="s">
        <v>13</v>
      </c>
      <c r="F2" t="s">
        <v>13</v>
      </c>
      <c r="G2">
        <v>1</v>
      </c>
      <c r="H2">
        <v>935</v>
      </c>
      <c r="I2">
        <v>72.864999999999995</v>
      </c>
      <c r="J2" t="s">
        <v>3</v>
      </c>
      <c r="L2" t="s">
        <v>13</v>
      </c>
      <c r="M2">
        <v>11</v>
      </c>
      <c r="N2">
        <v>868</v>
      </c>
      <c r="O2">
        <v>62.274000000000001</v>
      </c>
      <c r="P2" t="s">
        <v>2</v>
      </c>
    </row>
    <row r="3" spans="1:16">
      <c r="A3">
        <v>3</v>
      </c>
      <c r="B3">
        <v>1399</v>
      </c>
      <c r="C3">
        <v>58.996000000000002</v>
      </c>
      <c r="G3">
        <v>6</v>
      </c>
      <c r="H3">
        <v>786</v>
      </c>
      <c r="I3">
        <v>70.19</v>
      </c>
      <c r="J3" t="s">
        <v>3</v>
      </c>
      <c r="M3">
        <v>27</v>
      </c>
      <c r="N3">
        <v>696</v>
      </c>
      <c r="O3">
        <v>50.773000000000003</v>
      </c>
      <c r="P3" t="s">
        <v>2</v>
      </c>
    </row>
    <row r="4" spans="1:16">
      <c r="A4">
        <v>4</v>
      </c>
      <c r="B4">
        <v>1389</v>
      </c>
      <c r="C4">
        <v>60.526000000000003</v>
      </c>
      <c r="G4">
        <v>7</v>
      </c>
      <c r="H4">
        <v>959</v>
      </c>
      <c r="I4">
        <v>95.332999999999998</v>
      </c>
      <c r="J4" t="s">
        <v>3</v>
      </c>
      <c r="M4">
        <v>40</v>
      </c>
      <c r="N4">
        <v>880</v>
      </c>
      <c r="O4">
        <v>52.64</v>
      </c>
      <c r="P4" t="s">
        <v>2</v>
      </c>
    </row>
    <row r="5" spans="1:16">
      <c r="A5">
        <v>5</v>
      </c>
      <c r="B5">
        <v>1371</v>
      </c>
      <c r="C5">
        <v>57.853999999999999</v>
      </c>
      <c r="G5">
        <v>15</v>
      </c>
      <c r="H5">
        <v>611</v>
      </c>
      <c r="I5">
        <v>61.064</v>
      </c>
      <c r="J5" t="s">
        <v>3</v>
      </c>
      <c r="M5">
        <v>41</v>
      </c>
      <c r="N5">
        <v>496</v>
      </c>
      <c r="O5">
        <v>49.494</v>
      </c>
      <c r="P5" t="s">
        <v>2</v>
      </c>
    </row>
    <row r="6" spans="1:16">
      <c r="A6">
        <v>8</v>
      </c>
      <c r="B6">
        <v>1725</v>
      </c>
      <c r="C6">
        <v>81.494</v>
      </c>
      <c r="G6">
        <v>16</v>
      </c>
      <c r="H6">
        <v>912</v>
      </c>
      <c r="I6">
        <v>98.956999999999994</v>
      </c>
      <c r="J6" t="s">
        <v>3</v>
      </c>
      <c r="M6">
        <v>46</v>
      </c>
      <c r="N6">
        <v>1438</v>
      </c>
      <c r="O6">
        <v>55.832999999999998</v>
      </c>
      <c r="P6" t="s">
        <v>2</v>
      </c>
    </row>
    <row r="7" spans="1:16">
      <c r="A7">
        <v>9</v>
      </c>
      <c r="B7">
        <v>2042</v>
      </c>
      <c r="C7">
        <v>63.841999999999999</v>
      </c>
      <c r="G7">
        <v>18</v>
      </c>
      <c r="H7">
        <v>1505</v>
      </c>
      <c r="I7">
        <v>93.953999999999994</v>
      </c>
      <c r="J7" t="s">
        <v>3</v>
      </c>
      <c r="L7" s="1"/>
      <c r="M7" s="1">
        <v>47</v>
      </c>
      <c r="N7" s="1">
        <v>980</v>
      </c>
      <c r="O7" s="1">
        <v>61.451000000000001</v>
      </c>
      <c r="P7" s="1" t="s">
        <v>2</v>
      </c>
    </row>
    <row r="8" spans="1:16">
      <c r="A8">
        <v>10</v>
      </c>
      <c r="B8">
        <v>1183</v>
      </c>
      <c r="C8">
        <v>60.12</v>
      </c>
      <c r="G8">
        <v>20</v>
      </c>
      <c r="H8">
        <v>1055</v>
      </c>
      <c r="I8">
        <v>64.242000000000004</v>
      </c>
      <c r="J8" t="s">
        <v>3</v>
      </c>
      <c r="L8" t="s">
        <v>14</v>
      </c>
      <c r="M8">
        <v>1</v>
      </c>
      <c r="N8">
        <v>1143</v>
      </c>
      <c r="O8">
        <v>54.442</v>
      </c>
      <c r="P8" t="s">
        <v>2</v>
      </c>
    </row>
    <row r="9" spans="1:16">
      <c r="A9">
        <v>12</v>
      </c>
      <c r="B9">
        <v>798</v>
      </c>
      <c r="C9">
        <v>64.52</v>
      </c>
      <c r="G9">
        <v>21</v>
      </c>
      <c r="H9">
        <v>1089</v>
      </c>
      <c r="I9">
        <v>79.582999999999998</v>
      </c>
      <c r="J9" t="s">
        <v>3</v>
      </c>
      <c r="M9">
        <v>2</v>
      </c>
      <c r="N9">
        <v>1060</v>
      </c>
      <c r="O9">
        <v>60.35</v>
      </c>
      <c r="P9" t="s">
        <v>2</v>
      </c>
    </row>
    <row r="10" spans="1:16">
      <c r="A10">
        <v>13</v>
      </c>
      <c r="B10">
        <v>557</v>
      </c>
      <c r="C10">
        <v>72.331999999999994</v>
      </c>
      <c r="G10">
        <v>29</v>
      </c>
      <c r="H10">
        <v>973</v>
      </c>
      <c r="I10">
        <v>68.959000000000003</v>
      </c>
      <c r="J10" t="s">
        <v>3</v>
      </c>
      <c r="M10">
        <v>5</v>
      </c>
      <c r="N10">
        <v>1352</v>
      </c>
      <c r="O10">
        <v>76.581000000000003</v>
      </c>
      <c r="P10" t="s">
        <v>2</v>
      </c>
    </row>
    <row r="11" spans="1:16">
      <c r="A11">
        <v>14</v>
      </c>
      <c r="B11">
        <v>1649</v>
      </c>
      <c r="C11">
        <v>70.804000000000002</v>
      </c>
      <c r="G11">
        <v>30</v>
      </c>
      <c r="H11">
        <v>1008</v>
      </c>
      <c r="I11">
        <v>71.284000000000006</v>
      </c>
      <c r="J11" t="s">
        <v>3</v>
      </c>
      <c r="M11">
        <v>11</v>
      </c>
      <c r="N11">
        <v>1108</v>
      </c>
      <c r="O11">
        <v>56.823999999999998</v>
      </c>
      <c r="P11" t="s">
        <v>2</v>
      </c>
    </row>
    <row r="12" spans="1:16">
      <c r="A12">
        <v>17</v>
      </c>
      <c r="B12">
        <v>2091</v>
      </c>
      <c r="C12">
        <v>64.534000000000006</v>
      </c>
      <c r="G12">
        <v>31</v>
      </c>
      <c r="H12">
        <v>1128</v>
      </c>
      <c r="I12">
        <v>71.034000000000006</v>
      </c>
      <c r="J12" t="s">
        <v>3</v>
      </c>
      <c r="M12">
        <v>12</v>
      </c>
      <c r="N12">
        <v>776</v>
      </c>
      <c r="O12">
        <v>54.713999999999999</v>
      </c>
      <c r="P12" t="s">
        <v>2</v>
      </c>
    </row>
    <row r="13" spans="1:16">
      <c r="A13">
        <v>19</v>
      </c>
      <c r="B13">
        <v>1582</v>
      </c>
      <c r="C13">
        <v>52.744999999999997</v>
      </c>
      <c r="G13">
        <v>32</v>
      </c>
      <c r="H13">
        <v>1082</v>
      </c>
      <c r="I13">
        <v>77.400000000000006</v>
      </c>
      <c r="J13" t="s">
        <v>3</v>
      </c>
      <c r="M13">
        <v>13</v>
      </c>
      <c r="N13">
        <v>762</v>
      </c>
      <c r="O13">
        <v>56.808</v>
      </c>
      <c r="P13" t="s">
        <v>2</v>
      </c>
    </row>
    <row r="14" spans="1:16">
      <c r="A14">
        <v>22</v>
      </c>
      <c r="B14">
        <v>902</v>
      </c>
      <c r="C14">
        <v>67.805000000000007</v>
      </c>
      <c r="G14">
        <v>33</v>
      </c>
      <c r="H14">
        <v>1226</v>
      </c>
      <c r="I14">
        <v>77.387</v>
      </c>
      <c r="J14" t="s">
        <v>3</v>
      </c>
      <c r="M14">
        <v>17</v>
      </c>
      <c r="N14">
        <v>1166</v>
      </c>
      <c r="O14">
        <v>60.688000000000002</v>
      </c>
      <c r="P14" t="s">
        <v>2</v>
      </c>
    </row>
    <row r="15" spans="1:16">
      <c r="A15">
        <v>23</v>
      </c>
      <c r="B15">
        <v>2144</v>
      </c>
      <c r="C15">
        <v>68.903999999999996</v>
      </c>
      <c r="F15" s="1"/>
      <c r="G15" s="1">
        <v>45</v>
      </c>
      <c r="H15" s="1">
        <v>1114</v>
      </c>
      <c r="I15" s="1">
        <v>57.198999999999998</v>
      </c>
      <c r="J15" s="1" t="s">
        <v>3</v>
      </c>
      <c r="M15">
        <v>25</v>
      </c>
      <c r="N15">
        <v>1174</v>
      </c>
      <c r="O15">
        <v>58.576999999999998</v>
      </c>
      <c r="P15" t="s">
        <v>2</v>
      </c>
    </row>
    <row r="16" spans="1:16">
      <c r="A16">
        <v>24</v>
      </c>
      <c r="B16">
        <v>1559</v>
      </c>
      <c r="C16">
        <v>65.144000000000005</v>
      </c>
      <c r="F16" t="s">
        <v>14</v>
      </c>
      <c r="G16">
        <v>3</v>
      </c>
      <c r="H16">
        <v>1290</v>
      </c>
      <c r="I16">
        <v>102.726</v>
      </c>
      <c r="J16" t="s">
        <v>3</v>
      </c>
      <c r="M16">
        <v>35</v>
      </c>
      <c r="N16">
        <v>698</v>
      </c>
      <c r="O16">
        <v>57.058999999999997</v>
      </c>
      <c r="P16" t="s">
        <v>2</v>
      </c>
    </row>
    <row r="17" spans="1:16">
      <c r="A17">
        <v>25</v>
      </c>
      <c r="B17">
        <v>1466</v>
      </c>
      <c r="C17">
        <v>64.225999999999999</v>
      </c>
      <c r="G17">
        <v>6</v>
      </c>
      <c r="H17">
        <v>958</v>
      </c>
      <c r="I17">
        <v>80.149000000000001</v>
      </c>
      <c r="J17" t="s">
        <v>3</v>
      </c>
      <c r="L17" s="1"/>
      <c r="M17" s="1">
        <v>36</v>
      </c>
      <c r="N17" s="1">
        <v>959</v>
      </c>
      <c r="O17" s="1">
        <v>68.009</v>
      </c>
      <c r="P17" s="1" t="s">
        <v>2</v>
      </c>
    </row>
    <row r="18" spans="1:16">
      <c r="A18">
        <v>26</v>
      </c>
      <c r="B18">
        <v>631</v>
      </c>
      <c r="C18">
        <v>58.073999999999998</v>
      </c>
      <c r="G18">
        <v>10</v>
      </c>
      <c r="H18">
        <v>1230</v>
      </c>
      <c r="I18">
        <v>77.278000000000006</v>
      </c>
      <c r="J18" t="s">
        <v>3</v>
      </c>
      <c r="L18" t="s">
        <v>12</v>
      </c>
      <c r="M18">
        <v>7</v>
      </c>
      <c r="N18">
        <v>1046</v>
      </c>
      <c r="O18">
        <v>54.814999999999998</v>
      </c>
      <c r="P18" t="s">
        <v>2</v>
      </c>
    </row>
    <row r="19" spans="1:16">
      <c r="A19">
        <v>28</v>
      </c>
      <c r="B19">
        <v>746</v>
      </c>
      <c r="C19">
        <v>57.713000000000001</v>
      </c>
      <c r="G19">
        <v>14</v>
      </c>
      <c r="H19">
        <v>1412</v>
      </c>
      <c r="I19">
        <v>93.14</v>
      </c>
      <c r="J19" t="s">
        <v>3</v>
      </c>
      <c r="M19">
        <v>10</v>
      </c>
      <c r="N19">
        <v>859</v>
      </c>
      <c r="O19">
        <v>62.002000000000002</v>
      </c>
      <c r="P19" t="s">
        <v>2</v>
      </c>
    </row>
    <row r="20" spans="1:16">
      <c r="A20">
        <v>34</v>
      </c>
      <c r="B20">
        <v>2058</v>
      </c>
      <c r="C20">
        <v>53.015999999999998</v>
      </c>
      <c r="G20">
        <v>18</v>
      </c>
      <c r="H20">
        <v>1099</v>
      </c>
      <c r="I20">
        <v>88.991</v>
      </c>
      <c r="J20" t="s">
        <v>3</v>
      </c>
      <c r="M20">
        <v>20</v>
      </c>
      <c r="N20">
        <v>879</v>
      </c>
      <c r="O20">
        <v>55.48</v>
      </c>
      <c r="P20" t="s">
        <v>2</v>
      </c>
    </row>
    <row r="21" spans="1:16">
      <c r="A21">
        <v>35</v>
      </c>
      <c r="B21">
        <v>2126</v>
      </c>
      <c r="C21">
        <v>60.186999999999998</v>
      </c>
      <c r="G21">
        <v>23</v>
      </c>
      <c r="H21">
        <v>1168</v>
      </c>
      <c r="I21">
        <v>90.004000000000005</v>
      </c>
      <c r="J21" t="s">
        <v>3</v>
      </c>
      <c r="L21" s="1"/>
      <c r="M21" s="1">
        <v>32</v>
      </c>
      <c r="N21" s="1">
        <v>1041</v>
      </c>
      <c r="O21" s="1">
        <v>60.305</v>
      </c>
      <c r="P21" s="1" t="s">
        <v>2</v>
      </c>
    </row>
    <row r="22" spans="1:16">
      <c r="A22">
        <v>36</v>
      </c>
      <c r="B22">
        <v>767</v>
      </c>
      <c r="C22">
        <v>70.747</v>
      </c>
      <c r="G22">
        <v>28</v>
      </c>
      <c r="H22">
        <v>970</v>
      </c>
      <c r="I22">
        <v>96.233000000000004</v>
      </c>
      <c r="J22" t="s">
        <v>3</v>
      </c>
    </row>
    <row r="23" spans="1:16">
      <c r="A23">
        <v>37</v>
      </c>
      <c r="B23">
        <v>1522</v>
      </c>
      <c r="C23">
        <v>54.494999999999997</v>
      </c>
      <c r="G23">
        <v>29</v>
      </c>
      <c r="H23">
        <v>1018</v>
      </c>
      <c r="I23">
        <v>52.192999999999998</v>
      </c>
      <c r="J23" t="s">
        <v>3</v>
      </c>
      <c r="M23" t="s">
        <v>10</v>
      </c>
      <c r="N23" s="4">
        <f>AVERAGE(N2:N21)</f>
        <v>969.05</v>
      </c>
      <c r="O23" s="4">
        <f>AVERAGE(O2:O21)</f>
        <v>58.455949999999994</v>
      </c>
    </row>
    <row r="24" spans="1:16">
      <c r="A24">
        <v>38</v>
      </c>
      <c r="B24">
        <v>2160</v>
      </c>
      <c r="C24">
        <v>54.167999999999999</v>
      </c>
      <c r="G24">
        <v>30</v>
      </c>
      <c r="H24">
        <v>1245</v>
      </c>
      <c r="I24">
        <v>76.617000000000004</v>
      </c>
      <c r="J24" t="s">
        <v>3</v>
      </c>
      <c r="M24" t="s">
        <v>7</v>
      </c>
      <c r="N24" s="2">
        <f>STDEV(N2:N21)</f>
        <v>230.1961349074214</v>
      </c>
      <c r="O24" s="2">
        <f>STDEV(O2:O21)</f>
        <v>6.1022440779472644</v>
      </c>
    </row>
    <row r="25" spans="1:16">
      <c r="A25">
        <v>39</v>
      </c>
      <c r="B25">
        <v>579</v>
      </c>
      <c r="C25">
        <v>60.104999999999997</v>
      </c>
      <c r="F25" s="1"/>
      <c r="G25" s="1">
        <v>33</v>
      </c>
      <c r="H25" s="1">
        <v>1152</v>
      </c>
      <c r="I25" s="1">
        <v>84.436000000000007</v>
      </c>
      <c r="J25" s="1" t="s">
        <v>3</v>
      </c>
      <c r="M25" t="s">
        <v>8</v>
      </c>
      <c r="N25" s="3">
        <f>(N24/SQRT(N27))</f>
        <v>51.473420581070648</v>
      </c>
      <c r="O25" s="3">
        <f>(O24/SQRT(O27))</f>
        <v>1.3645032573585607</v>
      </c>
    </row>
    <row r="26" spans="1:16">
      <c r="A26">
        <v>42</v>
      </c>
      <c r="B26">
        <v>1528</v>
      </c>
      <c r="C26">
        <v>53.710999999999999</v>
      </c>
      <c r="F26" t="s">
        <v>12</v>
      </c>
      <c r="G26">
        <v>2</v>
      </c>
      <c r="H26">
        <v>708</v>
      </c>
      <c r="I26">
        <v>88.563999999999993</v>
      </c>
      <c r="J26" t="s">
        <v>3</v>
      </c>
    </row>
    <row r="27" spans="1:16">
      <c r="A27">
        <v>43</v>
      </c>
      <c r="B27">
        <v>1838</v>
      </c>
      <c r="C27">
        <v>51.335000000000001</v>
      </c>
      <c r="G27">
        <v>5</v>
      </c>
      <c r="H27">
        <v>634</v>
      </c>
      <c r="I27">
        <v>80.043000000000006</v>
      </c>
      <c r="J27" t="s">
        <v>3</v>
      </c>
      <c r="M27" t="s">
        <v>9</v>
      </c>
      <c r="N27">
        <f>COUNT(N2:N21)</f>
        <v>20</v>
      </c>
      <c r="O27">
        <f>COUNT(O2:O21)</f>
        <v>20</v>
      </c>
    </row>
    <row r="28" spans="1:16">
      <c r="A28" s="1">
        <v>44</v>
      </c>
      <c r="B28" s="1">
        <v>1335</v>
      </c>
      <c r="C28" s="1">
        <v>62.639000000000003</v>
      </c>
      <c r="D28" s="1"/>
      <c r="G28">
        <v>6</v>
      </c>
      <c r="H28">
        <v>751</v>
      </c>
      <c r="I28">
        <v>71.917000000000002</v>
      </c>
      <c r="J28" t="s">
        <v>3</v>
      </c>
    </row>
    <row r="29" spans="1:16">
      <c r="A29">
        <v>4</v>
      </c>
      <c r="B29">
        <v>2088</v>
      </c>
      <c r="C29">
        <v>67.200999999999993</v>
      </c>
      <c r="D29" t="s">
        <v>14</v>
      </c>
      <c r="G29">
        <v>11</v>
      </c>
      <c r="H29">
        <v>781</v>
      </c>
      <c r="I29">
        <v>77.009</v>
      </c>
      <c r="J29" t="s">
        <v>3</v>
      </c>
    </row>
    <row r="30" spans="1:16">
      <c r="A30">
        <v>7</v>
      </c>
      <c r="B30">
        <v>1696</v>
      </c>
      <c r="C30">
        <v>59.643999999999998</v>
      </c>
      <c r="G30">
        <v>12</v>
      </c>
      <c r="H30">
        <v>1298</v>
      </c>
      <c r="I30">
        <v>93.039000000000001</v>
      </c>
      <c r="J30" t="s">
        <v>3</v>
      </c>
    </row>
    <row r="31" spans="1:16">
      <c r="A31">
        <v>8</v>
      </c>
      <c r="B31">
        <v>1617</v>
      </c>
      <c r="C31">
        <v>71.977000000000004</v>
      </c>
      <c r="G31">
        <v>14</v>
      </c>
      <c r="H31">
        <v>824</v>
      </c>
      <c r="I31">
        <v>77.256</v>
      </c>
      <c r="J31" t="s">
        <v>3</v>
      </c>
    </row>
    <row r="32" spans="1:16">
      <c r="A32">
        <v>9</v>
      </c>
      <c r="B32">
        <v>1421</v>
      </c>
      <c r="C32">
        <v>66.078000000000003</v>
      </c>
      <c r="G32">
        <v>15</v>
      </c>
      <c r="H32">
        <v>875</v>
      </c>
      <c r="I32">
        <v>77.421000000000006</v>
      </c>
      <c r="J32" t="s">
        <v>3</v>
      </c>
    </row>
    <row r="33" spans="1:20">
      <c r="A33">
        <v>15</v>
      </c>
      <c r="B33">
        <v>1326</v>
      </c>
      <c r="C33">
        <v>58.930999999999997</v>
      </c>
      <c r="G33">
        <v>19</v>
      </c>
      <c r="H33">
        <v>1173</v>
      </c>
      <c r="I33">
        <v>56.792999999999999</v>
      </c>
      <c r="J33" t="s">
        <v>3</v>
      </c>
    </row>
    <row r="34" spans="1:20">
      <c r="A34">
        <v>16</v>
      </c>
      <c r="B34">
        <v>1896</v>
      </c>
      <c r="C34">
        <v>66.072000000000003</v>
      </c>
      <c r="G34">
        <v>21</v>
      </c>
      <c r="H34">
        <v>1411</v>
      </c>
      <c r="I34">
        <v>81.018000000000001</v>
      </c>
      <c r="J34" t="s">
        <v>3</v>
      </c>
    </row>
    <row r="35" spans="1:20">
      <c r="A35">
        <v>19</v>
      </c>
      <c r="B35">
        <v>1551</v>
      </c>
      <c r="C35">
        <v>65.462000000000003</v>
      </c>
      <c r="G35">
        <v>23</v>
      </c>
      <c r="H35">
        <v>943</v>
      </c>
      <c r="I35">
        <v>62.848999999999997</v>
      </c>
      <c r="J35" t="s">
        <v>3</v>
      </c>
    </row>
    <row r="36" spans="1:20">
      <c r="A36">
        <v>20</v>
      </c>
      <c r="B36">
        <v>1243</v>
      </c>
      <c r="C36">
        <v>70.185000000000002</v>
      </c>
      <c r="G36">
        <v>25</v>
      </c>
      <c r="H36">
        <v>897</v>
      </c>
      <c r="I36">
        <v>65.558999999999997</v>
      </c>
      <c r="J36" t="s">
        <v>3</v>
      </c>
    </row>
    <row r="37" spans="1:20">
      <c r="A37">
        <v>21</v>
      </c>
      <c r="B37">
        <v>1614</v>
      </c>
      <c r="C37">
        <v>64.105000000000004</v>
      </c>
      <c r="G37">
        <v>28</v>
      </c>
      <c r="H37">
        <v>1188</v>
      </c>
      <c r="I37">
        <v>87.986000000000004</v>
      </c>
      <c r="J37" t="s">
        <v>3</v>
      </c>
      <c r="S37" t="s">
        <v>9</v>
      </c>
      <c r="T37">
        <f>B71+H45+N27</f>
        <v>122</v>
      </c>
    </row>
    <row r="38" spans="1:20">
      <c r="A38">
        <v>22</v>
      </c>
      <c r="B38">
        <v>863</v>
      </c>
      <c r="C38">
        <v>56.466999999999999</v>
      </c>
      <c r="G38">
        <v>30</v>
      </c>
      <c r="H38">
        <v>1053</v>
      </c>
      <c r="I38">
        <v>65.417000000000002</v>
      </c>
      <c r="J38" t="s">
        <v>3</v>
      </c>
    </row>
    <row r="39" spans="1:20">
      <c r="A39">
        <v>24</v>
      </c>
      <c r="B39">
        <v>1936</v>
      </c>
      <c r="C39">
        <v>68.337999999999994</v>
      </c>
      <c r="F39" s="1"/>
      <c r="G39" s="1">
        <v>34</v>
      </c>
      <c r="H39" s="1">
        <v>1493</v>
      </c>
      <c r="I39" s="1">
        <v>75.783000000000001</v>
      </c>
      <c r="J39" s="1" t="s">
        <v>3</v>
      </c>
    </row>
    <row r="40" spans="1:20">
      <c r="A40">
        <v>26</v>
      </c>
      <c r="B40">
        <v>2119</v>
      </c>
      <c r="C40">
        <v>65.271000000000001</v>
      </c>
    </row>
    <row r="41" spans="1:20">
      <c r="A41">
        <v>27</v>
      </c>
      <c r="B41">
        <v>3003</v>
      </c>
      <c r="C41">
        <v>56.662999999999997</v>
      </c>
      <c r="G41" t="s">
        <v>10</v>
      </c>
      <c r="H41" s="4">
        <f>AVERAGE(H2:H39)</f>
        <v>1051.421052631579</v>
      </c>
      <c r="I41" s="4">
        <f>AVERAGE(I2:I39)</f>
        <v>77.944000000000003</v>
      </c>
    </row>
    <row r="42" spans="1:20">
      <c r="A42">
        <v>31</v>
      </c>
      <c r="B42">
        <v>1030</v>
      </c>
      <c r="C42">
        <v>57.588000000000001</v>
      </c>
      <c r="G42" t="s">
        <v>7</v>
      </c>
      <c r="H42" s="2">
        <f>STDEV(H2:H39)</f>
        <v>223.82529765228136</v>
      </c>
      <c r="I42" s="2">
        <f>STDEV(I2:I39)</f>
        <v>12.529078443710459</v>
      </c>
    </row>
    <row r="43" spans="1:20">
      <c r="A43">
        <v>32</v>
      </c>
      <c r="B43">
        <v>1523</v>
      </c>
      <c r="C43">
        <v>56.823</v>
      </c>
      <c r="G43" t="s">
        <v>8</v>
      </c>
      <c r="H43" s="3">
        <f>(H42/SQRT(H45))</f>
        <v>36.309257870169013</v>
      </c>
      <c r="I43" s="3">
        <f>(I42/SQRT(I45))</f>
        <v>2.0324849105975136</v>
      </c>
    </row>
    <row r="44" spans="1:20">
      <c r="A44">
        <v>34</v>
      </c>
      <c r="B44">
        <v>2327</v>
      </c>
      <c r="C44">
        <v>61.948999999999998</v>
      </c>
    </row>
    <row r="45" spans="1:20">
      <c r="A45">
        <v>37</v>
      </c>
      <c r="B45">
        <v>1490</v>
      </c>
      <c r="C45">
        <v>57.009</v>
      </c>
      <c r="G45" t="s">
        <v>9</v>
      </c>
      <c r="H45">
        <f>COUNT(H2:H39)</f>
        <v>38</v>
      </c>
      <c r="I45">
        <f>COUNT(I2:I39)</f>
        <v>38</v>
      </c>
    </row>
    <row r="46" spans="1:20">
      <c r="A46">
        <v>38</v>
      </c>
      <c r="B46">
        <v>1192</v>
      </c>
      <c r="C46">
        <v>74.271000000000001</v>
      </c>
    </row>
    <row r="47" spans="1:20">
      <c r="A47">
        <v>39</v>
      </c>
      <c r="B47">
        <v>1199</v>
      </c>
      <c r="C47">
        <v>59.356999999999999</v>
      </c>
    </row>
    <row r="48" spans="1:20">
      <c r="A48" s="1">
        <v>40</v>
      </c>
      <c r="B48" s="1">
        <v>655</v>
      </c>
      <c r="C48" s="1">
        <v>70.718000000000004</v>
      </c>
      <c r="D48" s="1"/>
    </row>
    <row r="49" spans="1:4">
      <c r="A49">
        <v>1</v>
      </c>
      <c r="B49">
        <v>809</v>
      </c>
      <c r="C49">
        <v>56.360999999999997</v>
      </c>
      <c r="D49" t="s">
        <v>12</v>
      </c>
    </row>
    <row r="50" spans="1:4">
      <c r="A50">
        <v>3</v>
      </c>
      <c r="B50">
        <v>941</v>
      </c>
      <c r="C50">
        <v>60.548999999999999</v>
      </c>
    </row>
    <row r="51" spans="1:4">
      <c r="A51">
        <v>4</v>
      </c>
      <c r="B51">
        <v>945</v>
      </c>
      <c r="C51">
        <v>63.616999999999997</v>
      </c>
    </row>
    <row r="52" spans="1:4">
      <c r="A52">
        <v>8</v>
      </c>
      <c r="B52">
        <v>1195</v>
      </c>
      <c r="C52">
        <v>57.573999999999998</v>
      </c>
    </row>
    <row r="53" spans="1:4">
      <c r="A53">
        <v>9</v>
      </c>
      <c r="B53">
        <v>1696</v>
      </c>
      <c r="C53">
        <v>61.408999999999999</v>
      </c>
    </row>
    <row r="54" spans="1:4">
      <c r="A54">
        <v>13</v>
      </c>
      <c r="B54">
        <v>731</v>
      </c>
      <c r="C54">
        <v>66.765000000000001</v>
      </c>
    </row>
    <row r="55" spans="1:4">
      <c r="A55">
        <v>16</v>
      </c>
      <c r="B55">
        <v>1251</v>
      </c>
      <c r="C55">
        <v>73.045000000000002</v>
      </c>
    </row>
    <row r="56" spans="1:4">
      <c r="A56">
        <v>17</v>
      </c>
      <c r="B56">
        <v>1326</v>
      </c>
      <c r="C56">
        <v>61.777000000000001</v>
      </c>
    </row>
    <row r="57" spans="1:4">
      <c r="A57">
        <v>18</v>
      </c>
      <c r="B57">
        <v>1180</v>
      </c>
      <c r="C57">
        <v>58.341999999999999</v>
      </c>
    </row>
    <row r="58" spans="1:4">
      <c r="A58">
        <v>22</v>
      </c>
      <c r="B58">
        <v>1314</v>
      </c>
      <c r="C58">
        <v>64.582999999999998</v>
      </c>
    </row>
    <row r="59" spans="1:4">
      <c r="A59">
        <v>24</v>
      </c>
      <c r="B59">
        <v>816</v>
      </c>
      <c r="C59">
        <v>83.668000000000006</v>
      </c>
    </row>
    <row r="60" spans="1:4">
      <c r="A60">
        <v>26</v>
      </c>
      <c r="B60">
        <v>1390</v>
      </c>
      <c r="C60">
        <v>64.623999999999995</v>
      </c>
    </row>
    <row r="61" spans="1:4">
      <c r="A61">
        <v>27</v>
      </c>
      <c r="B61">
        <v>930</v>
      </c>
      <c r="C61">
        <v>58.896000000000001</v>
      </c>
    </row>
    <row r="62" spans="1:4">
      <c r="A62">
        <v>29</v>
      </c>
      <c r="B62">
        <v>614</v>
      </c>
      <c r="C62">
        <v>72.418999999999997</v>
      </c>
    </row>
    <row r="63" spans="1:4">
      <c r="A63">
        <v>31</v>
      </c>
      <c r="B63">
        <v>1629</v>
      </c>
      <c r="C63">
        <v>61.21</v>
      </c>
    </row>
    <row r="64" spans="1:4">
      <c r="A64">
        <v>33</v>
      </c>
      <c r="B64">
        <v>1666</v>
      </c>
      <c r="C64">
        <v>53.573</v>
      </c>
    </row>
    <row r="65" spans="1:4">
      <c r="A65" s="1">
        <v>35</v>
      </c>
      <c r="B65" s="1">
        <v>783</v>
      </c>
      <c r="C65" s="1">
        <v>55.887999999999998</v>
      </c>
      <c r="D65" s="1"/>
    </row>
    <row r="67" spans="1:4">
      <c r="A67" t="s">
        <v>10</v>
      </c>
      <c r="B67">
        <f>AVERAGE(B2:B65)</f>
        <v>1401.265625</v>
      </c>
      <c r="C67">
        <f>AVERAGE(C2:C65)</f>
        <v>62.863687500000012</v>
      </c>
    </row>
    <row r="68" spans="1:4">
      <c r="A68" t="s">
        <v>7</v>
      </c>
      <c r="B68" s="2">
        <f>STDEV(B2:B65)</f>
        <v>508.70221563939407</v>
      </c>
      <c r="C68" s="2">
        <f>STDEV(C2:C65)</f>
        <v>6.7266755436133154</v>
      </c>
    </row>
    <row r="69" spans="1:4">
      <c r="A69" t="s">
        <v>8</v>
      </c>
      <c r="B69" s="3">
        <f>(B68/SQRT(B71))</f>
        <v>63.587776954924259</v>
      </c>
      <c r="C69" s="3">
        <f>(C68/SQRT(C71))</f>
        <v>0.84083444295166443</v>
      </c>
    </row>
    <row r="71" spans="1:4">
      <c r="A71" t="s">
        <v>9</v>
      </c>
      <c r="B71">
        <f>COUNT(B2:B65)</f>
        <v>64</v>
      </c>
      <c r="C71">
        <f>COUNT(C2:C65)</f>
        <v>64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DAB2-31FA-CD40-B8D4-B2E5F57E777F}">
  <dimension ref="A1:P64"/>
  <sheetViews>
    <sheetView topLeftCell="A30" zoomScale="135" zoomScaleNormal="135" workbookViewId="0">
      <selection activeCell="AA52" sqref="AA52"/>
    </sheetView>
  </sheetViews>
  <sheetFormatPr baseColWidth="10" defaultRowHeight="20"/>
  <sheetData>
    <row r="1" spans="1:16">
      <c r="B1" t="s">
        <v>0</v>
      </c>
      <c r="C1" t="s">
        <v>1</v>
      </c>
      <c r="H1" t="s">
        <v>0</v>
      </c>
      <c r="I1" t="s">
        <v>1</v>
      </c>
      <c r="N1" t="s">
        <v>0</v>
      </c>
      <c r="O1" t="s">
        <v>1</v>
      </c>
    </row>
    <row r="2" spans="1:16">
      <c r="A2">
        <v>3</v>
      </c>
      <c r="B2">
        <v>1764</v>
      </c>
      <c r="C2">
        <v>46.235999999999997</v>
      </c>
      <c r="D2" t="s">
        <v>13</v>
      </c>
      <c r="F2" t="s">
        <v>13</v>
      </c>
      <c r="G2">
        <v>1</v>
      </c>
      <c r="H2">
        <v>968</v>
      </c>
      <c r="I2">
        <v>69.698999999999998</v>
      </c>
      <c r="J2" t="s">
        <v>3</v>
      </c>
      <c r="L2" t="s">
        <v>13</v>
      </c>
      <c r="M2">
        <v>2</v>
      </c>
      <c r="N2">
        <v>667</v>
      </c>
      <c r="O2">
        <v>47.692999999999998</v>
      </c>
      <c r="P2" t="s">
        <v>2</v>
      </c>
    </row>
    <row r="3" spans="1:16">
      <c r="A3">
        <v>5</v>
      </c>
      <c r="B3">
        <v>1471</v>
      </c>
      <c r="C3">
        <v>53.91</v>
      </c>
      <c r="G3">
        <v>7</v>
      </c>
      <c r="H3">
        <v>1360</v>
      </c>
      <c r="I3">
        <v>62.896000000000001</v>
      </c>
      <c r="J3" t="s">
        <v>3</v>
      </c>
      <c r="M3">
        <v>4</v>
      </c>
      <c r="N3">
        <v>847</v>
      </c>
      <c r="O3">
        <v>45.44</v>
      </c>
      <c r="P3" t="s">
        <v>2</v>
      </c>
    </row>
    <row r="4" spans="1:16">
      <c r="A4">
        <v>6</v>
      </c>
      <c r="B4">
        <v>1212</v>
      </c>
      <c r="C4">
        <v>64.275999999999996</v>
      </c>
      <c r="G4">
        <v>8</v>
      </c>
      <c r="H4">
        <v>962</v>
      </c>
      <c r="I4">
        <v>59.357999999999997</v>
      </c>
      <c r="J4" t="s">
        <v>3</v>
      </c>
      <c r="M4">
        <v>11</v>
      </c>
      <c r="N4">
        <v>1096</v>
      </c>
      <c r="O4">
        <v>38.567999999999998</v>
      </c>
      <c r="P4" t="s">
        <v>2</v>
      </c>
    </row>
    <row r="5" spans="1:16">
      <c r="A5">
        <v>9</v>
      </c>
      <c r="B5">
        <v>1409</v>
      </c>
      <c r="C5">
        <v>52.521000000000001</v>
      </c>
      <c r="G5">
        <v>13</v>
      </c>
      <c r="H5">
        <v>1692</v>
      </c>
      <c r="I5">
        <v>61.362000000000002</v>
      </c>
      <c r="J5" t="s">
        <v>3</v>
      </c>
      <c r="M5">
        <v>16</v>
      </c>
      <c r="N5">
        <v>1123</v>
      </c>
      <c r="O5">
        <v>47.482999999999997</v>
      </c>
      <c r="P5" t="s">
        <v>2</v>
      </c>
    </row>
    <row r="6" spans="1:16">
      <c r="A6">
        <v>10</v>
      </c>
      <c r="B6">
        <v>899</v>
      </c>
      <c r="C6">
        <v>75.081000000000003</v>
      </c>
      <c r="G6">
        <v>14</v>
      </c>
      <c r="H6">
        <v>1862</v>
      </c>
      <c r="I6">
        <v>77.152000000000001</v>
      </c>
      <c r="J6" t="s">
        <v>3</v>
      </c>
      <c r="M6">
        <v>17</v>
      </c>
      <c r="N6">
        <v>1107</v>
      </c>
      <c r="O6">
        <v>47.216000000000001</v>
      </c>
      <c r="P6" t="s">
        <v>2</v>
      </c>
    </row>
    <row r="7" spans="1:16">
      <c r="A7">
        <v>12</v>
      </c>
      <c r="B7">
        <v>975</v>
      </c>
      <c r="C7">
        <v>54.851999999999997</v>
      </c>
      <c r="G7">
        <v>19</v>
      </c>
      <c r="H7">
        <v>1211</v>
      </c>
      <c r="I7">
        <v>58.34</v>
      </c>
      <c r="J7" t="s">
        <v>3</v>
      </c>
      <c r="M7">
        <v>18</v>
      </c>
      <c r="N7">
        <v>1278</v>
      </c>
      <c r="O7">
        <v>52.774999999999999</v>
      </c>
      <c r="P7" t="s">
        <v>2</v>
      </c>
    </row>
    <row r="8" spans="1:16">
      <c r="A8">
        <v>15</v>
      </c>
      <c r="B8">
        <v>1082</v>
      </c>
      <c r="C8">
        <v>53.05</v>
      </c>
      <c r="G8">
        <v>25</v>
      </c>
      <c r="H8">
        <v>1797</v>
      </c>
      <c r="I8">
        <v>74.238</v>
      </c>
      <c r="J8" t="s">
        <v>3</v>
      </c>
      <c r="M8">
        <v>23</v>
      </c>
      <c r="N8">
        <v>1104</v>
      </c>
      <c r="O8">
        <v>56.308</v>
      </c>
      <c r="P8" t="s">
        <v>2</v>
      </c>
    </row>
    <row r="9" spans="1:16">
      <c r="A9">
        <v>20</v>
      </c>
      <c r="B9">
        <v>729</v>
      </c>
      <c r="C9">
        <v>50.661000000000001</v>
      </c>
      <c r="G9">
        <v>30</v>
      </c>
      <c r="H9">
        <v>1851</v>
      </c>
      <c r="I9">
        <v>71.986999999999995</v>
      </c>
      <c r="J9" t="s">
        <v>3</v>
      </c>
      <c r="M9">
        <v>29</v>
      </c>
      <c r="N9">
        <v>1093</v>
      </c>
      <c r="O9">
        <v>72.418000000000006</v>
      </c>
      <c r="P9" t="s">
        <v>2</v>
      </c>
    </row>
    <row r="10" spans="1:16">
      <c r="A10">
        <v>21</v>
      </c>
      <c r="B10">
        <v>1709</v>
      </c>
      <c r="C10">
        <v>50.258000000000003</v>
      </c>
      <c r="G10">
        <v>37</v>
      </c>
      <c r="H10">
        <v>913</v>
      </c>
      <c r="I10">
        <v>54.055</v>
      </c>
      <c r="J10" t="s">
        <v>3</v>
      </c>
      <c r="M10">
        <v>33</v>
      </c>
      <c r="N10">
        <v>1411</v>
      </c>
      <c r="O10">
        <v>52.408999999999999</v>
      </c>
      <c r="P10" t="s">
        <v>2</v>
      </c>
    </row>
    <row r="11" spans="1:16">
      <c r="A11">
        <v>22</v>
      </c>
      <c r="B11">
        <v>909</v>
      </c>
      <c r="C11">
        <v>50.347000000000001</v>
      </c>
      <c r="F11" s="1"/>
      <c r="G11" s="1">
        <v>38</v>
      </c>
      <c r="H11" s="1">
        <v>1319</v>
      </c>
      <c r="I11" s="1">
        <v>65.766000000000005</v>
      </c>
      <c r="J11" s="1" t="s">
        <v>3</v>
      </c>
      <c r="L11" s="1"/>
      <c r="M11" s="1">
        <v>35</v>
      </c>
      <c r="N11" s="1">
        <v>1303</v>
      </c>
      <c r="O11" s="1">
        <v>57.357999999999997</v>
      </c>
      <c r="P11" s="1" t="s">
        <v>2</v>
      </c>
    </row>
    <row r="12" spans="1:16">
      <c r="A12">
        <v>24</v>
      </c>
      <c r="B12">
        <v>722</v>
      </c>
      <c r="C12">
        <v>58.017000000000003</v>
      </c>
      <c r="F12" t="s">
        <v>14</v>
      </c>
      <c r="G12">
        <v>7</v>
      </c>
      <c r="H12">
        <v>1419</v>
      </c>
      <c r="I12">
        <v>86.611000000000004</v>
      </c>
      <c r="J12" t="s">
        <v>3</v>
      </c>
      <c r="L12" t="s">
        <v>14</v>
      </c>
      <c r="M12">
        <v>2</v>
      </c>
      <c r="N12">
        <v>674</v>
      </c>
      <c r="O12">
        <v>47.750999999999998</v>
      </c>
      <c r="P12" t="s">
        <v>2</v>
      </c>
    </row>
    <row r="13" spans="1:16">
      <c r="A13">
        <v>26</v>
      </c>
      <c r="B13">
        <v>1050</v>
      </c>
      <c r="C13">
        <v>47.024000000000001</v>
      </c>
      <c r="G13">
        <v>8</v>
      </c>
      <c r="H13">
        <v>1406</v>
      </c>
      <c r="I13">
        <v>59.68</v>
      </c>
      <c r="J13" t="s">
        <v>3</v>
      </c>
      <c r="M13">
        <v>6</v>
      </c>
      <c r="N13">
        <v>1026</v>
      </c>
      <c r="O13">
        <v>83.302000000000007</v>
      </c>
      <c r="P13" t="s">
        <v>2</v>
      </c>
    </row>
    <row r="14" spans="1:16">
      <c r="A14">
        <v>27</v>
      </c>
      <c r="B14">
        <v>1035</v>
      </c>
      <c r="C14">
        <v>47.017000000000003</v>
      </c>
      <c r="G14">
        <v>9</v>
      </c>
      <c r="H14">
        <v>1009</v>
      </c>
      <c r="I14">
        <v>58.695</v>
      </c>
      <c r="J14" t="s">
        <v>3</v>
      </c>
      <c r="M14">
        <v>12</v>
      </c>
      <c r="N14">
        <v>1391</v>
      </c>
      <c r="O14">
        <v>50.35</v>
      </c>
      <c r="P14" t="s">
        <v>2</v>
      </c>
    </row>
    <row r="15" spans="1:16">
      <c r="A15">
        <v>28</v>
      </c>
      <c r="B15">
        <v>1385</v>
      </c>
      <c r="C15">
        <v>43.65</v>
      </c>
      <c r="G15">
        <v>19</v>
      </c>
      <c r="H15">
        <v>2174</v>
      </c>
      <c r="I15">
        <v>79.924000000000007</v>
      </c>
      <c r="J15" t="s">
        <v>3</v>
      </c>
      <c r="M15">
        <v>14</v>
      </c>
      <c r="N15">
        <v>1549</v>
      </c>
      <c r="O15">
        <v>46.698</v>
      </c>
      <c r="P15" t="s">
        <v>2</v>
      </c>
    </row>
    <row r="16" spans="1:16">
      <c r="A16">
        <v>31</v>
      </c>
      <c r="B16">
        <v>772</v>
      </c>
      <c r="C16">
        <v>47.332999999999998</v>
      </c>
      <c r="G16">
        <v>21</v>
      </c>
      <c r="H16">
        <v>1174</v>
      </c>
      <c r="I16">
        <v>70.341999999999999</v>
      </c>
      <c r="J16" t="s">
        <v>3</v>
      </c>
      <c r="M16">
        <v>20</v>
      </c>
      <c r="N16">
        <v>986</v>
      </c>
      <c r="O16">
        <v>48.561</v>
      </c>
      <c r="P16" t="s">
        <v>2</v>
      </c>
    </row>
    <row r="17" spans="1:16">
      <c r="A17">
        <v>32</v>
      </c>
      <c r="B17">
        <v>1045</v>
      </c>
      <c r="C17">
        <v>49.704000000000001</v>
      </c>
      <c r="G17">
        <v>24</v>
      </c>
      <c r="H17">
        <v>1239</v>
      </c>
      <c r="I17">
        <v>48.384</v>
      </c>
      <c r="J17" t="s">
        <v>3</v>
      </c>
      <c r="M17">
        <v>23</v>
      </c>
      <c r="N17">
        <v>965</v>
      </c>
      <c r="O17">
        <v>45.061</v>
      </c>
      <c r="P17" t="s">
        <v>2</v>
      </c>
    </row>
    <row r="18" spans="1:16">
      <c r="A18">
        <v>34</v>
      </c>
      <c r="B18">
        <v>1070</v>
      </c>
      <c r="C18">
        <v>49.539000000000001</v>
      </c>
      <c r="F18" s="1"/>
      <c r="G18" s="1">
        <v>25</v>
      </c>
      <c r="H18" s="1">
        <v>1420</v>
      </c>
      <c r="I18" s="1">
        <v>73.838999999999999</v>
      </c>
      <c r="J18" s="1" t="s">
        <v>3</v>
      </c>
      <c r="L18" s="1"/>
      <c r="M18" s="1">
        <v>26</v>
      </c>
      <c r="N18" s="1">
        <v>1602</v>
      </c>
      <c r="O18" s="1">
        <v>79.781000000000006</v>
      </c>
      <c r="P18" s="1" t="s">
        <v>2</v>
      </c>
    </row>
    <row r="19" spans="1:16">
      <c r="A19" s="1">
        <v>36</v>
      </c>
      <c r="B19" s="1">
        <v>797</v>
      </c>
      <c r="C19" s="1">
        <v>45.691000000000003</v>
      </c>
      <c r="D19" s="1"/>
      <c r="F19" t="s">
        <v>12</v>
      </c>
      <c r="G19">
        <v>4</v>
      </c>
      <c r="H19">
        <v>1304</v>
      </c>
      <c r="I19">
        <v>52.203000000000003</v>
      </c>
      <c r="J19" t="s">
        <v>3</v>
      </c>
      <c r="L19" t="s">
        <v>12</v>
      </c>
      <c r="M19">
        <v>2</v>
      </c>
      <c r="N19">
        <v>1388</v>
      </c>
      <c r="O19">
        <v>65.361999999999995</v>
      </c>
      <c r="P19" t="s">
        <v>2</v>
      </c>
    </row>
    <row r="20" spans="1:16">
      <c r="A20">
        <v>1</v>
      </c>
      <c r="B20">
        <v>887</v>
      </c>
      <c r="C20">
        <v>45.052</v>
      </c>
      <c r="D20" t="s">
        <v>14</v>
      </c>
      <c r="G20">
        <v>8</v>
      </c>
      <c r="H20">
        <v>1527</v>
      </c>
      <c r="I20">
        <v>86.531000000000006</v>
      </c>
      <c r="J20" t="s">
        <v>15</v>
      </c>
      <c r="M20">
        <v>5</v>
      </c>
      <c r="N20">
        <v>729</v>
      </c>
      <c r="O20">
        <v>64.667000000000002</v>
      </c>
      <c r="P20" t="s">
        <v>16</v>
      </c>
    </row>
    <row r="21" spans="1:16">
      <c r="A21">
        <v>3</v>
      </c>
      <c r="B21">
        <v>1137</v>
      </c>
      <c r="C21">
        <v>52.177999999999997</v>
      </c>
      <c r="G21">
        <v>11</v>
      </c>
      <c r="H21">
        <v>894</v>
      </c>
      <c r="I21">
        <v>81.456000000000003</v>
      </c>
      <c r="J21" t="s">
        <v>3</v>
      </c>
      <c r="M21">
        <v>9</v>
      </c>
      <c r="N21">
        <v>1423</v>
      </c>
      <c r="O21">
        <v>68.816999999999993</v>
      </c>
      <c r="P21" t="s">
        <v>2</v>
      </c>
    </row>
    <row r="22" spans="1:16">
      <c r="A22">
        <v>4</v>
      </c>
      <c r="B22">
        <v>1395</v>
      </c>
      <c r="C22">
        <v>48.3</v>
      </c>
      <c r="G22">
        <v>13</v>
      </c>
      <c r="H22">
        <v>1752</v>
      </c>
      <c r="I22">
        <v>56.38</v>
      </c>
      <c r="J22" t="s">
        <v>3</v>
      </c>
      <c r="M22">
        <v>25</v>
      </c>
      <c r="N22">
        <v>1208</v>
      </c>
      <c r="O22">
        <v>86.953999999999994</v>
      </c>
      <c r="P22" t="s">
        <v>2</v>
      </c>
    </row>
    <row r="23" spans="1:16">
      <c r="A23">
        <v>5</v>
      </c>
      <c r="B23">
        <v>1112</v>
      </c>
      <c r="C23">
        <v>48.838000000000001</v>
      </c>
      <c r="G23">
        <v>15</v>
      </c>
      <c r="H23">
        <v>1074</v>
      </c>
      <c r="I23">
        <v>49.142000000000003</v>
      </c>
      <c r="J23" t="s">
        <v>3</v>
      </c>
      <c r="L23" s="1"/>
      <c r="M23" s="1">
        <v>35</v>
      </c>
      <c r="N23" s="1">
        <v>894</v>
      </c>
      <c r="O23" s="1">
        <v>47.673000000000002</v>
      </c>
      <c r="P23" s="1" t="s">
        <v>2</v>
      </c>
    </row>
    <row r="24" spans="1:16">
      <c r="A24">
        <v>10</v>
      </c>
      <c r="B24">
        <v>901</v>
      </c>
      <c r="C24">
        <v>47.615000000000002</v>
      </c>
      <c r="G24">
        <v>18</v>
      </c>
      <c r="H24">
        <v>1003</v>
      </c>
      <c r="I24">
        <v>59.988999999999997</v>
      </c>
      <c r="J24" t="s">
        <v>3</v>
      </c>
    </row>
    <row r="25" spans="1:16">
      <c r="A25">
        <v>11</v>
      </c>
      <c r="B25">
        <v>1050</v>
      </c>
      <c r="C25">
        <v>46.500999999999998</v>
      </c>
      <c r="G25">
        <v>21</v>
      </c>
      <c r="H25">
        <v>912</v>
      </c>
      <c r="I25">
        <v>72.534999999999997</v>
      </c>
      <c r="J25" t="s">
        <v>3</v>
      </c>
      <c r="M25" t="s">
        <v>11</v>
      </c>
      <c r="N25">
        <f>AVERAGE(N2:N23)</f>
        <v>1130.1818181818182</v>
      </c>
      <c r="O25">
        <f>AVERAGE(O2:O23)</f>
        <v>56.93840909090909</v>
      </c>
    </row>
    <row r="26" spans="1:16">
      <c r="A26">
        <v>13</v>
      </c>
      <c r="B26">
        <v>640</v>
      </c>
      <c r="C26">
        <v>53.523000000000003</v>
      </c>
      <c r="G26">
        <v>26</v>
      </c>
      <c r="H26">
        <v>1264</v>
      </c>
      <c r="I26">
        <v>47.38</v>
      </c>
      <c r="J26" t="s">
        <v>3</v>
      </c>
      <c r="M26" t="s">
        <v>7</v>
      </c>
      <c r="N26" s="2">
        <f>STDEV(N2:N23)</f>
        <v>270.55527317750779</v>
      </c>
      <c r="O26" s="2">
        <f>STDEV(O2:O23)</f>
        <v>13.691263114914497</v>
      </c>
    </row>
    <row r="27" spans="1:16">
      <c r="A27">
        <v>15</v>
      </c>
      <c r="B27">
        <v>882</v>
      </c>
      <c r="C27">
        <v>60.412999999999997</v>
      </c>
      <c r="G27">
        <v>29</v>
      </c>
      <c r="H27">
        <v>1153</v>
      </c>
      <c r="I27">
        <v>66.325999999999993</v>
      </c>
      <c r="J27" t="s">
        <v>3</v>
      </c>
      <c r="M27" t="s">
        <v>8</v>
      </c>
      <c r="N27" s="3">
        <f>(N26/SQRT(N29))</f>
        <v>57.682578055232533</v>
      </c>
      <c r="O27" s="3">
        <f>(O26/SQRT(O29))</f>
        <v>2.9189871039129169</v>
      </c>
    </row>
    <row r="28" spans="1:16">
      <c r="A28">
        <v>16</v>
      </c>
      <c r="B28">
        <v>1229</v>
      </c>
      <c r="C28">
        <v>48.265000000000001</v>
      </c>
      <c r="G28">
        <v>30</v>
      </c>
      <c r="H28">
        <v>1344</v>
      </c>
      <c r="I28">
        <v>68.022000000000006</v>
      </c>
      <c r="J28" t="s">
        <v>3</v>
      </c>
    </row>
    <row r="29" spans="1:16">
      <c r="A29">
        <v>17</v>
      </c>
      <c r="B29">
        <v>950</v>
      </c>
      <c r="C29">
        <v>53.435000000000002</v>
      </c>
      <c r="G29">
        <v>39</v>
      </c>
      <c r="H29">
        <v>1295</v>
      </c>
      <c r="I29">
        <v>72.346000000000004</v>
      </c>
      <c r="J29" t="s">
        <v>3</v>
      </c>
      <c r="M29" t="s">
        <v>9</v>
      </c>
      <c r="N29">
        <f>COUNT(N2:N23)</f>
        <v>22</v>
      </c>
      <c r="O29">
        <f>COUNT(O2:O23)</f>
        <v>22</v>
      </c>
    </row>
    <row r="30" spans="1:16">
      <c r="A30">
        <v>18</v>
      </c>
      <c r="B30">
        <v>1000</v>
      </c>
      <c r="C30">
        <v>47.024000000000001</v>
      </c>
      <c r="G30">
        <v>40</v>
      </c>
      <c r="H30">
        <v>1685</v>
      </c>
      <c r="I30">
        <v>47.887999999999998</v>
      </c>
      <c r="J30" t="s">
        <v>3</v>
      </c>
    </row>
    <row r="31" spans="1:16">
      <c r="A31">
        <v>22</v>
      </c>
      <c r="B31">
        <v>1128</v>
      </c>
      <c r="C31">
        <v>42.44</v>
      </c>
      <c r="F31" s="1"/>
      <c r="G31" s="1">
        <v>41</v>
      </c>
      <c r="H31" s="1">
        <v>1018</v>
      </c>
      <c r="I31" s="1">
        <v>77.762</v>
      </c>
      <c r="J31" s="1" t="s">
        <v>3</v>
      </c>
    </row>
    <row r="32" spans="1:16">
      <c r="A32">
        <v>27</v>
      </c>
      <c r="B32">
        <v>727</v>
      </c>
      <c r="C32">
        <v>42.164999999999999</v>
      </c>
    </row>
    <row r="33" spans="1:15">
      <c r="A33">
        <v>28</v>
      </c>
      <c r="B33">
        <v>1138</v>
      </c>
      <c r="C33">
        <v>40.261000000000003</v>
      </c>
      <c r="G33" t="s">
        <v>11</v>
      </c>
      <c r="H33" s="4">
        <f>AVERAGE(H2:H31)</f>
        <v>1333.3666666666666</v>
      </c>
      <c r="I33" s="4">
        <f>AVERAGE(I2:I31)</f>
        <v>65.676266666666663</v>
      </c>
    </row>
    <row r="34" spans="1:15">
      <c r="A34">
        <v>29</v>
      </c>
      <c r="B34">
        <v>803</v>
      </c>
      <c r="C34">
        <v>38.884999999999998</v>
      </c>
      <c r="G34" t="s">
        <v>7</v>
      </c>
      <c r="H34" s="2">
        <f>STDEV(H2:H31)</f>
        <v>334.45359281539567</v>
      </c>
      <c r="I34" s="2">
        <f>STDEV(I2:I31)</f>
        <v>11.419606201113369</v>
      </c>
    </row>
    <row r="35" spans="1:15">
      <c r="A35" s="1">
        <v>30</v>
      </c>
      <c r="B35" s="1">
        <v>849</v>
      </c>
      <c r="C35" s="1">
        <v>42.084000000000003</v>
      </c>
      <c r="D35" s="1"/>
      <c r="G35" t="s">
        <v>8</v>
      </c>
      <c r="H35" s="3">
        <f>(H34/SQRT(H37))</f>
        <v>61.06259240787999</v>
      </c>
      <c r="I35" s="3">
        <f>(I34/SQRT(I37))</f>
        <v>2.084925304725223</v>
      </c>
    </row>
    <row r="36" spans="1:15">
      <c r="A36">
        <v>1</v>
      </c>
      <c r="B36">
        <v>1782</v>
      </c>
      <c r="C36">
        <v>52.283000000000001</v>
      </c>
      <c r="D36" t="s">
        <v>12</v>
      </c>
    </row>
    <row r="37" spans="1:15">
      <c r="A37">
        <v>3</v>
      </c>
      <c r="B37">
        <v>728</v>
      </c>
      <c r="C37">
        <v>61.972999999999999</v>
      </c>
      <c r="G37" t="s">
        <v>9</v>
      </c>
      <c r="H37">
        <f>COUNT(H2:H31)</f>
        <v>30</v>
      </c>
      <c r="I37">
        <f>COUNT(I2:I31)</f>
        <v>30</v>
      </c>
    </row>
    <row r="38" spans="1:15">
      <c r="A38">
        <v>6</v>
      </c>
      <c r="B38">
        <v>1024</v>
      </c>
      <c r="C38">
        <v>62.484000000000002</v>
      </c>
    </row>
    <row r="39" spans="1:15">
      <c r="A39">
        <v>7</v>
      </c>
      <c r="B39">
        <v>1046</v>
      </c>
      <c r="C39">
        <v>49.38</v>
      </c>
      <c r="N39" t="s">
        <v>9</v>
      </c>
      <c r="O39">
        <f>B64+H37+N29</f>
        <v>109</v>
      </c>
    </row>
    <row r="40" spans="1:15">
      <c r="A40">
        <v>10</v>
      </c>
      <c r="B40">
        <v>711</v>
      </c>
      <c r="C40">
        <v>80.569999999999993</v>
      </c>
    </row>
    <row r="41" spans="1:15">
      <c r="A41">
        <v>12</v>
      </c>
      <c r="B41">
        <v>1249</v>
      </c>
      <c r="C41">
        <v>47.896000000000001</v>
      </c>
    </row>
    <row r="42" spans="1:15">
      <c r="A42">
        <v>14</v>
      </c>
      <c r="B42">
        <v>786</v>
      </c>
      <c r="C42">
        <v>54.335000000000001</v>
      </c>
    </row>
    <row r="43" spans="1:15">
      <c r="A43">
        <v>16</v>
      </c>
      <c r="B43">
        <v>753</v>
      </c>
      <c r="C43">
        <v>49.054000000000002</v>
      </c>
    </row>
    <row r="44" spans="1:15">
      <c r="A44">
        <v>17</v>
      </c>
      <c r="B44">
        <v>697</v>
      </c>
      <c r="C44">
        <v>48.395000000000003</v>
      </c>
    </row>
    <row r="45" spans="1:15">
      <c r="A45">
        <v>19</v>
      </c>
      <c r="B45">
        <v>1061</v>
      </c>
      <c r="C45">
        <v>75.722999999999999</v>
      </c>
    </row>
    <row r="46" spans="1:15">
      <c r="A46">
        <v>20</v>
      </c>
      <c r="B46">
        <v>799</v>
      </c>
      <c r="C46">
        <v>48.398000000000003</v>
      </c>
    </row>
    <row r="47" spans="1:15">
      <c r="A47">
        <v>22</v>
      </c>
      <c r="B47">
        <v>767</v>
      </c>
      <c r="C47">
        <v>53.892000000000003</v>
      </c>
    </row>
    <row r="48" spans="1:15">
      <c r="A48">
        <v>23</v>
      </c>
      <c r="B48">
        <v>674</v>
      </c>
      <c r="C48">
        <v>51.899000000000001</v>
      </c>
    </row>
    <row r="49" spans="1:4">
      <c r="A49">
        <v>24</v>
      </c>
      <c r="B49">
        <v>1084</v>
      </c>
      <c r="C49">
        <v>55.015000000000001</v>
      </c>
    </row>
    <row r="50" spans="1:4">
      <c r="A50">
        <v>27</v>
      </c>
      <c r="B50">
        <v>930</v>
      </c>
      <c r="C50">
        <v>59.633000000000003</v>
      </c>
    </row>
    <row r="51" spans="1:4">
      <c r="A51">
        <v>28</v>
      </c>
      <c r="B51">
        <v>730</v>
      </c>
      <c r="C51">
        <v>48.225999999999999</v>
      </c>
    </row>
    <row r="52" spans="1:4">
      <c r="A52">
        <v>31</v>
      </c>
      <c r="B52">
        <v>947</v>
      </c>
      <c r="C52">
        <v>54.118000000000002</v>
      </c>
    </row>
    <row r="53" spans="1:4">
      <c r="A53">
        <v>32</v>
      </c>
      <c r="B53">
        <v>1451</v>
      </c>
      <c r="C53">
        <v>49.743000000000002</v>
      </c>
    </row>
    <row r="54" spans="1:4">
      <c r="A54">
        <v>33</v>
      </c>
      <c r="B54">
        <v>775</v>
      </c>
      <c r="C54">
        <v>55.622999999999998</v>
      </c>
    </row>
    <row r="55" spans="1:4">
      <c r="A55">
        <v>34</v>
      </c>
      <c r="B55">
        <v>971</v>
      </c>
      <c r="C55">
        <v>48.677999999999997</v>
      </c>
    </row>
    <row r="56" spans="1:4">
      <c r="A56">
        <v>36</v>
      </c>
      <c r="B56">
        <v>853</v>
      </c>
      <c r="C56">
        <v>44.948</v>
      </c>
    </row>
    <row r="57" spans="1:4">
      <c r="A57">
        <v>37</v>
      </c>
      <c r="B57">
        <v>831</v>
      </c>
      <c r="C57">
        <v>48.572000000000003</v>
      </c>
    </row>
    <row r="58" spans="1:4">
      <c r="A58" s="1">
        <v>38</v>
      </c>
      <c r="B58" s="1">
        <v>670</v>
      </c>
      <c r="C58" s="1">
        <v>66.552000000000007</v>
      </c>
      <c r="D58" s="1"/>
    </row>
    <row r="60" spans="1:4">
      <c r="A60" t="s">
        <v>10</v>
      </c>
      <c r="B60" s="4">
        <f>AVERAGE(B2:B58)</f>
        <v>1003.1929824561404</v>
      </c>
      <c r="C60" s="4">
        <f>AVERAGE(C2:C58)</f>
        <v>51.991859649122794</v>
      </c>
    </row>
    <row r="61" spans="1:4">
      <c r="A61" t="s">
        <v>7</v>
      </c>
      <c r="B61" s="2">
        <f>STDEV(B2:B58)</f>
        <v>276.11950302337334</v>
      </c>
      <c r="C61" s="2">
        <f>STDEV(C2:C58)</f>
        <v>8.2827742795312975</v>
      </c>
    </row>
    <row r="62" spans="1:4">
      <c r="A62" t="s">
        <v>8</v>
      </c>
      <c r="B62" s="3">
        <f>(B61/SQRT(B64))</f>
        <v>36.572921617117714</v>
      </c>
      <c r="C62" s="3">
        <f>(C61/SQRT(C64))</f>
        <v>1.0970802539505309</v>
      </c>
    </row>
    <row r="64" spans="1:4">
      <c r="A64" t="s">
        <v>9</v>
      </c>
      <c r="B64">
        <f>COUNT(B2:B58)</f>
        <v>57</v>
      </c>
      <c r="C64">
        <f>COUNT(C2:C58)</f>
        <v>57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3B2A-F288-254A-B141-99082CB72906}">
  <dimension ref="A1:N37"/>
  <sheetViews>
    <sheetView topLeftCell="Y1" zoomScale="124" zoomScaleNormal="124" workbookViewId="0">
      <selection activeCell="R24" sqref="R24"/>
    </sheetView>
  </sheetViews>
  <sheetFormatPr baseColWidth="10" defaultRowHeight="20"/>
  <sheetData>
    <row r="1" spans="1:14">
      <c r="B1" t="s">
        <v>0</v>
      </c>
      <c r="C1" t="s">
        <v>4</v>
      </c>
      <c r="G1" t="s">
        <v>0</v>
      </c>
      <c r="H1" t="s">
        <v>4</v>
      </c>
      <c r="L1" t="s">
        <v>0</v>
      </c>
      <c r="M1" t="s">
        <v>4</v>
      </c>
    </row>
    <row r="2" spans="1:14">
      <c r="A2">
        <v>1</v>
      </c>
      <c r="B2">
        <v>1410</v>
      </c>
      <c r="C2" s="3">
        <v>60.372</v>
      </c>
      <c r="D2" t="s">
        <v>13</v>
      </c>
      <c r="E2" t="s">
        <v>13</v>
      </c>
      <c r="F2">
        <v>9</v>
      </c>
      <c r="G2">
        <v>1920</v>
      </c>
      <c r="H2">
        <v>83.823999999999998</v>
      </c>
      <c r="I2" t="s">
        <v>3</v>
      </c>
      <c r="J2" t="s">
        <v>13</v>
      </c>
      <c r="K2">
        <v>3</v>
      </c>
      <c r="L2">
        <v>1098</v>
      </c>
      <c r="M2">
        <v>67.320999999999998</v>
      </c>
      <c r="N2" t="s">
        <v>2</v>
      </c>
    </row>
    <row r="3" spans="1:14">
      <c r="A3">
        <v>2</v>
      </c>
      <c r="B3">
        <v>862</v>
      </c>
      <c r="C3" s="3">
        <v>75.067999999999998</v>
      </c>
      <c r="F3">
        <v>10</v>
      </c>
      <c r="G3">
        <v>1156</v>
      </c>
      <c r="H3">
        <v>87.382999999999996</v>
      </c>
      <c r="I3" t="s">
        <v>3</v>
      </c>
      <c r="K3">
        <v>4</v>
      </c>
      <c r="L3">
        <v>1346</v>
      </c>
      <c r="M3">
        <v>64.945999999999998</v>
      </c>
      <c r="N3" t="s">
        <v>2</v>
      </c>
    </row>
    <row r="4" spans="1:14">
      <c r="A4">
        <v>5</v>
      </c>
      <c r="B4">
        <v>969</v>
      </c>
      <c r="C4" s="3">
        <v>52.023000000000003</v>
      </c>
      <c r="E4" s="1"/>
      <c r="F4" s="1">
        <v>11</v>
      </c>
      <c r="G4" s="1">
        <v>1093</v>
      </c>
      <c r="H4" s="1">
        <v>128.74100000000001</v>
      </c>
      <c r="I4" s="1" t="s">
        <v>3</v>
      </c>
      <c r="J4" s="7"/>
      <c r="K4">
        <v>7</v>
      </c>
      <c r="L4">
        <v>891</v>
      </c>
      <c r="M4">
        <v>75.97</v>
      </c>
      <c r="N4" t="s">
        <v>2</v>
      </c>
    </row>
    <row r="5" spans="1:14">
      <c r="A5">
        <v>6</v>
      </c>
      <c r="B5">
        <v>1039</v>
      </c>
      <c r="C5" s="3">
        <v>86.816000000000003</v>
      </c>
      <c r="E5" t="s">
        <v>14</v>
      </c>
      <c r="F5">
        <v>8</v>
      </c>
      <c r="G5">
        <v>1886</v>
      </c>
      <c r="H5">
        <v>75.572000000000003</v>
      </c>
      <c r="I5" t="s">
        <v>3</v>
      </c>
      <c r="J5" s="1"/>
      <c r="K5" s="1">
        <v>8</v>
      </c>
      <c r="L5" s="1">
        <v>1845</v>
      </c>
      <c r="M5" s="1">
        <v>69.763999999999996</v>
      </c>
      <c r="N5" s="1" t="s">
        <v>2</v>
      </c>
    </row>
    <row r="6" spans="1:14">
      <c r="A6">
        <v>12</v>
      </c>
      <c r="B6">
        <v>1308</v>
      </c>
      <c r="C6" s="3">
        <v>50.758000000000003</v>
      </c>
      <c r="F6">
        <v>9</v>
      </c>
      <c r="G6">
        <v>2433</v>
      </c>
      <c r="H6">
        <v>101.971</v>
      </c>
      <c r="I6" t="s">
        <v>3</v>
      </c>
      <c r="J6" t="s">
        <v>14</v>
      </c>
      <c r="K6">
        <v>1</v>
      </c>
      <c r="L6">
        <v>2170</v>
      </c>
      <c r="M6">
        <v>67.837999999999994</v>
      </c>
      <c r="N6" t="s">
        <v>2</v>
      </c>
    </row>
    <row r="7" spans="1:14">
      <c r="A7">
        <v>13</v>
      </c>
      <c r="B7">
        <v>1374</v>
      </c>
      <c r="C7" s="3">
        <v>83.572999999999993</v>
      </c>
      <c r="F7">
        <v>10</v>
      </c>
      <c r="G7">
        <v>1846</v>
      </c>
      <c r="H7">
        <v>116.646</v>
      </c>
      <c r="I7" t="s">
        <v>3</v>
      </c>
      <c r="K7">
        <v>4</v>
      </c>
      <c r="L7">
        <v>2059</v>
      </c>
      <c r="M7">
        <v>66.173000000000002</v>
      </c>
      <c r="N7" t="s">
        <v>2</v>
      </c>
    </row>
    <row r="8" spans="1:14">
      <c r="A8">
        <v>14</v>
      </c>
      <c r="B8">
        <v>1619</v>
      </c>
      <c r="C8" s="3">
        <v>48.795000000000002</v>
      </c>
      <c r="E8" s="7"/>
      <c r="F8" s="7">
        <v>14</v>
      </c>
      <c r="G8" s="7">
        <v>1442</v>
      </c>
      <c r="H8" s="7">
        <v>83.353999999999999</v>
      </c>
      <c r="I8" s="7" t="s">
        <v>3</v>
      </c>
      <c r="K8">
        <v>6</v>
      </c>
      <c r="L8">
        <v>1521</v>
      </c>
      <c r="M8">
        <v>66.790000000000006</v>
      </c>
      <c r="N8" t="s">
        <v>2</v>
      </c>
    </row>
    <row r="9" spans="1:14">
      <c r="A9">
        <v>15</v>
      </c>
      <c r="B9">
        <v>1047</v>
      </c>
      <c r="C9" s="3">
        <v>120.24</v>
      </c>
      <c r="E9" s="1"/>
      <c r="F9" s="1">
        <v>18</v>
      </c>
      <c r="G9" s="1">
        <v>1374</v>
      </c>
      <c r="H9" s="1">
        <v>68.135000000000005</v>
      </c>
      <c r="I9" s="1" t="s">
        <v>3</v>
      </c>
      <c r="J9" s="1"/>
      <c r="K9" s="1">
        <v>7</v>
      </c>
      <c r="L9" s="1">
        <v>1244</v>
      </c>
      <c r="M9" s="1">
        <v>61.19</v>
      </c>
      <c r="N9" s="1" t="s">
        <v>2</v>
      </c>
    </row>
    <row r="10" spans="1:14">
      <c r="A10">
        <v>16</v>
      </c>
      <c r="B10">
        <v>1430</v>
      </c>
      <c r="C10" s="3">
        <v>96.281999999999996</v>
      </c>
      <c r="E10" t="s">
        <v>12</v>
      </c>
      <c r="F10">
        <v>6</v>
      </c>
      <c r="G10">
        <v>1276</v>
      </c>
      <c r="H10">
        <v>57.274000000000001</v>
      </c>
      <c r="I10" t="s">
        <v>3</v>
      </c>
      <c r="J10" t="s">
        <v>12</v>
      </c>
      <c r="K10">
        <v>1</v>
      </c>
      <c r="L10">
        <v>1729</v>
      </c>
      <c r="M10">
        <v>73.224999999999994</v>
      </c>
      <c r="N10" t="s">
        <v>2</v>
      </c>
    </row>
    <row r="11" spans="1:14">
      <c r="A11" s="1">
        <v>17</v>
      </c>
      <c r="B11" s="1">
        <v>1336</v>
      </c>
      <c r="C11" s="5">
        <v>51.341999999999999</v>
      </c>
      <c r="D11" s="1"/>
      <c r="F11">
        <v>7</v>
      </c>
      <c r="G11">
        <v>1905</v>
      </c>
      <c r="H11">
        <v>93.278999999999996</v>
      </c>
      <c r="I11" t="s">
        <v>3</v>
      </c>
      <c r="K11">
        <v>2</v>
      </c>
      <c r="L11">
        <v>1438</v>
      </c>
      <c r="M11">
        <v>80.989999999999995</v>
      </c>
      <c r="N11" t="s">
        <v>2</v>
      </c>
    </row>
    <row r="12" spans="1:14">
      <c r="A12">
        <v>2</v>
      </c>
      <c r="B12">
        <v>1255</v>
      </c>
      <c r="C12">
        <v>64.188000000000002</v>
      </c>
      <c r="D12" t="s">
        <v>14</v>
      </c>
      <c r="F12">
        <v>9</v>
      </c>
      <c r="G12">
        <v>1217</v>
      </c>
      <c r="H12">
        <v>60.523000000000003</v>
      </c>
      <c r="I12" t="s">
        <v>3</v>
      </c>
      <c r="K12">
        <v>3</v>
      </c>
      <c r="L12">
        <v>1140</v>
      </c>
      <c r="M12">
        <v>76.06</v>
      </c>
      <c r="N12" t="s">
        <v>2</v>
      </c>
    </row>
    <row r="13" spans="1:14">
      <c r="A13">
        <v>3</v>
      </c>
      <c r="B13">
        <v>1020</v>
      </c>
      <c r="C13">
        <v>68.292000000000002</v>
      </c>
      <c r="F13">
        <v>10</v>
      </c>
      <c r="G13">
        <v>1177</v>
      </c>
      <c r="H13">
        <v>60.6</v>
      </c>
      <c r="I13" t="s">
        <v>3</v>
      </c>
      <c r="K13">
        <v>4</v>
      </c>
      <c r="L13">
        <v>1282</v>
      </c>
      <c r="M13">
        <v>89.328999999999994</v>
      </c>
      <c r="N13" t="s">
        <v>2</v>
      </c>
    </row>
    <row r="14" spans="1:14">
      <c r="A14">
        <v>5</v>
      </c>
      <c r="B14">
        <v>1810</v>
      </c>
      <c r="C14">
        <v>105.059</v>
      </c>
      <c r="F14">
        <v>11</v>
      </c>
      <c r="G14">
        <v>1254</v>
      </c>
      <c r="H14">
        <v>76.688999999999993</v>
      </c>
      <c r="I14" t="s">
        <v>15</v>
      </c>
      <c r="K14">
        <v>5</v>
      </c>
      <c r="L14">
        <v>1722</v>
      </c>
      <c r="M14">
        <v>90.591999999999999</v>
      </c>
      <c r="N14" t="s">
        <v>2</v>
      </c>
    </row>
    <row r="15" spans="1:14">
      <c r="A15">
        <v>11</v>
      </c>
      <c r="B15">
        <v>1125</v>
      </c>
      <c r="C15">
        <v>67.763999999999996</v>
      </c>
      <c r="E15" s="1"/>
      <c r="F15" s="1">
        <v>14</v>
      </c>
      <c r="G15" s="1">
        <v>1638</v>
      </c>
      <c r="H15" s="1">
        <v>83.936000000000007</v>
      </c>
      <c r="I15" s="1" t="s">
        <v>3</v>
      </c>
      <c r="J15" s="1"/>
      <c r="K15" s="1">
        <v>8</v>
      </c>
      <c r="L15" s="1">
        <v>1627</v>
      </c>
      <c r="M15" s="1">
        <v>98.150999999999996</v>
      </c>
      <c r="N15" s="1" t="s">
        <v>2</v>
      </c>
    </row>
    <row r="16" spans="1:14">
      <c r="A16">
        <v>12</v>
      </c>
      <c r="B16">
        <v>2413</v>
      </c>
      <c r="C16">
        <v>66.265000000000001</v>
      </c>
    </row>
    <row r="17" spans="1:13">
      <c r="A17">
        <v>13</v>
      </c>
      <c r="B17">
        <v>830</v>
      </c>
      <c r="C17">
        <v>108.42</v>
      </c>
      <c r="F17" t="s">
        <v>10</v>
      </c>
      <c r="G17">
        <f>AVERAGE(G2:G15)</f>
        <v>1544.0714285714287</v>
      </c>
      <c r="H17">
        <f>AVERAGE(H2:H15)</f>
        <v>84.137642857142851</v>
      </c>
      <c r="K17" t="s">
        <v>10</v>
      </c>
      <c r="L17">
        <f>AVERAGE(L2:L15)</f>
        <v>1508</v>
      </c>
      <c r="M17">
        <f>AVERAGE(M2:M15)</f>
        <v>74.881357142857141</v>
      </c>
    </row>
    <row r="18" spans="1:13">
      <c r="A18">
        <v>15</v>
      </c>
      <c r="B18">
        <v>1382</v>
      </c>
      <c r="C18">
        <v>85.299000000000007</v>
      </c>
      <c r="F18" t="s">
        <v>7</v>
      </c>
      <c r="G18" s="2">
        <f>STDEV(G2:G15)</f>
        <v>399.0192716158947</v>
      </c>
      <c r="H18" s="2">
        <f>STDEV(H2:H15)</f>
        <v>20.897912397054078</v>
      </c>
      <c r="K18" t="s">
        <v>7</v>
      </c>
      <c r="L18" s="2">
        <f>STDEV(L2:L15)</f>
        <v>372.15691479639236</v>
      </c>
      <c r="M18" s="2">
        <f>STDEV(M2:M15)</f>
        <v>11.094328735593118</v>
      </c>
    </row>
    <row r="19" spans="1:13">
      <c r="A19">
        <v>16</v>
      </c>
      <c r="B19">
        <v>1305</v>
      </c>
      <c r="C19">
        <v>73.742999999999995</v>
      </c>
      <c r="F19" t="s">
        <v>8</v>
      </c>
      <c r="G19" s="3">
        <f>(G18/SQRT(G21))</f>
        <v>106.642386079055</v>
      </c>
      <c r="H19" s="3">
        <f>(H18/SQRT(H21))</f>
        <v>5.585202020613723</v>
      </c>
      <c r="K19" t="s">
        <v>8</v>
      </c>
      <c r="L19" s="3">
        <f>(L18/SQRT(L21))</f>
        <v>99.463119234780123</v>
      </c>
      <c r="M19" s="3">
        <f>(M18/SQRT(M21))</f>
        <v>2.9650840760593136</v>
      </c>
    </row>
    <row r="20" spans="1:13">
      <c r="A20">
        <v>17</v>
      </c>
      <c r="B20">
        <v>1071</v>
      </c>
      <c r="C20">
        <v>59.542000000000002</v>
      </c>
    </row>
    <row r="21" spans="1:13">
      <c r="A21" s="1">
        <v>19</v>
      </c>
      <c r="B21" s="1">
        <v>1597</v>
      </c>
      <c r="C21" s="1">
        <v>86.629000000000005</v>
      </c>
      <c r="D21" s="1"/>
      <c r="F21" t="s">
        <v>9</v>
      </c>
      <c r="G21">
        <f>COUNT(G2:G15)</f>
        <v>14</v>
      </c>
      <c r="H21">
        <f>COUNT(H2:H15)</f>
        <v>14</v>
      </c>
      <c r="K21" t="s">
        <v>9</v>
      </c>
      <c r="L21">
        <f>COUNT(L2:L15)</f>
        <v>14</v>
      </c>
      <c r="M21">
        <f>COUNT(M2:M15)</f>
        <v>14</v>
      </c>
    </row>
    <row r="22" spans="1:13">
      <c r="A22">
        <v>12</v>
      </c>
      <c r="B22">
        <v>1026</v>
      </c>
      <c r="C22">
        <v>67.864999999999995</v>
      </c>
      <c r="D22" t="s">
        <v>12</v>
      </c>
    </row>
    <row r="23" spans="1:13">
      <c r="A23">
        <v>13</v>
      </c>
      <c r="B23">
        <v>874</v>
      </c>
      <c r="C23">
        <v>87.454999999999998</v>
      </c>
    </row>
    <row r="24" spans="1:13">
      <c r="A24">
        <v>15</v>
      </c>
      <c r="B24">
        <v>1253</v>
      </c>
      <c r="C24">
        <v>87.494</v>
      </c>
    </row>
    <row r="25" spans="1:13">
      <c r="A25" s="1">
        <v>16</v>
      </c>
      <c r="B25" s="1">
        <v>1620</v>
      </c>
      <c r="C25" s="1">
        <v>81.983000000000004</v>
      </c>
      <c r="D25" s="1"/>
    </row>
    <row r="27" spans="1:13">
      <c r="A27" t="s">
        <v>10</v>
      </c>
      <c r="B27">
        <f>AVERAGE(B2:B25)</f>
        <v>1290.625</v>
      </c>
      <c r="C27">
        <f>AVERAGE(C2:C25)</f>
        <v>76.469458333333321</v>
      </c>
    </row>
    <row r="28" spans="1:13">
      <c r="A28" t="s">
        <v>7</v>
      </c>
      <c r="B28" s="2">
        <f>STDEV(B2:B25)</f>
        <v>355.6012437621913</v>
      </c>
      <c r="C28" s="2">
        <f>STDEV(C2:C25)</f>
        <v>19.156792247544544</v>
      </c>
    </row>
    <row r="29" spans="1:13">
      <c r="A29" t="s">
        <v>8</v>
      </c>
      <c r="B29" s="3">
        <f>(B28/SQRT(B31))</f>
        <v>72.586799926369025</v>
      </c>
      <c r="C29" s="3">
        <f>(C28/SQRT(C31))</f>
        <v>3.9103638429157224</v>
      </c>
    </row>
    <row r="31" spans="1:13">
      <c r="A31" t="s">
        <v>9</v>
      </c>
      <c r="B31">
        <f>COUNT(B2:B25)</f>
        <v>24</v>
      </c>
      <c r="C31">
        <f>COUNT(C2:C25)</f>
        <v>24</v>
      </c>
    </row>
    <row r="33" spans="4:12">
      <c r="K33" t="s">
        <v>9</v>
      </c>
      <c r="L33">
        <f>B31+G21+L21</f>
        <v>52</v>
      </c>
    </row>
    <row r="36" spans="4:12">
      <c r="D36" s="2"/>
    </row>
    <row r="37" spans="4:12">
      <c r="D37" s="3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5CC4-B947-F64F-A42B-ECBDC06D6365}">
  <dimension ref="A1:O57"/>
  <sheetViews>
    <sheetView topLeftCell="F1" zoomScaleNormal="100" workbookViewId="0">
      <selection activeCell="P19" sqref="P19"/>
    </sheetView>
  </sheetViews>
  <sheetFormatPr baseColWidth="10" defaultRowHeight="20"/>
  <sheetData>
    <row r="1" spans="1:14">
      <c r="B1" t="s">
        <v>0</v>
      </c>
      <c r="C1" t="s">
        <v>4</v>
      </c>
      <c r="G1" t="s">
        <v>0</v>
      </c>
      <c r="H1" t="s">
        <v>4</v>
      </c>
      <c r="L1" t="s">
        <v>0</v>
      </c>
      <c r="M1" t="s">
        <v>4</v>
      </c>
    </row>
    <row r="2" spans="1:14">
      <c r="A2">
        <v>3</v>
      </c>
      <c r="B2">
        <v>749</v>
      </c>
      <c r="C2">
        <v>58.976999999999997</v>
      </c>
      <c r="D2" t="s">
        <v>13</v>
      </c>
      <c r="E2" t="s">
        <v>13</v>
      </c>
      <c r="F2">
        <v>2</v>
      </c>
      <c r="G2">
        <v>1084</v>
      </c>
      <c r="H2">
        <v>61.204999999999998</v>
      </c>
      <c r="I2" t="s">
        <v>3</v>
      </c>
      <c r="J2" t="s">
        <v>13</v>
      </c>
      <c r="K2">
        <v>1</v>
      </c>
      <c r="L2">
        <v>1361</v>
      </c>
      <c r="M2">
        <v>68.427999999999997</v>
      </c>
      <c r="N2" t="s">
        <v>2</v>
      </c>
    </row>
    <row r="3" spans="1:14">
      <c r="A3">
        <v>5</v>
      </c>
      <c r="B3">
        <v>904</v>
      </c>
      <c r="C3">
        <v>84.147000000000006</v>
      </c>
      <c r="F3">
        <v>4</v>
      </c>
      <c r="G3">
        <v>1834</v>
      </c>
      <c r="H3">
        <v>87.340999999999994</v>
      </c>
      <c r="I3" t="s">
        <v>3</v>
      </c>
      <c r="K3">
        <v>6</v>
      </c>
      <c r="L3">
        <v>1409</v>
      </c>
      <c r="M3">
        <v>61.359000000000002</v>
      </c>
      <c r="N3" t="s">
        <v>2</v>
      </c>
    </row>
    <row r="4" spans="1:14">
      <c r="A4">
        <v>9</v>
      </c>
      <c r="B4">
        <v>888</v>
      </c>
      <c r="C4">
        <v>74.819999999999993</v>
      </c>
      <c r="F4">
        <v>7</v>
      </c>
      <c r="G4">
        <v>1145</v>
      </c>
      <c r="H4">
        <v>90.084999999999994</v>
      </c>
      <c r="I4" t="s">
        <v>3</v>
      </c>
      <c r="K4">
        <v>14</v>
      </c>
      <c r="L4">
        <v>1014</v>
      </c>
      <c r="M4">
        <v>58.402999999999999</v>
      </c>
      <c r="N4" t="s">
        <v>2</v>
      </c>
    </row>
    <row r="5" spans="1:14">
      <c r="A5">
        <v>11</v>
      </c>
      <c r="B5">
        <v>672</v>
      </c>
      <c r="C5">
        <v>64.39</v>
      </c>
      <c r="F5">
        <v>8</v>
      </c>
      <c r="G5">
        <v>1187</v>
      </c>
      <c r="H5">
        <v>97.563999999999993</v>
      </c>
      <c r="I5" t="s">
        <v>3</v>
      </c>
      <c r="K5">
        <v>19</v>
      </c>
      <c r="L5">
        <v>1184</v>
      </c>
      <c r="M5">
        <v>50.984000000000002</v>
      </c>
      <c r="N5" t="s">
        <v>2</v>
      </c>
    </row>
    <row r="6" spans="1:14">
      <c r="A6">
        <v>13</v>
      </c>
      <c r="B6">
        <v>809</v>
      </c>
      <c r="C6">
        <v>63.822000000000003</v>
      </c>
      <c r="F6">
        <v>10</v>
      </c>
      <c r="G6">
        <v>855</v>
      </c>
      <c r="H6">
        <v>95.484999999999999</v>
      </c>
      <c r="I6" t="s">
        <v>3</v>
      </c>
      <c r="K6">
        <v>33</v>
      </c>
      <c r="L6">
        <v>1636</v>
      </c>
      <c r="M6">
        <v>54.616</v>
      </c>
      <c r="N6" t="s">
        <v>2</v>
      </c>
    </row>
    <row r="7" spans="1:14">
      <c r="A7">
        <v>15</v>
      </c>
      <c r="B7">
        <v>1544</v>
      </c>
      <c r="C7">
        <v>54.140999999999998</v>
      </c>
      <c r="F7">
        <v>12</v>
      </c>
      <c r="G7">
        <v>903</v>
      </c>
      <c r="H7">
        <v>65.284999999999997</v>
      </c>
      <c r="I7" t="s">
        <v>3</v>
      </c>
      <c r="J7" s="1"/>
      <c r="K7" s="1">
        <v>34</v>
      </c>
      <c r="L7" s="1">
        <v>903</v>
      </c>
      <c r="M7" s="1">
        <v>79.156999999999996</v>
      </c>
      <c r="N7" s="1" t="s">
        <v>2</v>
      </c>
    </row>
    <row r="8" spans="1:14">
      <c r="A8">
        <v>17</v>
      </c>
      <c r="B8">
        <v>1087</v>
      </c>
      <c r="C8">
        <v>84.789000000000001</v>
      </c>
      <c r="F8">
        <v>16</v>
      </c>
      <c r="G8">
        <v>1285</v>
      </c>
      <c r="H8">
        <v>65.23</v>
      </c>
      <c r="I8" t="s">
        <v>3</v>
      </c>
      <c r="J8" t="s">
        <v>14</v>
      </c>
      <c r="K8">
        <v>4</v>
      </c>
      <c r="L8">
        <v>955</v>
      </c>
      <c r="M8">
        <v>59.814</v>
      </c>
      <c r="N8" t="s">
        <v>2</v>
      </c>
    </row>
    <row r="9" spans="1:14">
      <c r="A9">
        <v>18</v>
      </c>
      <c r="B9">
        <v>1107</v>
      </c>
      <c r="C9">
        <v>69.340999999999994</v>
      </c>
      <c r="F9">
        <v>21</v>
      </c>
      <c r="G9">
        <v>843</v>
      </c>
      <c r="H9">
        <v>84.539000000000001</v>
      </c>
      <c r="I9" t="s">
        <v>3</v>
      </c>
      <c r="K9">
        <v>15</v>
      </c>
      <c r="L9">
        <v>967</v>
      </c>
      <c r="M9">
        <v>67.305000000000007</v>
      </c>
      <c r="N9" t="s">
        <v>2</v>
      </c>
    </row>
    <row r="10" spans="1:14">
      <c r="A10">
        <v>20</v>
      </c>
      <c r="B10">
        <v>823</v>
      </c>
      <c r="C10">
        <v>85.617999999999995</v>
      </c>
      <c r="E10" s="1"/>
      <c r="F10" s="1">
        <v>27</v>
      </c>
      <c r="G10" s="1">
        <v>2537</v>
      </c>
      <c r="H10" s="1">
        <v>63.374000000000002</v>
      </c>
      <c r="I10" s="1" t="s">
        <v>3</v>
      </c>
      <c r="J10" s="1"/>
      <c r="K10" s="1">
        <v>23</v>
      </c>
      <c r="L10" s="1">
        <v>1372</v>
      </c>
      <c r="M10" s="1">
        <v>60.795999999999999</v>
      </c>
      <c r="N10" s="1" t="s">
        <v>2</v>
      </c>
    </row>
    <row r="11" spans="1:14">
      <c r="A11">
        <v>22</v>
      </c>
      <c r="B11">
        <v>999</v>
      </c>
      <c r="C11">
        <v>129.185</v>
      </c>
      <c r="E11" t="s">
        <v>14</v>
      </c>
      <c r="F11">
        <v>1</v>
      </c>
      <c r="G11">
        <v>1602</v>
      </c>
      <c r="H11">
        <v>85.534000000000006</v>
      </c>
      <c r="I11" t="s">
        <v>3</v>
      </c>
      <c r="J11" t="s">
        <v>12</v>
      </c>
      <c r="K11">
        <v>13</v>
      </c>
      <c r="L11">
        <v>621</v>
      </c>
      <c r="M11">
        <v>48.749000000000002</v>
      </c>
      <c r="N11" t="s">
        <v>2</v>
      </c>
    </row>
    <row r="12" spans="1:14">
      <c r="A12">
        <v>23</v>
      </c>
      <c r="B12">
        <v>1377</v>
      </c>
      <c r="C12">
        <v>79.647000000000006</v>
      </c>
      <c r="F12">
        <v>7</v>
      </c>
      <c r="G12">
        <v>1062</v>
      </c>
      <c r="H12">
        <v>87.841999999999999</v>
      </c>
      <c r="I12" t="s">
        <v>3</v>
      </c>
      <c r="J12" s="1"/>
      <c r="K12" s="1">
        <v>19</v>
      </c>
      <c r="L12" s="1">
        <v>1194</v>
      </c>
      <c r="M12" s="1">
        <v>63.523000000000003</v>
      </c>
      <c r="N12" s="1" t="s">
        <v>2</v>
      </c>
    </row>
    <row r="13" spans="1:14">
      <c r="A13">
        <v>24</v>
      </c>
      <c r="B13">
        <v>1101</v>
      </c>
      <c r="C13">
        <v>77.866</v>
      </c>
      <c r="F13">
        <v>8</v>
      </c>
      <c r="G13">
        <v>1009</v>
      </c>
      <c r="H13">
        <v>63.469000000000001</v>
      </c>
      <c r="I13" t="s">
        <v>3</v>
      </c>
    </row>
    <row r="14" spans="1:14">
      <c r="A14">
        <v>25</v>
      </c>
      <c r="B14">
        <v>953</v>
      </c>
      <c r="C14">
        <v>73.959999999999994</v>
      </c>
      <c r="F14">
        <v>9</v>
      </c>
      <c r="G14">
        <v>1332</v>
      </c>
      <c r="H14">
        <v>111.66800000000001</v>
      </c>
      <c r="I14" t="s">
        <v>3</v>
      </c>
      <c r="L14">
        <f>AVERAGE(L2:L12)</f>
        <v>1146.909090909091</v>
      </c>
      <c r="M14">
        <f>AVERAGE(M2:M12)</f>
        <v>61.19400000000001</v>
      </c>
    </row>
    <row r="15" spans="1:14">
      <c r="A15">
        <v>26</v>
      </c>
      <c r="B15">
        <v>1139</v>
      </c>
      <c r="C15">
        <v>63</v>
      </c>
      <c r="F15">
        <v>10</v>
      </c>
      <c r="G15">
        <v>881</v>
      </c>
      <c r="H15">
        <v>87.322000000000003</v>
      </c>
      <c r="I15" t="s">
        <v>17</v>
      </c>
      <c r="K15" t="s">
        <v>7</v>
      </c>
      <c r="L15" s="2">
        <f>STDEV(L2:L12)</f>
        <v>288.25837526269868</v>
      </c>
      <c r="M15" s="2">
        <f>STDEV(M2:M12)</f>
        <v>8.5442413706541576</v>
      </c>
    </row>
    <row r="16" spans="1:14">
      <c r="A16">
        <v>28</v>
      </c>
      <c r="B16">
        <v>1214</v>
      </c>
      <c r="C16">
        <v>73.198999999999998</v>
      </c>
      <c r="F16">
        <v>13</v>
      </c>
      <c r="G16">
        <v>1047</v>
      </c>
      <c r="H16">
        <v>110.532</v>
      </c>
      <c r="I16" t="s">
        <v>3</v>
      </c>
      <c r="K16" t="s">
        <v>8</v>
      </c>
      <c r="L16" s="3">
        <f>(L15/SQRT(L18))</f>
        <v>86.913170311257829</v>
      </c>
      <c r="M16" s="3">
        <f>(M15/SQRT(M18))</f>
        <v>2.576185704062889</v>
      </c>
    </row>
    <row r="17" spans="1:13">
      <c r="A17">
        <v>29</v>
      </c>
      <c r="B17">
        <v>1428</v>
      </c>
      <c r="C17">
        <v>57.031999999999996</v>
      </c>
      <c r="F17">
        <v>17</v>
      </c>
      <c r="G17">
        <v>1378</v>
      </c>
      <c r="H17">
        <v>96.634</v>
      </c>
      <c r="I17" t="s">
        <v>17</v>
      </c>
    </row>
    <row r="18" spans="1:13">
      <c r="A18">
        <v>30</v>
      </c>
      <c r="B18">
        <v>536</v>
      </c>
      <c r="C18">
        <v>48.286999999999999</v>
      </c>
      <c r="F18">
        <v>21</v>
      </c>
      <c r="G18">
        <v>1237</v>
      </c>
      <c r="H18">
        <v>66.099999999999994</v>
      </c>
      <c r="I18" t="s">
        <v>3</v>
      </c>
      <c r="K18" t="s">
        <v>9</v>
      </c>
      <c r="L18">
        <f>COUNT(L2:L12)</f>
        <v>11</v>
      </c>
      <c r="M18">
        <f>COUNT(M2:M12)</f>
        <v>11</v>
      </c>
    </row>
    <row r="19" spans="1:13">
      <c r="A19">
        <v>31</v>
      </c>
      <c r="B19">
        <v>832</v>
      </c>
      <c r="C19">
        <v>58.142000000000003</v>
      </c>
      <c r="E19" s="1"/>
      <c r="F19" s="1">
        <v>28</v>
      </c>
      <c r="G19" s="1">
        <v>3051</v>
      </c>
      <c r="H19" s="1">
        <v>121.226</v>
      </c>
      <c r="I19" s="1" t="s">
        <v>3</v>
      </c>
    </row>
    <row r="20" spans="1:13">
      <c r="A20" s="1">
        <v>32</v>
      </c>
      <c r="B20" s="1">
        <v>1572</v>
      </c>
      <c r="C20" s="1">
        <v>59.31</v>
      </c>
      <c r="D20" s="1"/>
      <c r="E20" t="s">
        <v>12</v>
      </c>
      <c r="F20">
        <v>1</v>
      </c>
      <c r="G20">
        <v>1693</v>
      </c>
      <c r="H20">
        <v>79.320999999999998</v>
      </c>
      <c r="I20" t="s">
        <v>3</v>
      </c>
    </row>
    <row r="21" spans="1:13">
      <c r="A21">
        <v>2</v>
      </c>
      <c r="B21">
        <v>405</v>
      </c>
      <c r="C21">
        <v>57.021999999999998</v>
      </c>
      <c r="D21" t="s">
        <v>14</v>
      </c>
      <c r="F21">
        <v>5</v>
      </c>
      <c r="G21">
        <v>1379</v>
      </c>
      <c r="H21">
        <v>100.61</v>
      </c>
      <c r="I21" t="s">
        <v>22</v>
      </c>
    </row>
    <row r="22" spans="1:13">
      <c r="A22">
        <v>3</v>
      </c>
      <c r="B22">
        <v>1012</v>
      </c>
      <c r="C22">
        <v>82.29</v>
      </c>
      <c r="F22">
        <v>6</v>
      </c>
      <c r="G22">
        <v>618</v>
      </c>
      <c r="H22">
        <v>64.847999999999999</v>
      </c>
      <c r="I22" t="s">
        <v>3</v>
      </c>
    </row>
    <row r="23" spans="1:13">
      <c r="A23">
        <v>5</v>
      </c>
      <c r="B23">
        <v>784</v>
      </c>
      <c r="C23">
        <v>60.970999999999997</v>
      </c>
      <c r="F23">
        <v>9</v>
      </c>
      <c r="G23">
        <v>1502</v>
      </c>
      <c r="H23">
        <v>101.30200000000001</v>
      </c>
      <c r="I23" t="s">
        <v>3</v>
      </c>
    </row>
    <row r="24" spans="1:13">
      <c r="A24">
        <v>6</v>
      </c>
      <c r="B24">
        <v>1021</v>
      </c>
      <c r="C24">
        <v>140.733</v>
      </c>
      <c r="F24">
        <v>10</v>
      </c>
      <c r="G24">
        <v>1373</v>
      </c>
      <c r="H24">
        <v>89.899000000000001</v>
      </c>
      <c r="I24" t="s">
        <v>3</v>
      </c>
    </row>
    <row r="25" spans="1:13">
      <c r="A25">
        <v>11</v>
      </c>
      <c r="B25">
        <v>905</v>
      </c>
      <c r="C25">
        <v>88.019000000000005</v>
      </c>
      <c r="F25">
        <v>15</v>
      </c>
      <c r="G25">
        <v>2300</v>
      </c>
      <c r="H25">
        <v>58.39</v>
      </c>
      <c r="I25" t="s">
        <v>3</v>
      </c>
    </row>
    <row r="26" spans="1:13">
      <c r="A26">
        <v>12</v>
      </c>
      <c r="B26">
        <v>483</v>
      </c>
      <c r="C26">
        <v>65.305999999999997</v>
      </c>
      <c r="F26">
        <v>17</v>
      </c>
      <c r="G26">
        <v>3140</v>
      </c>
      <c r="H26">
        <v>75.674999999999997</v>
      </c>
      <c r="I26" t="s">
        <v>3</v>
      </c>
    </row>
    <row r="27" spans="1:13">
      <c r="A27">
        <v>14</v>
      </c>
      <c r="B27">
        <v>1700</v>
      </c>
      <c r="C27">
        <v>68.477000000000004</v>
      </c>
      <c r="E27" s="1"/>
      <c r="F27" s="1">
        <v>18</v>
      </c>
      <c r="G27" s="1">
        <v>2587</v>
      </c>
      <c r="H27" s="1">
        <v>61.420999999999999</v>
      </c>
      <c r="I27" s="1" t="s">
        <v>3</v>
      </c>
    </row>
    <row r="28" spans="1:13">
      <c r="A28">
        <v>16</v>
      </c>
      <c r="B28">
        <v>1286</v>
      </c>
      <c r="C28">
        <v>92.991</v>
      </c>
    </row>
    <row r="29" spans="1:13">
      <c r="A29">
        <v>18</v>
      </c>
      <c r="B29">
        <v>1283</v>
      </c>
      <c r="C29">
        <v>81.650999999999996</v>
      </c>
      <c r="F29" t="s">
        <v>10</v>
      </c>
      <c r="G29" s="4">
        <f>AVERAGE(G2:G27)</f>
        <v>1494.7692307692307</v>
      </c>
      <c r="H29" s="4">
        <f>AVERAGE(H2:H27)</f>
        <v>83.534653846153816</v>
      </c>
    </row>
    <row r="30" spans="1:13">
      <c r="A30">
        <v>19</v>
      </c>
      <c r="B30">
        <v>1241</v>
      </c>
      <c r="C30">
        <v>70.012</v>
      </c>
      <c r="F30" t="s">
        <v>7</v>
      </c>
      <c r="G30" s="2">
        <f>STDEV(G2:G27)</f>
        <v>685.28139082816529</v>
      </c>
      <c r="H30" s="2">
        <f>STDEV(H2:H27)</f>
        <v>17.916490517827143</v>
      </c>
    </row>
    <row r="31" spans="1:13">
      <c r="A31">
        <v>20</v>
      </c>
      <c r="B31">
        <v>759</v>
      </c>
      <c r="C31">
        <v>79.783000000000001</v>
      </c>
      <c r="F31" t="s">
        <v>8</v>
      </c>
      <c r="G31" s="3">
        <f>(G30/SQRT(G33))</f>
        <v>134.39473785133919</v>
      </c>
      <c r="H31" s="3">
        <f>(H30/SQRT(H33))</f>
        <v>3.5137128755961808</v>
      </c>
    </row>
    <row r="32" spans="1:13">
      <c r="A32">
        <v>22</v>
      </c>
      <c r="B32">
        <v>507</v>
      </c>
      <c r="C32">
        <v>84.507000000000005</v>
      </c>
    </row>
    <row r="33" spans="1:15">
      <c r="A33">
        <v>24</v>
      </c>
      <c r="B33">
        <v>520</v>
      </c>
      <c r="C33">
        <v>71.459999999999994</v>
      </c>
      <c r="F33" t="s">
        <v>9</v>
      </c>
      <c r="G33">
        <f>COUNT(G2:G27)</f>
        <v>26</v>
      </c>
      <c r="H33">
        <f>COUNT(H2:H27)</f>
        <v>26</v>
      </c>
    </row>
    <row r="34" spans="1:15">
      <c r="A34">
        <v>25</v>
      </c>
      <c r="B34">
        <v>1555</v>
      </c>
      <c r="C34">
        <v>65.076999999999998</v>
      </c>
    </row>
    <row r="35" spans="1:15">
      <c r="A35">
        <v>27</v>
      </c>
      <c r="B35">
        <v>615</v>
      </c>
      <c r="C35">
        <v>93.676000000000002</v>
      </c>
    </row>
    <row r="36" spans="1:15">
      <c r="A36">
        <v>29</v>
      </c>
      <c r="B36">
        <v>1320</v>
      </c>
      <c r="C36">
        <v>80.989000000000004</v>
      </c>
    </row>
    <row r="37" spans="1:15">
      <c r="A37" s="1">
        <v>30</v>
      </c>
      <c r="B37" s="1">
        <v>1620</v>
      </c>
      <c r="C37" s="1">
        <v>88.051000000000002</v>
      </c>
      <c r="D37" s="1"/>
    </row>
    <row r="38" spans="1:15">
      <c r="A38">
        <v>2</v>
      </c>
      <c r="B38">
        <v>1070</v>
      </c>
      <c r="C38">
        <v>88.474000000000004</v>
      </c>
      <c r="D38" t="s">
        <v>12</v>
      </c>
      <c r="N38" t="s">
        <v>9</v>
      </c>
      <c r="O38">
        <f>B57+G33+L18</f>
        <v>85</v>
      </c>
    </row>
    <row r="39" spans="1:15">
      <c r="A39">
        <v>3</v>
      </c>
      <c r="B39">
        <v>805</v>
      </c>
      <c r="C39">
        <v>80.716999999999999</v>
      </c>
    </row>
    <row r="40" spans="1:15">
      <c r="A40">
        <v>4</v>
      </c>
      <c r="B40">
        <v>578</v>
      </c>
      <c r="C40">
        <v>77.875</v>
      </c>
    </row>
    <row r="41" spans="1:15">
      <c r="A41">
        <v>7</v>
      </c>
      <c r="B41">
        <v>997</v>
      </c>
      <c r="C41">
        <v>82.811999999999998</v>
      </c>
    </row>
    <row r="42" spans="1:15">
      <c r="A42">
        <v>8</v>
      </c>
      <c r="B42">
        <v>681</v>
      </c>
      <c r="C42">
        <v>62.088000000000001</v>
      </c>
    </row>
    <row r="43" spans="1:15">
      <c r="A43">
        <v>11</v>
      </c>
      <c r="B43">
        <v>616</v>
      </c>
      <c r="C43">
        <v>68.817999999999998</v>
      </c>
    </row>
    <row r="44" spans="1:15">
      <c r="A44">
        <v>12</v>
      </c>
      <c r="B44">
        <v>498</v>
      </c>
      <c r="C44">
        <v>54.52</v>
      </c>
    </row>
    <row r="45" spans="1:15">
      <c r="A45">
        <v>14</v>
      </c>
      <c r="B45">
        <v>1013</v>
      </c>
      <c r="C45">
        <v>81.165000000000006</v>
      </c>
    </row>
    <row r="46" spans="1:15">
      <c r="A46">
        <v>16</v>
      </c>
      <c r="B46">
        <v>1135</v>
      </c>
      <c r="C46">
        <v>59.448</v>
      </c>
    </row>
    <row r="47" spans="1:15">
      <c r="A47">
        <v>20</v>
      </c>
      <c r="B47">
        <v>1387</v>
      </c>
      <c r="C47">
        <v>81.027000000000001</v>
      </c>
    </row>
    <row r="48" spans="1:15">
      <c r="A48">
        <v>21</v>
      </c>
      <c r="B48">
        <v>606</v>
      </c>
      <c r="C48">
        <v>70.662000000000006</v>
      </c>
    </row>
    <row r="49" spans="1:4">
      <c r="A49" s="1">
        <v>22</v>
      </c>
      <c r="B49" s="1">
        <v>1287</v>
      </c>
      <c r="C49" s="1">
        <v>58.768999999999998</v>
      </c>
      <c r="D49" s="1"/>
    </row>
    <row r="53" spans="1:4">
      <c r="A53" t="s">
        <v>10</v>
      </c>
      <c r="B53" s="4">
        <f>AVERAGE(B2:B49)</f>
        <v>987.97916666666663</v>
      </c>
      <c r="C53" s="4">
        <f>AVERAGE(C2:C49)</f>
        <v>74.938812499999997</v>
      </c>
    </row>
    <row r="54" spans="1:4">
      <c r="A54" t="s">
        <v>7</v>
      </c>
      <c r="B54" s="2">
        <f>STDEV(B2:B49)</f>
        <v>343.07281589124204</v>
      </c>
      <c r="C54" s="2">
        <f>STDEV(C2:C49)</f>
        <v>17.143212641961288</v>
      </c>
    </row>
    <row r="55" spans="1:4">
      <c r="A55" t="s">
        <v>8</v>
      </c>
      <c r="B55" s="3">
        <f>(B54/SQRT(B57))</f>
        <v>49.518295651612881</v>
      </c>
      <c r="C55" s="3">
        <f>(C54/SQRT(C57))</f>
        <v>2.4744096084028362</v>
      </c>
    </row>
    <row r="57" spans="1:4">
      <c r="A57" t="s">
        <v>9</v>
      </c>
      <c r="B57">
        <f>COUNT(B2:B49)</f>
        <v>48</v>
      </c>
      <c r="C57">
        <f>COUNT(C2:C49)</f>
        <v>48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FD90-9603-3C41-AF04-D9AA6FF434B9}">
  <dimension ref="A1:S45"/>
  <sheetViews>
    <sheetView tabSelected="1" zoomScale="126" zoomScaleNormal="126" workbookViewId="0">
      <selection activeCell="J30" sqref="J30"/>
    </sheetView>
  </sheetViews>
  <sheetFormatPr baseColWidth="10" defaultRowHeight="20"/>
  <sheetData>
    <row r="1" spans="1:19">
      <c r="B1" t="s">
        <v>0</v>
      </c>
      <c r="C1" t="s">
        <v>4</v>
      </c>
      <c r="E1" t="s">
        <v>13</v>
      </c>
      <c r="G1" t="s">
        <v>0</v>
      </c>
      <c r="H1" t="s">
        <v>4</v>
      </c>
      <c r="J1" t="s">
        <v>13</v>
      </c>
      <c r="L1" t="s">
        <v>0</v>
      </c>
      <c r="M1" t="s">
        <v>4</v>
      </c>
    </row>
    <row r="2" spans="1:19">
      <c r="A2">
        <v>1</v>
      </c>
      <c r="B2">
        <v>875</v>
      </c>
      <c r="C2">
        <v>87.965000000000003</v>
      </c>
      <c r="D2" t="s">
        <v>13</v>
      </c>
      <c r="F2">
        <v>7</v>
      </c>
      <c r="G2">
        <v>1303</v>
      </c>
      <c r="H2">
        <v>56.207999999999998</v>
      </c>
      <c r="I2" t="s">
        <v>3</v>
      </c>
      <c r="K2">
        <v>4</v>
      </c>
      <c r="L2">
        <v>1293</v>
      </c>
      <c r="M2">
        <v>44.223999999999997</v>
      </c>
      <c r="N2" t="s">
        <v>2</v>
      </c>
    </row>
    <row r="3" spans="1:19">
      <c r="A3">
        <v>2</v>
      </c>
      <c r="B3">
        <v>860</v>
      </c>
      <c r="C3">
        <v>86.634</v>
      </c>
      <c r="E3" s="1"/>
      <c r="F3" s="1">
        <v>10</v>
      </c>
      <c r="G3" s="1">
        <v>2303</v>
      </c>
      <c r="H3" s="1">
        <v>86.221999999999994</v>
      </c>
      <c r="I3" s="1" t="s">
        <v>3</v>
      </c>
      <c r="J3" s="1"/>
      <c r="K3" s="1">
        <v>11</v>
      </c>
      <c r="L3" s="1">
        <v>1058</v>
      </c>
      <c r="M3" s="1">
        <v>53.267000000000003</v>
      </c>
      <c r="N3" s="1" t="s">
        <v>2</v>
      </c>
    </row>
    <row r="4" spans="1:19">
      <c r="A4">
        <v>3</v>
      </c>
      <c r="B4">
        <v>1136</v>
      </c>
      <c r="C4">
        <v>78.391999999999996</v>
      </c>
      <c r="E4" t="s">
        <v>5</v>
      </c>
      <c r="F4">
        <v>1</v>
      </c>
      <c r="G4">
        <v>1927</v>
      </c>
      <c r="H4">
        <v>94.251999999999995</v>
      </c>
      <c r="I4" t="s">
        <v>3</v>
      </c>
      <c r="J4" t="s">
        <v>5</v>
      </c>
      <c r="K4">
        <v>6</v>
      </c>
      <c r="L4">
        <v>1662</v>
      </c>
      <c r="M4">
        <v>49.765999999999998</v>
      </c>
      <c r="N4" t="s">
        <v>2</v>
      </c>
      <c r="Q4" t="s">
        <v>21</v>
      </c>
      <c r="R4" t="s">
        <v>20</v>
      </c>
      <c r="S4" t="s">
        <v>19</v>
      </c>
    </row>
    <row r="5" spans="1:19">
      <c r="A5">
        <v>5</v>
      </c>
      <c r="B5">
        <v>1435</v>
      </c>
      <c r="C5">
        <v>82.543999999999997</v>
      </c>
      <c r="F5">
        <v>4</v>
      </c>
      <c r="G5">
        <v>1469</v>
      </c>
      <c r="H5">
        <v>95.108000000000004</v>
      </c>
      <c r="I5" t="s">
        <v>3</v>
      </c>
      <c r="K5">
        <v>11</v>
      </c>
      <c r="L5">
        <v>1285</v>
      </c>
      <c r="M5">
        <v>43.341999999999999</v>
      </c>
      <c r="N5" t="s">
        <v>2</v>
      </c>
      <c r="P5" t="s">
        <v>0</v>
      </c>
      <c r="Q5" s="6">
        <f>B41</f>
        <v>1242.0526315789473</v>
      </c>
      <c r="R5" s="6">
        <f>G11</f>
        <v>1721</v>
      </c>
      <c r="S5" s="6">
        <f>L17</f>
        <v>1382.0714285714287</v>
      </c>
    </row>
    <row r="6" spans="1:19">
      <c r="A6">
        <v>6</v>
      </c>
      <c r="B6">
        <v>1383</v>
      </c>
      <c r="C6">
        <v>55.643999999999998</v>
      </c>
      <c r="F6">
        <v>8</v>
      </c>
      <c r="G6">
        <v>1981</v>
      </c>
      <c r="H6">
        <v>67.451999999999998</v>
      </c>
      <c r="I6" t="s">
        <v>3</v>
      </c>
      <c r="K6">
        <v>12</v>
      </c>
      <c r="L6">
        <v>1745</v>
      </c>
      <c r="M6">
        <v>55.311</v>
      </c>
      <c r="N6" t="s">
        <v>2</v>
      </c>
      <c r="P6" t="s">
        <v>18</v>
      </c>
      <c r="Q6" s="6">
        <f>C41</f>
        <v>73.602631578947367</v>
      </c>
      <c r="R6" s="6">
        <f>H11</f>
        <v>82.72312500000001</v>
      </c>
      <c r="S6" s="6">
        <f>M17</f>
        <v>51.474785714285723</v>
      </c>
    </row>
    <row r="7" spans="1:19">
      <c r="A7">
        <v>8</v>
      </c>
      <c r="B7">
        <v>934</v>
      </c>
      <c r="C7">
        <v>74.024000000000001</v>
      </c>
      <c r="E7" s="1"/>
      <c r="F7" s="1">
        <v>15</v>
      </c>
      <c r="G7" s="1">
        <v>2095</v>
      </c>
      <c r="H7" s="1">
        <v>100.02800000000001</v>
      </c>
      <c r="I7" s="1" t="s">
        <v>3</v>
      </c>
      <c r="K7">
        <v>13</v>
      </c>
      <c r="L7">
        <v>1608</v>
      </c>
      <c r="M7">
        <v>56.122</v>
      </c>
      <c r="N7" t="s">
        <v>2</v>
      </c>
    </row>
    <row r="8" spans="1:19">
      <c r="A8">
        <v>9</v>
      </c>
      <c r="B8">
        <v>1008</v>
      </c>
      <c r="C8">
        <v>63.83</v>
      </c>
      <c r="E8" t="s">
        <v>12</v>
      </c>
      <c r="F8">
        <v>1</v>
      </c>
      <c r="G8">
        <v>953</v>
      </c>
      <c r="H8">
        <v>90.034000000000006</v>
      </c>
      <c r="I8" t="s">
        <v>3</v>
      </c>
      <c r="J8" s="1"/>
      <c r="K8" s="1">
        <v>14</v>
      </c>
      <c r="L8" s="1">
        <v>2595</v>
      </c>
      <c r="M8" s="1">
        <v>45.737000000000002</v>
      </c>
      <c r="N8" s="1" t="s">
        <v>2</v>
      </c>
    </row>
    <row r="9" spans="1:19">
      <c r="A9">
        <v>12</v>
      </c>
      <c r="B9">
        <v>1066</v>
      </c>
      <c r="C9">
        <v>69.239999999999995</v>
      </c>
      <c r="E9" s="1"/>
      <c r="F9" s="1">
        <v>20</v>
      </c>
      <c r="G9" s="1">
        <v>1737</v>
      </c>
      <c r="H9" s="1">
        <v>72.480999999999995</v>
      </c>
      <c r="I9" s="1" t="s">
        <v>3</v>
      </c>
      <c r="J9" t="s">
        <v>12</v>
      </c>
      <c r="K9">
        <v>7</v>
      </c>
      <c r="L9">
        <v>1472</v>
      </c>
      <c r="M9">
        <v>58.896000000000001</v>
      </c>
      <c r="N9" t="s">
        <v>2</v>
      </c>
    </row>
    <row r="10" spans="1:19">
      <c r="A10">
        <v>13</v>
      </c>
      <c r="B10">
        <v>874</v>
      </c>
      <c r="C10">
        <v>59.936999999999998</v>
      </c>
      <c r="K10">
        <v>10</v>
      </c>
      <c r="L10">
        <v>791</v>
      </c>
      <c r="M10">
        <v>53.826000000000001</v>
      </c>
      <c r="N10" t="s">
        <v>2</v>
      </c>
    </row>
    <row r="11" spans="1:19">
      <c r="A11">
        <v>14</v>
      </c>
      <c r="B11">
        <v>1336</v>
      </c>
      <c r="C11">
        <v>53.48</v>
      </c>
      <c r="F11" t="s">
        <v>11</v>
      </c>
      <c r="G11">
        <f>AVERAGE(G2:G9)</f>
        <v>1721</v>
      </c>
      <c r="H11">
        <f>AVERAGE(H2:H9)</f>
        <v>82.72312500000001</v>
      </c>
      <c r="K11">
        <v>11</v>
      </c>
      <c r="L11">
        <v>948</v>
      </c>
      <c r="M11">
        <v>54.383000000000003</v>
      </c>
      <c r="N11" t="s">
        <v>2</v>
      </c>
    </row>
    <row r="12" spans="1:19">
      <c r="A12">
        <v>15</v>
      </c>
      <c r="B12">
        <v>1222</v>
      </c>
      <c r="C12">
        <v>59.078000000000003</v>
      </c>
      <c r="F12" t="s">
        <v>7</v>
      </c>
      <c r="G12" s="2">
        <f>STDEV(G2:G9)</f>
        <v>449.91173737586735</v>
      </c>
      <c r="H12" s="2">
        <f>STDEV(H2:H9)</f>
        <v>15.549965745828107</v>
      </c>
      <c r="K12">
        <v>14</v>
      </c>
      <c r="L12">
        <v>1247</v>
      </c>
      <c r="M12">
        <v>59.335999999999999</v>
      </c>
      <c r="N12" t="s">
        <v>2</v>
      </c>
    </row>
    <row r="13" spans="1:19">
      <c r="A13">
        <v>16</v>
      </c>
      <c r="B13">
        <v>1100</v>
      </c>
      <c r="C13">
        <v>88.662000000000006</v>
      </c>
      <c r="F13" t="s">
        <v>8</v>
      </c>
      <c r="G13" s="3">
        <f>(G12/SQRT(G15))</f>
        <v>159.06782021694843</v>
      </c>
      <c r="H13" s="3">
        <f>(H12/SQRT(H15))</f>
        <v>5.4977431130467922</v>
      </c>
      <c r="K13">
        <v>15</v>
      </c>
      <c r="L13">
        <v>814</v>
      </c>
      <c r="M13">
        <v>48.372999999999998</v>
      </c>
      <c r="N13" t="s">
        <v>2</v>
      </c>
    </row>
    <row r="14" spans="1:19">
      <c r="A14" s="1">
        <v>17</v>
      </c>
      <c r="B14" s="1">
        <v>902</v>
      </c>
      <c r="C14" s="1">
        <v>60.713000000000001</v>
      </c>
      <c r="D14" s="1"/>
      <c r="K14">
        <v>16</v>
      </c>
      <c r="L14">
        <v>1323</v>
      </c>
      <c r="M14">
        <v>48.997999999999998</v>
      </c>
      <c r="N14" t="s">
        <v>2</v>
      </c>
    </row>
    <row r="15" spans="1:19">
      <c r="A15">
        <v>2</v>
      </c>
      <c r="B15">
        <v>882</v>
      </c>
      <c r="C15">
        <v>71.909000000000006</v>
      </c>
      <c r="D15" t="s">
        <v>5</v>
      </c>
      <c r="F15" t="s">
        <v>9</v>
      </c>
      <c r="G15">
        <f>COUNT(G2:G9)</f>
        <v>8</v>
      </c>
      <c r="H15">
        <f>COUNT(H2:H9)</f>
        <v>8</v>
      </c>
      <c r="J15" s="1"/>
      <c r="K15" s="1">
        <v>18</v>
      </c>
      <c r="L15" s="1">
        <v>1508</v>
      </c>
      <c r="M15" s="1">
        <v>49.066000000000003</v>
      </c>
      <c r="N15" s="1" t="s">
        <v>2</v>
      </c>
    </row>
    <row r="16" spans="1:19">
      <c r="A16">
        <v>3</v>
      </c>
      <c r="B16">
        <v>852</v>
      </c>
      <c r="C16">
        <v>72.912999999999997</v>
      </c>
    </row>
    <row r="17" spans="1:14">
      <c r="A17">
        <v>5</v>
      </c>
      <c r="B17">
        <v>1833</v>
      </c>
      <c r="C17">
        <v>65.150000000000006</v>
      </c>
      <c r="K17" t="s">
        <v>11</v>
      </c>
      <c r="L17">
        <f>AVERAGE(L2:L15)</f>
        <v>1382.0714285714287</v>
      </c>
      <c r="M17">
        <f>AVERAGE(M2:M15)</f>
        <v>51.474785714285723</v>
      </c>
    </row>
    <row r="18" spans="1:14">
      <c r="A18">
        <v>7</v>
      </c>
      <c r="B18">
        <v>1665</v>
      </c>
      <c r="C18">
        <v>71.254999999999995</v>
      </c>
      <c r="K18" t="s">
        <v>7</v>
      </c>
      <c r="L18" s="2">
        <f>STDEV(L2:L15)</f>
        <v>460.84061390959397</v>
      </c>
      <c r="M18" s="2">
        <f>STDEV(M2:M15)</f>
        <v>5.1627379763152721</v>
      </c>
    </row>
    <row r="19" spans="1:14">
      <c r="A19">
        <v>9</v>
      </c>
      <c r="B19">
        <v>1829</v>
      </c>
      <c r="C19">
        <v>90.528000000000006</v>
      </c>
      <c r="K19" t="s">
        <v>8</v>
      </c>
      <c r="L19" s="3">
        <f>(L18/SQRT(L21))</f>
        <v>123.16483479716216</v>
      </c>
      <c r="M19" s="3">
        <f>(M18/SQRT(M21))</f>
        <v>1.3797997632184562</v>
      </c>
    </row>
    <row r="20" spans="1:14">
      <c r="A20">
        <v>10</v>
      </c>
      <c r="B20">
        <v>1524</v>
      </c>
      <c r="C20">
        <v>81.132000000000005</v>
      </c>
    </row>
    <row r="21" spans="1:14">
      <c r="A21">
        <v>16</v>
      </c>
      <c r="B21">
        <v>1390</v>
      </c>
      <c r="C21">
        <v>110.015</v>
      </c>
      <c r="K21" t="s">
        <v>9</v>
      </c>
      <c r="L21">
        <f>COUNT(L2:L15)</f>
        <v>14</v>
      </c>
      <c r="M21">
        <f>COUNT(M2:M15)</f>
        <v>14</v>
      </c>
    </row>
    <row r="22" spans="1:14">
      <c r="A22">
        <v>17</v>
      </c>
      <c r="B22">
        <v>1618</v>
      </c>
      <c r="C22">
        <v>64.322999999999993</v>
      </c>
    </row>
    <row r="23" spans="1:14">
      <c r="A23" s="1">
        <v>18</v>
      </c>
      <c r="B23" s="1">
        <v>1007</v>
      </c>
      <c r="C23" s="1">
        <v>101.702</v>
      </c>
      <c r="D23" s="1"/>
    </row>
    <row r="24" spans="1:14">
      <c r="A24">
        <v>2</v>
      </c>
      <c r="B24">
        <v>1212</v>
      </c>
      <c r="C24">
        <v>72.063000000000002</v>
      </c>
      <c r="D24" t="s">
        <v>12</v>
      </c>
    </row>
    <row r="25" spans="1:14">
      <c r="A25">
        <v>3</v>
      </c>
      <c r="B25">
        <v>1036</v>
      </c>
      <c r="C25">
        <v>95.852999999999994</v>
      </c>
    </row>
    <row r="26" spans="1:14">
      <c r="A26">
        <v>4</v>
      </c>
      <c r="B26">
        <v>1242</v>
      </c>
      <c r="C26">
        <v>63.527000000000001</v>
      </c>
    </row>
    <row r="27" spans="1:14">
      <c r="A27">
        <v>5</v>
      </c>
      <c r="B27">
        <v>1219</v>
      </c>
      <c r="C27">
        <v>85.962999999999994</v>
      </c>
    </row>
    <row r="28" spans="1:14">
      <c r="A28">
        <v>6</v>
      </c>
      <c r="B28">
        <v>2563</v>
      </c>
      <c r="C28">
        <v>60.359000000000002</v>
      </c>
    </row>
    <row r="29" spans="1:14">
      <c r="A29">
        <v>8</v>
      </c>
      <c r="B29">
        <v>1740</v>
      </c>
      <c r="C29">
        <v>51.334000000000003</v>
      </c>
    </row>
    <row r="30" spans="1:14">
      <c r="A30">
        <v>9</v>
      </c>
      <c r="B30">
        <v>1577</v>
      </c>
      <c r="C30">
        <v>51.997</v>
      </c>
      <c r="M30" t="s">
        <v>9</v>
      </c>
      <c r="N30">
        <f>B45+G15+L21</f>
        <v>60</v>
      </c>
    </row>
    <row r="31" spans="1:14">
      <c r="A31">
        <v>12</v>
      </c>
      <c r="B31">
        <v>929</v>
      </c>
      <c r="C31">
        <v>81.186000000000007</v>
      </c>
    </row>
    <row r="32" spans="1:14">
      <c r="A32">
        <v>13</v>
      </c>
      <c r="B32">
        <v>1246</v>
      </c>
      <c r="C32">
        <v>87.668000000000006</v>
      </c>
    </row>
    <row r="33" spans="1:8">
      <c r="A33">
        <v>17</v>
      </c>
      <c r="B33">
        <v>1514</v>
      </c>
      <c r="C33">
        <v>47.921999999999997</v>
      </c>
    </row>
    <row r="34" spans="1:8">
      <c r="A34">
        <v>19</v>
      </c>
      <c r="B34">
        <v>1041</v>
      </c>
      <c r="C34">
        <v>78.820999999999998</v>
      </c>
    </row>
    <row r="35" spans="1:8">
      <c r="A35">
        <v>21</v>
      </c>
      <c r="B35">
        <v>1140</v>
      </c>
      <c r="C35">
        <v>74.004000000000005</v>
      </c>
    </row>
    <row r="36" spans="1:8">
      <c r="A36">
        <v>22</v>
      </c>
      <c r="B36">
        <v>1513</v>
      </c>
      <c r="C36">
        <v>70.372</v>
      </c>
    </row>
    <row r="37" spans="1:8">
      <c r="A37">
        <v>23</v>
      </c>
      <c r="B37">
        <v>781</v>
      </c>
      <c r="C37">
        <v>62.015000000000001</v>
      </c>
    </row>
    <row r="38" spans="1:8">
      <c r="A38">
        <v>24</v>
      </c>
      <c r="B38">
        <v>1084</v>
      </c>
      <c r="C38">
        <v>86.861999999999995</v>
      </c>
    </row>
    <row r="39" spans="1:8">
      <c r="A39" s="1">
        <v>25</v>
      </c>
      <c r="B39" s="1">
        <v>630</v>
      </c>
      <c r="C39" s="1">
        <v>77.884</v>
      </c>
      <c r="D39" s="1"/>
    </row>
    <row r="41" spans="1:8">
      <c r="A41" t="s">
        <v>11</v>
      </c>
      <c r="B41">
        <f>AVERAGE(B2:B39)</f>
        <v>1242.0526315789473</v>
      </c>
      <c r="C41">
        <f>AVERAGE(C2:C39)</f>
        <v>73.602631578947367</v>
      </c>
    </row>
    <row r="42" spans="1:8">
      <c r="A42" t="s">
        <v>7</v>
      </c>
      <c r="B42" s="2">
        <f>STDEV(B2:B39)</f>
        <v>379.18425581470609</v>
      </c>
      <c r="C42" s="2">
        <f>STDEV(C2:C39)</f>
        <v>14.619214983215166</v>
      </c>
    </row>
    <row r="43" spans="1:8">
      <c r="A43" t="s">
        <v>8</v>
      </c>
      <c r="B43" s="3">
        <f>(B42/SQRT(B45))</f>
        <v>61.511808848672231</v>
      </c>
      <c r="C43" s="3">
        <f>(C42/SQRT(C45))</f>
        <v>2.3715498303933011</v>
      </c>
      <c r="F43" t="s">
        <v>23</v>
      </c>
      <c r="G43" t="s">
        <v>24</v>
      </c>
      <c r="H43" t="s">
        <v>24</v>
      </c>
    </row>
    <row r="45" spans="1:8">
      <c r="A45" t="s">
        <v>9</v>
      </c>
      <c r="B45">
        <f>COUNT(B2:B39)</f>
        <v>38</v>
      </c>
      <c r="C45">
        <f>COUNT(C2:C39)</f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SUM_L2</vt:lpstr>
      <vt:lpstr>SUM_L5</vt:lpstr>
      <vt:lpstr>SUM_L6</vt:lpstr>
      <vt:lpstr>SUM_CA1</vt:lpstr>
      <vt:lpstr>SUM_CA2&amp;3</vt:lpstr>
      <vt:lpstr>SUM_DG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Yamagata</cp:lastModifiedBy>
  <dcterms:created xsi:type="dcterms:W3CDTF">2022-05-20T05:26:31Z</dcterms:created>
  <dcterms:modified xsi:type="dcterms:W3CDTF">2023-03-07T02:30:58Z</dcterms:modified>
</cp:coreProperties>
</file>