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seedsa/Dropbox/Manuscripts/2023_Head_sensory/Submitted/Supplementary_files/"/>
    </mc:Choice>
  </mc:AlternateContent>
  <xr:revisionPtr revIDLastSave="0" documentId="13_ncr:1_{00AB1D03-00A1-6747-B148-D9E57E20E992}" xr6:coauthVersionLast="47" xr6:coauthVersionMax="47" xr10:uidLastSave="{00000000-0000-0000-0000-000000000000}"/>
  <bookViews>
    <workbookView xWindow="0" yWindow="500" windowWidth="33600" windowHeight="19520" xr2:uid="{00000000-000D-0000-FFFF-FFFF00000000}"/>
  </bookViews>
  <sheets>
    <sheet name="Bristle Count (final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1" i="6" l="1"/>
  <c r="Y61" i="6"/>
  <c r="W61" i="6"/>
  <c r="U61" i="6"/>
  <c r="S61" i="6"/>
  <c r="Q61" i="6"/>
  <c r="O61" i="6"/>
  <c r="M61" i="6"/>
  <c r="K61" i="6"/>
  <c r="I61" i="6"/>
  <c r="G61" i="6"/>
  <c r="E61" i="6"/>
  <c r="C61" i="6"/>
  <c r="AC61" i="6" s="1"/>
  <c r="Y53" i="6"/>
  <c r="U53" i="6"/>
  <c r="U54" i="6" s="1"/>
  <c r="S53" i="6"/>
  <c r="S54" i="6" s="1"/>
  <c r="Q53" i="6"/>
  <c r="Q54" i="6" s="1"/>
  <c r="O53" i="6"/>
  <c r="O54" i="6" s="1"/>
  <c r="M53" i="6"/>
  <c r="M54" i="6" s="1"/>
  <c r="K53" i="6"/>
  <c r="K54" i="6" s="1"/>
  <c r="I53" i="6"/>
  <c r="I54" i="6" s="1"/>
  <c r="G53" i="6"/>
  <c r="G54" i="6" s="1"/>
  <c r="E53" i="6"/>
  <c r="E54" i="6" s="1"/>
  <c r="C53" i="6"/>
  <c r="C54" i="6" s="1"/>
  <c r="Y51" i="6"/>
  <c r="U51" i="6"/>
  <c r="S51" i="6"/>
  <c r="Q51" i="6"/>
  <c r="O51" i="6"/>
  <c r="M51" i="6"/>
  <c r="K51" i="6"/>
  <c r="I51" i="6"/>
  <c r="G51" i="6"/>
  <c r="E51" i="6"/>
  <c r="C51" i="6"/>
  <c r="W51" i="6" s="1"/>
  <c r="AA44" i="6"/>
  <c r="Y44" i="6"/>
  <c r="W44" i="6"/>
  <c r="U44" i="6"/>
  <c r="AD44" i="6" s="1"/>
  <c r="Q44" i="6"/>
  <c r="O44" i="6"/>
  <c r="M44" i="6"/>
  <c r="K44" i="6"/>
  <c r="AE44" i="6" s="1"/>
  <c r="I44" i="6"/>
  <c r="G44" i="6"/>
  <c r="E44" i="6"/>
  <c r="C44" i="6"/>
  <c r="T44" i="6" s="1"/>
  <c r="AA42" i="6"/>
  <c r="Y42" i="6"/>
  <c r="W42" i="6"/>
  <c r="U42" i="6"/>
  <c r="AD42" i="6" s="1"/>
  <c r="T42" i="6"/>
  <c r="Q42" i="6"/>
  <c r="O42" i="6"/>
  <c r="M42" i="6"/>
  <c r="K42" i="6"/>
  <c r="AE42" i="6" s="1"/>
  <c r="I42" i="6"/>
  <c r="G42" i="6"/>
  <c r="E42" i="6"/>
  <c r="C42" i="6"/>
  <c r="S42" i="6" s="1"/>
  <c r="AE39" i="6"/>
  <c r="AD39" i="6"/>
  <c r="AC39" i="6"/>
  <c r="AA39" i="6"/>
  <c r="AA40" i="6" s="1"/>
  <c r="Y39" i="6"/>
  <c r="Y40" i="6" s="1"/>
  <c r="W39" i="6"/>
  <c r="W40" i="6" s="1"/>
  <c r="T39" i="6"/>
  <c r="S39" i="6"/>
  <c r="Q39" i="6"/>
  <c r="Q40" i="6" s="1"/>
  <c r="M39" i="6"/>
  <c r="M40" i="6" s="1"/>
  <c r="E39" i="6"/>
  <c r="E40" i="6" s="1"/>
  <c r="C39" i="6"/>
  <c r="C40" i="6" s="1"/>
  <c r="AC37" i="6"/>
  <c r="AA37" i="6"/>
  <c r="Y37" i="6"/>
  <c r="W37" i="6"/>
  <c r="U37" i="6"/>
  <c r="AD37" i="6" s="1"/>
  <c r="Q37" i="6"/>
  <c r="O37" i="6"/>
  <c r="M37" i="6"/>
  <c r="I37" i="6"/>
  <c r="G37" i="6"/>
  <c r="E37" i="6"/>
  <c r="T37" i="6" s="1"/>
  <c r="C37" i="6"/>
  <c r="AA33" i="6"/>
  <c r="O33" i="6"/>
  <c r="I33" i="6"/>
  <c r="G33" i="6"/>
  <c r="E33" i="6"/>
  <c r="AA32" i="6"/>
  <c r="Y32" i="6"/>
  <c r="Y33" i="6" s="1"/>
  <c r="W32" i="6"/>
  <c r="W33" i="6" s="1"/>
  <c r="U32" i="6"/>
  <c r="U33" i="6" s="1"/>
  <c r="Q32" i="6"/>
  <c r="Q33" i="6" s="1"/>
  <c r="O32" i="6"/>
  <c r="M32" i="6"/>
  <c r="M33" i="6" s="1"/>
  <c r="K32" i="6"/>
  <c r="K33" i="6" s="1"/>
  <c r="I32" i="6"/>
  <c r="G32" i="6"/>
  <c r="E32" i="6"/>
  <c r="C32" i="6"/>
  <c r="C33" i="6" s="1"/>
  <c r="AA26" i="6"/>
  <c r="Y26" i="6"/>
  <c r="W26" i="6"/>
  <c r="U26" i="6"/>
  <c r="AD26" i="6" s="1"/>
  <c r="Q26" i="6"/>
  <c r="O26" i="6"/>
  <c r="M26" i="6"/>
  <c r="K26" i="6"/>
  <c r="AE26" i="6" s="1"/>
  <c r="I26" i="6"/>
  <c r="G26" i="6"/>
  <c r="E26" i="6"/>
  <c r="C26" i="6"/>
  <c r="T26" i="6" s="1"/>
  <c r="Y24" i="6"/>
  <c r="W24" i="6"/>
  <c r="O24" i="6"/>
  <c r="M24" i="6"/>
  <c r="K24" i="6"/>
  <c r="C24" i="6"/>
  <c r="AC21" i="6"/>
  <c r="AA21" i="6"/>
  <c r="Y21" i="6"/>
  <c r="W21" i="6"/>
  <c r="U21" i="6"/>
  <c r="U24" i="6" s="1"/>
  <c r="Q21" i="6"/>
  <c r="O21" i="6"/>
  <c r="M21" i="6"/>
  <c r="K21" i="6"/>
  <c r="I21" i="6"/>
  <c r="G21" i="6"/>
  <c r="T21" i="6" s="1"/>
  <c r="E21" i="6"/>
  <c r="C21" i="6"/>
  <c r="AD19" i="6"/>
  <c r="AC19" i="6"/>
  <c r="AA19" i="6"/>
  <c r="AA24" i="6" s="1"/>
  <c r="Y19" i="6"/>
  <c r="W19" i="6"/>
  <c r="U19" i="6"/>
  <c r="Q19" i="6"/>
  <c r="Q24" i="6" s="1"/>
  <c r="O19" i="6"/>
  <c r="M19" i="6"/>
  <c r="K19" i="6"/>
  <c r="I19" i="6"/>
  <c r="I24" i="6" s="1"/>
  <c r="G19" i="6"/>
  <c r="S19" i="6" s="1"/>
  <c r="E19" i="6"/>
  <c r="E24" i="6" s="1"/>
  <c r="C19" i="6"/>
  <c r="Y17" i="6"/>
  <c r="Q17" i="6"/>
  <c r="C17" i="6"/>
  <c r="AA16" i="6"/>
  <c r="Y16" i="6"/>
  <c r="AC16" i="6" s="1"/>
  <c r="W16" i="6"/>
  <c r="U16" i="6"/>
  <c r="AD16" i="6" s="1"/>
  <c r="Q16" i="6"/>
  <c r="O16" i="6"/>
  <c r="M16" i="6"/>
  <c r="K16" i="6"/>
  <c r="I16" i="6"/>
  <c r="G16" i="6"/>
  <c r="E16" i="6"/>
  <c r="C16" i="6"/>
  <c r="T16" i="6" s="1"/>
  <c r="AA14" i="6"/>
  <c r="Y14" i="6"/>
  <c r="W14" i="6"/>
  <c r="U14" i="6"/>
  <c r="AD14" i="6" s="1"/>
  <c r="Q14" i="6"/>
  <c r="O14" i="6"/>
  <c r="M14" i="6"/>
  <c r="K14" i="6"/>
  <c r="I14" i="6"/>
  <c r="G14" i="6"/>
  <c r="E14" i="6"/>
  <c r="C14" i="6"/>
  <c r="AE14" i="6" s="1"/>
  <c r="AD12" i="6"/>
  <c r="AA12" i="6"/>
  <c r="Y12" i="6"/>
  <c r="W12" i="6"/>
  <c r="U12" i="6"/>
  <c r="AC12" i="6" s="1"/>
  <c r="Q12" i="6"/>
  <c r="O12" i="6"/>
  <c r="M12" i="6"/>
  <c r="K12" i="6"/>
  <c r="I12" i="6"/>
  <c r="AE12" i="6" s="1"/>
  <c r="G12" i="6"/>
  <c r="E12" i="6"/>
  <c r="C12" i="6"/>
  <c r="T12" i="6" s="1"/>
  <c r="AD10" i="6"/>
  <c r="AA10" i="6"/>
  <c r="Y10" i="6"/>
  <c r="W10" i="6"/>
  <c r="W17" i="6" s="1"/>
  <c r="U10" i="6"/>
  <c r="AC10" i="6" s="1"/>
  <c r="S10" i="6"/>
  <c r="Q10" i="6"/>
  <c r="O10" i="6"/>
  <c r="M10" i="6"/>
  <c r="K10" i="6"/>
  <c r="AE10" i="6" s="1"/>
  <c r="I10" i="6"/>
  <c r="T10" i="6" s="1"/>
  <c r="G10" i="6"/>
  <c r="E10" i="6"/>
  <c r="C10" i="6"/>
  <c r="AA8" i="6"/>
  <c r="AD8" i="6" s="1"/>
  <c r="Y8" i="6"/>
  <c r="W8" i="6"/>
  <c r="U8" i="6"/>
  <c r="U17" i="6" s="1"/>
  <c r="Q8" i="6"/>
  <c r="O8" i="6"/>
  <c r="M8" i="6"/>
  <c r="K8" i="6"/>
  <c r="I8" i="6"/>
  <c r="G8" i="6"/>
  <c r="E8" i="6"/>
  <c r="S8" i="6" s="1"/>
  <c r="C8" i="6"/>
  <c r="AC6" i="6"/>
  <c r="AA6" i="6"/>
  <c r="AA17" i="6" s="1"/>
  <c r="Y6" i="6"/>
  <c r="W6" i="6"/>
  <c r="U6" i="6"/>
  <c r="Q6" i="6"/>
  <c r="O6" i="6"/>
  <c r="O17" i="6" s="1"/>
  <c r="M6" i="6"/>
  <c r="M17" i="6" s="1"/>
  <c r="K6" i="6"/>
  <c r="K17" i="6" s="1"/>
  <c r="I6" i="6"/>
  <c r="I17" i="6" s="1"/>
  <c r="T17" i="6" s="1"/>
  <c r="G6" i="6"/>
  <c r="G17" i="6" s="1"/>
  <c r="E6" i="6"/>
  <c r="S6" i="6" s="1"/>
  <c r="C6" i="6"/>
  <c r="T6" i="6" s="1"/>
  <c r="S33" i="6" l="1"/>
  <c r="AE33" i="6"/>
  <c r="AD24" i="6"/>
  <c r="AC24" i="6"/>
  <c r="AD33" i="6"/>
  <c r="AC33" i="6"/>
  <c r="AD40" i="6"/>
  <c r="AC40" i="6"/>
  <c r="T33" i="6"/>
  <c r="AC17" i="6"/>
  <c r="AD17" i="6"/>
  <c r="S40" i="6"/>
  <c r="AE40" i="6"/>
  <c r="Y54" i="6"/>
  <c r="W54" i="6"/>
  <c r="T24" i="6"/>
  <c r="T40" i="6"/>
  <c r="T8" i="6"/>
  <c r="AD6" i="6"/>
  <c r="AE19" i="6"/>
  <c r="AE6" i="6"/>
  <c r="S14" i="6"/>
  <c r="AC26" i="6"/>
  <c r="T32" i="6"/>
  <c r="AC44" i="6"/>
  <c r="S32" i="6"/>
  <c r="T14" i="6"/>
  <c r="AE16" i="6"/>
  <c r="W53" i="6"/>
  <c r="AE8" i="6"/>
  <c r="S16" i="6"/>
  <c r="AC32" i="6"/>
  <c r="AD61" i="6"/>
  <c r="AC14" i="6"/>
  <c r="S26" i="6"/>
  <c r="AD32" i="6"/>
  <c r="S44" i="6"/>
  <c r="AC8" i="6"/>
  <c r="E17" i="6"/>
  <c r="AE17" i="6" s="1"/>
  <c r="AD21" i="6"/>
  <c r="T19" i="6"/>
  <c r="S12" i="6"/>
  <c r="G24" i="6"/>
  <c r="AE24" i="6" s="1"/>
  <c r="AE32" i="6"/>
  <c r="AC42" i="6"/>
  <c r="AE21" i="6"/>
  <c r="AE37" i="6"/>
  <c r="S21" i="6"/>
  <c r="S37" i="6"/>
  <c r="S24" i="6" l="1"/>
  <c r="S17" i="6"/>
</calcChain>
</file>

<file path=xl/sharedStrings.xml><?xml version="1.0" encoding="utf-8"?>
<sst xmlns="http://schemas.openxmlformats.org/spreadsheetml/2006/main" count="237" uniqueCount="91">
  <si>
    <t>right</t>
  </si>
  <si>
    <t>left</t>
  </si>
  <si>
    <t>Antennal (Ant)</t>
  </si>
  <si>
    <t>Vertical (Vt)</t>
  </si>
  <si>
    <t>Table 1. Head bristles counted from white light-illuminated heads</t>
  </si>
  <si>
    <t>MALE HEADS</t>
  </si>
  <si>
    <t>FEMALE HEADS</t>
  </si>
  <si>
    <t>t-test (2-tailed)</t>
  </si>
  <si>
    <t>BMN nerve group</t>
  </si>
  <si>
    <t>Bristle Population</t>
  </si>
  <si>
    <t>5-6d male 1</t>
  </si>
  <si>
    <t>5-6d male 2</t>
  </si>
  <si>
    <t>5-6d male 3</t>
  </si>
  <si>
    <t>5-6d male 4</t>
  </si>
  <si>
    <t>6-7d male 1</t>
  </si>
  <si>
    <t>6-7d male 2</t>
  </si>
  <si>
    <t>6-7d male 3</t>
  </si>
  <si>
    <t>6-7d male 4</t>
  </si>
  <si>
    <t>Average</t>
  </si>
  <si>
    <t>SD</t>
  </si>
  <si>
    <t>5-6d female 1</t>
  </si>
  <si>
    <t>5-6d female 2</t>
  </si>
  <si>
    <t>5-6d female 3</t>
  </si>
  <si>
    <t>5-6d female 4</t>
  </si>
  <si>
    <t>p-value</t>
  </si>
  <si>
    <t>Antennal (AntNv)</t>
  </si>
  <si>
    <t>LR Average</t>
  </si>
  <si>
    <t>Frontal (Fr)</t>
  </si>
  <si>
    <t>Frontoorbital (FrOr)</t>
  </si>
  <si>
    <t>Orbital (Or)</t>
  </si>
  <si>
    <t>Ocellar (Oc)</t>
  </si>
  <si>
    <t>Interocellar (InOc)</t>
  </si>
  <si>
    <t>TOTAL</t>
  </si>
  <si>
    <t>Occipital (OcciNv)</t>
  </si>
  <si>
    <t>Occipital (d) (dOcci)</t>
  </si>
  <si>
    <t>Postorbital (d) (dPoOr)</t>
  </si>
  <si>
    <t>Table 2</t>
  </si>
  <si>
    <t>ND</t>
  </si>
  <si>
    <t>Occipital (OcciNv) +</t>
  </si>
  <si>
    <t>Postorbital (PoOr)  (v + d)</t>
  </si>
  <si>
    <t>Eye (EyeNv)</t>
  </si>
  <si>
    <t>Postorbital (v) (vPoOr)</t>
  </si>
  <si>
    <t>Occipital (v) (vOcci)</t>
  </si>
  <si>
    <t>Table 3</t>
  </si>
  <si>
    <t>Vibrissa (Vib)</t>
  </si>
  <si>
    <t>Labial (LabNv)</t>
  </si>
  <si>
    <t>Taste</t>
  </si>
  <si>
    <t>ND (Published numbers in Table 4)</t>
  </si>
  <si>
    <t>Maxilary palp (MaPa)</t>
  </si>
  <si>
    <t>Haustellum (Hau)</t>
  </si>
  <si>
    <t>Unknown</t>
  </si>
  <si>
    <t>Postocellar (PoOc)</t>
  </si>
  <si>
    <t>Supracervical (Su)</t>
  </si>
  <si>
    <t>Table 2. Bristles counted based on being innervated by a BMN that projects to the brain through either the OcciNv (dPoOr) or the EyeNv (vPoOr)  (R52A06-GAL4 labeled BMNs, only males counted)</t>
  </si>
  <si>
    <t>Head 1</t>
  </si>
  <si>
    <t>Head 1b</t>
  </si>
  <si>
    <t>Head 20</t>
  </si>
  <si>
    <t>Head 19</t>
  </si>
  <si>
    <t>Head 18</t>
  </si>
  <si>
    <t>Head 17</t>
  </si>
  <si>
    <t>Head 9</t>
  </si>
  <si>
    <t>Head 6</t>
  </si>
  <si>
    <t>Head 5</t>
  </si>
  <si>
    <t>Head 1c</t>
  </si>
  <si>
    <t>Table 3. vOcci bristles counted based on having an associated BMN labeled in the pBMN-spGAL4 (R28D07-AD ⋂ VT050279-DBD) pattern (only males counted)</t>
  </si>
  <si>
    <t>Head 2a</t>
  </si>
  <si>
    <t>Head 4b</t>
  </si>
  <si>
    <t>Head 3</t>
  </si>
  <si>
    <t>Head 4</t>
  </si>
  <si>
    <t>Head 2</t>
  </si>
  <si>
    <t>Head 2b</t>
  </si>
  <si>
    <t>Head 2c</t>
  </si>
  <si>
    <t>Head 3a</t>
  </si>
  <si>
    <t>Head 5a</t>
  </si>
  <si>
    <t>Table 4. Published bristle numbers</t>
  </si>
  <si>
    <t>Falk</t>
  </si>
  <si>
    <t>Nayak</t>
  </si>
  <si>
    <t>Shanbhag</t>
  </si>
  <si>
    <t>Jeong</t>
  </si>
  <si>
    <t>Stocker</t>
  </si>
  <si>
    <t>Singh</t>
  </si>
  <si>
    <t>Kamikouchi</t>
  </si>
  <si>
    <t>36-42</t>
  </si>
  <si>
    <t>31-34</t>
  </si>
  <si>
    <t>31 (M/F)</t>
  </si>
  <si>
    <t>33-42</t>
  </si>
  <si>
    <t>Taste pegs</t>
  </si>
  <si>
    <t>32+/- 4 (M)</t>
  </si>
  <si>
    <t>42+/-4 (F)</t>
  </si>
  <si>
    <t>20+/-3 (M/F)</t>
  </si>
  <si>
    <t>25+/-2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</si>
</sst>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164" fontId="7" fillId="3" borderId="2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" fontId="4" fillId="4" borderId="12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65" fontId="4" fillId="4" borderId="8" xfId="0" applyNumberFormat="1" applyFont="1" applyFill="1" applyBorder="1" applyAlignment="1">
      <alignment horizontal="center"/>
    </xf>
    <xf numFmtId="165" fontId="4" fillId="4" borderId="7" xfId="0" applyNumberFormat="1" applyFont="1" applyFill="1" applyBorder="1" applyAlignment="1">
      <alignment horizontal="center"/>
    </xf>
    <xf numFmtId="164" fontId="4" fillId="3" borderId="1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0" borderId="12" xfId="0" applyFont="1" applyBorder="1"/>
    <xf numFmtId="0" fontId="4" fillId="0" borderId="3" xfId="0" applyFont="1" applyBorder="1" applyAlignment="1">
      <alignment horizontal="left"/>
    </xf>
    <xf numFmtId="4" fontId="4" fillId="4" borderId="10" xfId="0" applyNumberFormat="1" applyFont="1" applyFill="1" applyBorder="1" applyAlignment="1">
      <alignment horizontal="center"/>
    </xf>
    <xf numFmtId="165" fontId="4" fillId="4" borderId="10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4" fontId="4" fillId="4" borderId="8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left"/>
    </xf>
    <xf numFmtId="165" fontId="4" fillId="4" borderId="12" xfId="0" applyNumberFormat="1" applyFont="1" applyFill="1" applyBorder="1" applyAlignment="1">
      <alignment horizontal="center"/>
    </xf>
    <xf numFmtId="165" fontId="4" fillId="4" borderId="11" xfId="0" applyNumberFormat="1" applyFont="1" applyFill="1" applyBorder="1" applyAlignment="1">
      <alignment horizontal="center"/>
    </xf>
    <xf numFmtId="0" fontId="4" fillId="0" borderId="10" xfId="0" applyFont="1" applyBorder="1"/>
    <xf numFmtId="0" fontId="5" fillId="0" borderId="14" xfId="0" applyFont="1" applyBorder="1" applyAlignment="1">
      <alignment horizontal="left"/>
    </xf>
    <xf numFmtId="4" fontId="4" fillId="4" borderId="17" xfId="0" applyNumberFormat="1" applyFont="1" applyFill="1" applyBorder="1" applyAlignment="1">
      <alignment horizontal="center"/>
    </xf>
    <xf numFmtId="165" fontId="4" fillId="4" borderId="16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0" borderId="18" xfId="0" applyFont="1" applyBorder="1" applyAlignment="1">
      <alignment horizontal="left"/>
    </xf>
    <xf numFmtId="4" fontId="4" fillId="4" borderId="19" xfId="0" applyNumberFormat="1" applyFont="1" applyFill="1" applyBorder="1" applyAlignment="1">
      <alignment horizontal="center"/>
    </xf>
    <xf numFmtId="165" fontId="4" fillId="4" borderId="19" xfId="0" applyNumberFormat="1" applyFont="1" applyFill="1" applyBorder="1" applyAlignment="1">
      <alignment horizontal="center"/>
    </xf>
    <xf numFmtId="165" fontId="4" fillId="4" borderId="18" xfId="0" applyNumberFormat="1" applyFont="1" applyFill="1" applyBorder="1" applyAlignment="1">
      <alignment horizontal="center"/>
    </xf>
    <xf numFmtId="164" fontId="4" fillId="3" borderId="20" xfId="0" applyNumberFormat="1" applyFont="1" applyFill="1" applyBorder="1" applyAlignment="1">
      <alignment horizontal="center"/>
    </xf>
    <xf numFmtId="0" fontId="4" fillId="0" borderId="19" xfId="0" applyFont="1" applyBorder="1"/>
    <xf numFmtId="0" fontId="5" fillId="0" borderId="18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21" xfId="0" applyFont="1" applyBorder="1"/>
    <xf numFmtId="0" fontId="5" fillId="0" borderId="22" xfId="0" applyFont="1" applyBorder="1" applyAlignment="1">
      <alignment horizontal="left"/>
    </xf>
    <xf numFmtId="0" fontId="4" fillId="3" borderId="13" xfId="0" applyFont="1" applyFill="1" applyBorder="1"/>
    <xf numFmtId="0" fontId="4" fillId="3" borderId="0" xfId="0" applyFont="1" applyFill="1"/>
    <xf numFmtId="0" fontId="7" fillId="2" borderId="0" xfId="0" applyFont="1" applyFill="1" applyAlignment="1">
      <alignment horizontal="left"/>
    </xf>
    <xf numFmtId="164" fontId="4" fillId="4" borderId="4" xfId="0" applyNumberFormat="1" applyFont="1" applyFill="1" applyBorder="1" applyAlignment="1">
      <alignment horizontal="center"/>
    </xf>
    <xf numFmtId="164" fontId="4" fillId="4" borderId="11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165" fontId="4" fillId="0" borderId="0" xfId="0" applyNumberFormat="1" applyFont="1"/>
    <xf numFmtId="0" fontId="5" fillId="0" borderId="24" xfId="0" applyFont="1" applyBorder="1"/>
    <xf numFmtId="164" fontId="4" fillId="2" borderId="0" xfId="0" applyNumberFormat="1" applyFont="1" applyFill="1"/>
    <xf numFmtId="0" fontId="4" fillId="0" borderId="0" xfId="0" applyFont="1" applyAlignment="1">
      <alignment horizontal="left"/>
    </xf>
    <xf numFmtId="164" fontId="4" fillId="3" borderId="0" xfId="0" applyNumberFormat="1" applyFont="1" applyFill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2" borderId="28" xfId="0" applyFont="1" applyFill="1" applyBorder="1"/>
    <xf numFmtId="0" fontId="8" fillId="2" borderId="29" xfId="0" applyFont="1" applyFill="1" applyBorder="1"/>
    <xf numFmtId="0" fontId="5" fillId="3" borderId="25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3" xfId="0" applyFont="1" applyBorder="1"/>
    <xf numFmtId="0" fontId="4" fillId="3" borderId="15" xfId="0" applyFont="1" applyFill="1" applyBorder="1" applyAlignment="1">
      <alignment horizontal="center"/>
    </xf>
    <xf numFmtId="0" fontId="6" fillId="0" borderId="16" xfId="0" applyFont="1" applyBorder="1"/>
    <xf numFmtId="0" fontId="4" fillId="3" borderId="4" xfId="0" applyFont="1" applyFill="1" applyBorder="1" applyAlignment="1">
      <alignment horizontal="center"/>
    </xf>
    <xf numFmtId="0" fontId="6" fillId="0" borderId="11" xfId="0" applyFont="1" applyBorder="1"/>
    <xf numFmtId="165" fontId="5" fillId="4" borderId="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6" fillId="0" borderId="9" xfId="0" applyFont="1" applyBorder="1"/>
    <xf numFmtId="0" fontId="5" fillId="0" borderId="6" xfId="0" applyFont="1" applyBorder="1" applyAlignment="1">
      <alignment horizontal="left" vertical="center"/>
    </xf>
    <xf numFmtId="0" fontId="6" fillId="0" borderId="2" xfId="0" applyFont="1" applyBorder="1"/>
    <xf numFmtId="0" fontId="5" fillId="3" borderId="6" xfId="0" applyFont="1" applyFill="1" applyBorder="1" applyAlignment="1">
      <alignment horizontal="center"/>
    </xf>
    <xf numFmtId="0" fontId="6" fillId="0" borderId="7" xfId="0" applyFont="1" applyBorder="1"/>
    <xf numFmtId="164" fontId="7" fillId="3" borderId="0" xfId="0" applyNumberFormat="1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0" borderId="10" xfId="0" applyFont="1" applyBorder="1"/>
    <xf numFmtId="165" fontId="5" fillId="4" borderId="8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0" borderId="13" xfId="0" applyFont="1" applyBorder="1"/>
    <xf numFmtId="0" fontId="4" fillId="3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0" fillId="0" borderId="0" xfId="0"/>
    <xf numFmtId="0" fontId="6" fillId="0" borderId="4" xfId="0" applyFont="1" applyBorder="1"/>
    <xf numFmtId="0" fontId="7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6" fillId="0" borderId="12" xfId="0" applyFont="1" applyBorder="1"/>
    <xf numFmtId="0" fontId="0" fillId="0" borderId="7" xfId="0" applyBorder="1"/>
    <xf numFmtId="0" fontId="6" fillId="0" borderId="26" xfId="0" applyFont="1" applyBorder="1"/>
    <xf numFmtId="0" fontId="0" fillId="0" borderId="27" xfId="0" applyBorder="1"/>
    <xf numFmtId="0" fontId="4" fillId="3" borderId="31" xfId="0" applyFont="1" applyFill="1" applyBorder="1" applyAlignment="1">
      <alignment horizontal="center" vertical="center"/>
    </xf>
    <xf numFmtId="0" fontId="6" fillId="0" borderId="32" xfId="0" applyFont="1" applyBorder="1"/>
    <xf numFmtId="165" fontId="5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/>
    <xf numFmtId="0" fontId="4" fillId="3" borderId="23" xfId="0" applyFont="1" applyFill="1" applyBorder="1" applyAlignment="1">
      <alignment horizontal="center"/>
    </xf>
    <xf numFmtId="165" fontId="5" fillId="4" borderId="6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/>
    </xf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AH940"/>
  <sheetViews>
    <sheetView tabSelected="1" workbookViewId="0">
      <selection activeCell="L79" sqref="L79"/>
    </sheetView>
  </sheetViews>
  <sheetFormatPr baseColWidth="10" defaultColWidth="11.1640625" defaultRowHeight="15" customHeight="1" x14ac:dyDescent="0.2"/>
  <cols>
    <col min="1" max="1" width="18.6640625" customWidth="1"/>
    <col min="2" max="2" width="22.6640625" customWidth="1"/>
    <col min="3" max="3" width="5.83203125" customWidth="1"/>
    <col min="4" max="4" width="6.83203125" customWidth="1"/>
    <col min="5" max="5" width="5.83203125" customWidth="1"/>
    <col min="6" max="6" width="6.6640625" customWidth="1"/>
    <col min="7" max="7" width="5.83203125" customWidth="1"/>
    <col min="8" max="8" width="7.1640625" customWidth="1"/>
    <col min="9" max="9" width="5.83203125" customWidth="1"/>
    <col min="10" max="10" width="6" customWidth="1"/>
    <col min="11" max="11" width="6.1640625" customWidth="1"/>
    <col min="12" max="13" width="5.83203125" customWidth="1"/>
    <col min="14" max="18" width="6.1640625" customWidth="1"/>
    <col min="19" max="19" width="8" customWidth="1"/>
    <col min="20" max="20" width="4.83203125" customWidth="1"/>
    <col min="21" max="21" width="6.33203125" customWidth="1"/>
    <col min="22" max="22" width="7.33203125" customWidth="1"/>
    <col min="23" max="23" width="6.5" customWidth="1"/>
    <col min="24" max="24" width="8.1640625" customWidth="1"/>
    <col min="25" max="25" width="6" customWidth="1"/>
    <col min="26" max="26" width="8.1640625" customWidth="1"/>
    <col min="27" max="27" width="6" customWidth="1"/>
    <col min="28" max="28" width="8.5" customWidth="1"/>
    <col min="29" max="29" width="9.6640625" customWidth="1"/>
    <col min="30" max="30" width="4.6640625" customWidth="1"/>
    <col min="31" max="31" width="15.6640625" customWidth="1"/>
    <col min="32" max="32" width="14.5" customWidth="1"/>
    <col min="33" max="34" width="13.6640625" customWidth="1"/>
  </cols>
  <sheetData>
    <row r="1" spans="1:34" ht="16" x14ac:dyDescent="0.2">
      <c r="A1" s="85" t="s">
        <v>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4"/>
      <c r="AG1" s="4"/>
      <c r="AH1" s="4"/>
    </row>
    <row r="2" spans="1:34" ht="16" x14ac:dyDescent="0.2">
      <c r="A2" s="5"/>
      <c r="B2" s="3"/>
      <c r="C2" s="87" t="s">
        <v>5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79"/>
      <c r="U2" s="88" t="s">
        <v>6</v>
      </c>
      <c r="V2" s="86"/>
      <c r="W2" s="86"/>
      <c r="X2" s="86"/>
      <c r="Y2" s="86"/>
      <c r="Z2" s="86"/>
      <c r="AA2" s="86"/>
      <c r="AB2" s="86"/>
      <c r="AC2" s="86"/>
      <c r="AD2" s="86"/>
      <c r="AE2" s="6" t="s">
        <v>7</v>
      </c>
      <c r="AF2" s="7"/>
      <c r="AG2" s="8"/>
      <c r="AH2" s="8"/>
    </row>
    <row r="3" spans="1:34" ht="16" x14ac:dyDescent="0.2">
      <c r="A3" s="89" t="s">
        <v>8</v>
      </c>
      <c r="B3" s="91" t="s">
        <v>9</v>
      </c>
      <c r="C3" s="93" t="s">
        <v>10</v>
      </c>
      <c r="D3" s="94"/>
      <c r="E3" s="93" t="s">
        <v>11</v>
      </c>
      <c r="F3" s="94"/>
      <c r="G3" s="93" t="s">
        <v>12</v>
      </c>
      <c r="H3" s="94"/>
      <c r="I3" s="93" t="s">
        <v>13</v>
      </c>
      <c r="J3" s="94"/>
      <c r="K3" s="93" t="s">
        <v>14</v>
      </c>
      <c r="L3" s="94"/>
      <c r="M3" s="93" t="s">
        <v>15</v>
      </c>
      <c r="N3" s="94"/>
      <c r="O3" s="93" t="s">
        <v>16</v>
      </c>
      <c r="P3" s="94"/>
      <c r="Q3" s="93" t="s">
        <v>17</v>
      </c>
      <c r="R3" s="94"/>
      <c r="S3" s="96" t="s">
        <v>18</v>
      </c>
      <c r="T3" s="96" t="s">
        <v>19</v>
      </c>
      <c r="U3" s="93" t="s">
        <v>20</v>
      </c>
      <c r="V3" s="94"/>
      <c r="W3" s="93" t="s">
        <v>21</v>
      </c>
      <c r="X3" s="94"/>
      <c r="Y3" s="93" t="s">
        <v>22</v>
      </c>
      <c r="Z3" s="94"/>
      <c r="AA3" s="93" t="s">
        <v>23</v>
      </c>
      <c r="AB3" s="94"/>
      <c r="AC3" s="98" t="s">
        <v>18</v>
      </c>
      <c r="AD3" s="84" t="s">
        <v>19</v>
      </c>
      <c r="AE3" s="95" t="s">
        <v>24</v>
      </c>
      <c r="AF3" s="10"/>
      <c r="AG3" s="9"/>
      <c r="AH3" s="9"/>
    </row>
    <row r="4" spans="1:34" ht="16" x14ac:dyDescent="0.2">
      <c r="A4" s="90"/>
      <c r="B4" s="92"/>
      <c r="C4" s="11" t="s">
        <v>1</v>
      </c>
      <c r="D4" s="12" t="s">
        <v>0</v>
      </c>
      <c r="E4" s="11" t="s">
        <v>1</v>
      </c>
      <c r="F4" s="12" t="s">
        <v>0</v>
      </c>
      <c r="G4" s="11" t="s">
        <v>1</v>
      </c>
      <c r="H4" s="12" t="s">
        <v>0</v>
      </c>
      <c r="I4" s="11" t="s">
        <v>1</v>
      </c>
      <c r="J4" s="12" t="s">
        <v>0</v>
      </c>
      <c r="K4" s="11" t="s">
        <v>1</v>
      </c>
      <c r="L4" s="12" t="s">
        <v>0</v>
      </c>
      <c r="M4" s="11" t="s">
        <v>1</v>
      </c>
      <c r="N4" s="12" t="s">
        <v>0</v>
      </c>
      <c r="O4" s="11" t="s">
        <v>1</v>
      </c>
      <c r="P4" s="12" t="s">
        <v>0</v>
      </c>
      <c r="Q4" s="11" t="s">
        <v>1</v>
      </c>
      <c r="R4" s="12" t="s">
        <v>0</v>
      </c>
      <c r="S4" s="97"/>
      <c r="T4" s="97"/>
      <c r="U4" s="13" t="s">
        <v>1</v>
      </c>
      <c r="V4" s="12" t="s">
        <v>0</v>
      </c>
      <c r="W4" s="11" t="s">
        <v>1</v>
      </c>
      <c r="X4" s="12" t="s">
        <v>0</v>
      </c>
      <c r="Y4" s="11" t="s">
        <v>1</v>
      </c>
      <c r="Z4" s="12" t="s">
        <v>0</v>
      </c>
      <c r="AA4" s="11" t="s">
        <v>1</v>
      </c>
      <c r="AB4" s="13" t="s">
        <v>0</v>
      </c>
      <c r="AC4" s="97"/>
      <c r="AD4" s="79"/>
      <c r="AE4" s="86"/>
      <c r="AF4" s="10"/>
      <c r="AG4" s="9"/>
      <c r="AH4" s="9"/>
    </row>
    <row r="5" spans="1:34" ht="16" x14ac:dyDescent="0.2">
      <c r="A5" s="14" t="s">
        <v>25</v>
      </c>
      <c r="B5" s="15" t="s">
        <v>2</v>
      </c>
      <c r="C5" s="16">
        <v>21</v>
      </c>
      <c r="D5" s="17">
        <v>20</v>
      </c>
      <c r="E5" s="16">
        <v>18</v>
      </c>
      <c r="F5" s="17">
        <v>22</v>
      </c>
      <c r="G5" s="16">
        <v>18</v>
      </c>
      <c r="H5" s="17">
        <v>22</v>
      </c>
      <c r="I5" s="16">
        <v>22</v>
      </c>
      <c r="J5" s="17">
        <v>21</v>
      </c>
      <c r="K5" s="16">
        <v>19</v>
      </c>
      <c r="L5" s="17">
        <v>19</v>
      </c>
      <c r="M5" s="16">
        <v>21</v>
      </c>
      <c r="N5" s="17">
        <v>21</v>
      </c>
      <c r="O5" s="16">
        <v>20</v>
      </c>
      <c r="P5" s="17">
        <v>21</v>
      </c>
      <c r="Q5" s="16">
        <v>22</v>
      </c>
      <c r="R5" s="17">
        <v>22</v>
      </c>
      <c r="S5" s="18"/>
      <c r="T5" s="18"/>
      <c r="U5" s="19">
        <v>22</v>
      </c>
      <c r="V5" s="20">
        <v>21</v>
      </c>
      <c r="W5" s="19">
        <v>22</v>
      </c>
      <c r="X5" s="20">
        <v>20</v>
      </c>
      <c r="Y5" s="19">
        <v>23</v>
      </c>
      <c r="Z5" s="20">
        <v>16</v>
      </c>
      <c r="AA5" s="19">
        <v>23</v>
      </c>
      <c r="AB5" s="21">
        <v>22</v>
      </c>
      <c r="AC5" s="22"/>
      <c r="AD5" s="23"/>
      <c r="AE5" s="24"/>
      <c r="AF5" s="25"/>
      <c r="AG5" s="26"/>
      <c r="AH5" s="26"/>
    </row>
    <row r="6" spans="1:34" ht="16" x14ac:dyDescent="0.2">
      <c r="A6" s="27"/>
      <c r="B6" s="28" t="s">
        <v>26</v>
      </c>
      <c r="C6" s="78">
        <f>AVERAGE(C5:D5)</f>
        <v>20.5</v>
      </c>
      <c r="D6" s="79"/>
      <c r="E6" s="78">
        <f>AVERAGE(E5:F5)</f>
        <v>20</v>
      </c>
      <c r="F6" s="79"/>
      <c r="G6" s="78">
        <f>AVERAGE(G5:H5)</f>
        <v>20</v>
      </c>
      <c r="H6" s="79"/>
      <c r="I6" s="78">
        <f>AVERAGE(I5:J5)</f>
        <v>21.5</v>
      </c>
      <c r="J6" s="79"/>
      <c r="K6" s="78">
        <f>AVERAGE(K5:L5)</f>
        <v>19</v>
      </c>
      <c r="L6" s="79"/>
      <c r="M6" s="78">
        <f>AVERAGE(M5:N5)</f>
        <v>21</v>
      </c>
      <c r="N6" s="79"/>
      <c r="O6" s="78">
        <f>AVERAGE(O5:P5)</f>
        <v>20.5</v>
      </c>
      <c r="P6" s="79"/>
      <c r="Q6" s="78">
        <f>AVERAGE(Q5:R5)</f>
        <v>22</v>
      </c>
      <c r="R6" s="79"/>
      <c r="S6" s="29">
        <f>AVERAGE(C6,E6,G6,I6,K6,M6,O6,Q6)</f>
        <v>20.5625</v>
      </c>
      <c r="T6" s="29">
        <f>STDEV(C6,E6,G6,I6,K6,M6,O6,Q6)</f>
        <v>0.94254594431404626</v>
      </c>
      <c r="U6" s="78">
        <f>AVERAGE(U5:V5)</f>
        <v>21.5</v>
      </c>
      <c r="V6" s="79"/>
      <c r="W6" s="78">
        <f>AVERAGE(W5:X5)</f>
        <v>21</v>
      </c>
      <c r="X6" s="79"/>
      <c r="Y6" s="78">
        <f>AVERAGE(Y5:Z5)</f>
        <v>19.5</v>
      </c>
      <c r="Z6" s="79"/>
      <c r="AA6" s="78">
        <f>AVERAGE(AA5:AB5)</f>
        <v>22.5</v>
      </c>
      <c r="AB6" s="79"/>
      <c r="AC6" s="30">
        <f>AVERAGE(U6,W6,Y6,AA6)</f>
        <v>21.125</v>
      </c>
      <c r="AD6" s="31">
        <f>STDEV(U6,W6,Y6,AA6)</f>
        <v>1.25</v>
      </c>
      <c r="AE6" s="32">
        <f>TTEST(C6:R6, U6:AB6,2,3)</f>
        <v>0.46466075855185385</v>
      </c>
      <c r="AF6" s="25"/>
      <c r="AG6" s="26"/>
      <c r="AH6" s="26"/>
    </row>
    <row r="7" spans="1:34" ht="16" x14ac:dyDescent="0.2">
      <c r="A7" s="33"/>
      <c r="B7" s="15" t="s">
        <v>27</v>
      </c>
      <c r="C7" s="19">
        <v>6</v>
      </c>
      <c r="D7" s="20">
        <v>6</v>
      </c>
      <c r="E7" s="19">
        <v>5</v>
      </c>
      <c r="F7" s="20">
        <v>6</v>
      </c>
      <c r="G7" s="19">
        <v>6</v>
      </c>
      <c r="H7" s="20">
        <v>5</v>
      </c>
      <c r="I7" s="19">
        <v>4</v>
      </c>
      <c r="J7" s="20">
        <v>5</v>
      </c>
      <c r="K7" s="19">
        <v>6</v>
      </c>
      <c r="L7" s="20">
        <v>6</v>
      </c>
      <c r="M7" s="19">
        <v>6</v>
      </c>
      <c r="N7" s="20">
        <v>5</v>
      </c>
      <c r="O7" s="19">
        <v>6</v>
      </c>
      <c r="P7" s="20">
        <v>6</v>
      </c>
      <c r="Q7" s="19">
        <v>7</v>
      </c>
      <c r="R7" s="20">
        <v>6</v>
      </c>
      <c r="S7" s="34"/>
      <c r="T7" s="34"/>
      <c r="U7" s="19">
        <v>4</v>
      </c>
      <c r="V7" s="20">
        <v>6</v>
      </c>
      <c r="W7" s="19">
        <v>5</v>
      </c>
      <c r="X7" s="20">
        <v>6</v>
      </c>
      <c r="Y7" s="19">
        <v>5</v>
      </c>
      <c r="Z7" s="20">
        <v>6</v>
      </c>
      <c r="AA7" s="19">
        <v>5</v>
      </c>
      <c r="AB7" s="21">
        <v>5</v>
      </c>
      <c r="AC7" s="22"/>
      <c r="AD7" s="23"/>
      <c r="AE7" s="24"/>
      <c r="AF7" s="25"/>
      <c r="AG7" s="26"/>
      <c r="AH7" s="26"/>
    </row>
    <row r="8" spans="1:34" ht="16" x14ac:dyDescent="0.2">
      <c r="A8" s="27"/>
      <c r="B8" s="28" t="s">
        <v>26</v>
      </c>
      <c r="C8" s="78">
        <f>AVERAGE(C7:D7)</f>
        <v>6</v>
      </c>
      <c r="D8" s="79"/>
      <c r="E8" s="78">
        <f>AVERAGE(E7:F7)</f>
        <v>5.5</v>
      </c>
      <c r="F8" s="79"/>
      <c r="G8" s="78">
        <f>AVERAGE(G7:H7)</f>
        <v>5.5</v>
      </c>
      <c r="H8" s="79"/>
      <c r="I8" s="78">
        <f>AVERAGE(I7:J7)</f>
        <v>4.5</v>
      </c>
      <c r="J8" s="79"/>
      <c r="K8" s="78">
        <f>AVERAGE(K7:L7)</f>
        <v>6</v>
      </c>
      <c r="L8" s="79"/>
      <c r="M8" s="78">
        <f>AVERAGE(M7:N7)</f>
        <v>5.5</v>
      </c>
      <c r="N8" s="79"/>
      <c r="O8" s="78">
        <f>AVERAGE(O7:P7)</f>
        <v>6</v>
      </c>
      <c r="P8" s="79"/>
      <c r="Q8" s="78">
        <f>AVERAGE(Q7:R7)</f>
        <v>6.5</v>
      </c>
      <c r="R8" s="79"/>
      <c r="S8" s="29">
        <f>AVERAGE(C8,E8,G8,I8,K8,M8,O8,Q8)</f>
        <v>5.6875</v>
      </c>
      <c r="T8" s="29">
        <f>STDEV(C8,E8,G8,I8,K8,M8,O8,Q8)</f>
        <v>0.59386746958271042</v>
      </c>
      <c r="U8" s="78">
        <f>AVERAGE(U7:V7)</f>
        <v>5</v>
      </c>
      <c r="V8" s="79"/>
      <c r="W8" s="78">
        <f>AVERAGE(W7:X7)</f>
        <v>5.5</v>
      </c>
      <c r="X8" s="79"/>
      <c r="Y8" s="78">
        <f>AVERAGE(Y7:Z7)</f>
        <v>5.5</v>
      </c>
      <c r="Z8" s="79"/>
      <c r="AA8" s="78">
        <f>AVERAGE(AA7:AB7)</f>
        <v>5</v>
      </c>
      <c r="AB8" s="79"/>
      <c r="AC8" s="30">
        <f>AVERAGE(U8,W8,Y8,AA8)</f>
        <v>5.25</v>
      </c>
      <c r="AD8" s="31">
        <f>STDEV(U8,W8,Y8,AA8)</f>
        <v>0.28867513459481287</v>
      </c>
      <c r="AE8" s="32">
        <f>TTEST(C8:R8, U8:AB8,2,3)</f>
        <v>0.11677990211403423</v>
      </c>
      <c r="AF8" s="25"/>
      <c r="AG8" s="26"/>
      <c r="AH8" s="26"/>
    </row>
    <row r="9" spans="1:34" ht="16" x14ac:dyDescent="0.2">
      <c r="A9" s="33"/>
      <c r="B9" s="15" t="s">
        <v>28</v>
      </c>
      <c r="C9" s="35">
        <v>5</v>
      </c>
      <c r="D9" s="20">
        <v>5</v>
      </c>
      <c r="E9" s="19">
        <v>5</v>
      </c>
      <c r="F9" s="20">
        <v>4</v>
      </c>
      <c r="G9" s="19">
        <v>5</v>
      </c>
      <c r="H9" s="20">
        <v>6</v>
      </c>
      <c r="I9" s="19">
        <v>4</v>
      </c>
      <c r="J9" s="20">
        <v>5</v>
      </c>
      <c r="K9" s="19">
        <v>4</v>
      </c>
      <c r="L9" s="20">
        <v>5</v>
      </c>
      <c r="M9" s="19">
        <v>4</v>
      </c>
      <c r="N9" s="20">
        <v>6</v>
      </c>
      <c r="O9" s="19">
        <v>4</v>
      </c>
      <c r="P9" s="20">
        <v>5</v>
      </c>
      <c r="Q9" s="19">
        <v>6</v>
      </c>
      <c r="R9" s="20">
        <v>5</v>
      </c>
      <c r="S9" s="34"/>
      <c r="T9" s="34"/>
      <c r="U9" s="19">
        <v>6</v>
      </c>
      <c r="V9" s="20">
        <v>5</v>
      </c>
      <c r="W9" s="19">
        <v>6</v>
      </c>
      <c r="X9" s="20">
        <v>4</v>
      </c>
      <c r="Y9" s="19">
        <v>4</v>
      </c>
      <c r="Z9" s="20">
        <v>5</v>
      </c>
      <c r="AA9" s="19">
        <v>6</v>
      </c>
      <c r="AB9" s="21">
        <v>5</v>
      </c>
      <c r="AC9" s="22"/>
      <c r="AD9" s="23"/>
      <c r="AE9" s="24"/>
      <c r="AF9" s="25"/>
      <c r="AG9" s="26"/>
      <c r="AH9" s="26"/>
    </row>
    <row r="10" spans="1:34" ht="16" x14ac:dyDescent="0.2">
      <c r="A10" s="27"/>
      <c r="B10" s="28" t="s">
        <v>26</v>
      </c>
      <c r="C10" s="78">
        <f>AVERAGE(C9:D9)</f>
        <v>5</v>
      </c>
      <c r="D10" s="79"/>
      <c r="E10" s="78">
        <f>AVERAGE(E9:F9)</f>
        <v>4.5</v>
      </c>
      <c r="F10" s="79"/>
      <c r="G10" s="78">
        <f>AVERAGE(G9:H9)</f>
        <v>5.5</v>
      </c>
      <c r="H10" s="79"/>
      <c r="I10" s="78">
        <f>AVERAGE(I9:J9)</f>
        <v>4.5</v>
      </c>
      <c r="J10" s="79"/>
      <c r="K10" s="78">
        <f>AVERAGE(K9:L9)</f>
        <v>4.5</v>
      </c>
      <c r="L10" s="79"/>
      <c r="M10" s="78">
        <f>AVERAGE(M9:N9)</f>
        <v>5</v>
      </c>
      <c r="N10" s="79"/>
      <c r="O10" s="78">
        <f>AVERAGE(O9:P9)</f>
        <v>4.5</v>
      </c>
      <c r="P10" s="79"/>
      <c r="Q10" s="78">
        <f>AVERAGE(Q9:R9)</f>
        <v>5.5</v>
      </c>
      <c r="R10" s="79"/>
      <c r="S10" s="29">
        <f>AVERAGE(C10,E10,G10,I10,K10,M10,O10,Q10)</f>
        <v>4.875</v>
      </c>
      <c r="T10" s="29">
        <f>STDEV(C10,E10,G10,I10,K10,M10,O10,Q10)</f>
        <v>0.44320263021395917</v>
      </c>
      <c r="U10" s="78">
        <f>AVERAGE(U9:V9)</f>
        <v>5.5</v>
      </c>
      <c r="V10" s="79"/>
      <c r="W10" s="78">
        <f>AVERAGE(W9:X9)</f>
        <v>5</v>
      </c>
      <c r="X10" s="79"/>
      <c r="Y10" s="78">
        <f>AVERAGE(Y9:Z9)</f>
        <v>4.5</v>
      </c>
      <c r="Z10" s="79"/>
      <c r="AA10" s="78">
        <f>AVERAGE(AA9:AB9)</f>
        <v>5.5</v>
      </c>
      <c r="AB10" s="79"/>
      <c r="AC10" s="30">
        <f>AVERAGE(U10,W10,Y10,AA10)</f>
        <v>5.125</v>
      </c>
      <c r="AD10" s="31">
        <f>STDEV(U10,W10,Y10,AA10)</f>
        <v>0.47871355387816905</v>
      </c>
      <c r="AE10" s="32">
        <f>TTEST(C10:R10, U10:AB10,2,3)</f>
        <v>0.41762869845602651</v>
      </c>
      <c r="AF10" s="25"/>
      <c r="AG10" s="26"/>
      <c r="AH10" s="26"/>
    </row>
    <row r="11" spans="1:34" ht="16" x14ac:dyDescent="0.2">
      <c r="A11" s="33"/>
      <c r="B11" s="15" t="s">
        <v>29</v>
      </c>
      <c r="C11" s="19">
        <v>3</v>
      </c>
      <c r="D11" s="20">
        <v>3</v>
      </c>
      <c r="E11" s="19">
        <v>3</v>
      </c>
      <c r="F11" s="20">
        <v>3</v>
      </c>
      <c r="G11" s="19">
        <v>3</v>
      </c>
      <c r="H11" s="20">
        <v>3</v>
      </c>
      <c r="I11" s="19">
        <v>3</v>
      </c>
      <c r="J11" s="20">
        <v>3</v>
      </c>
      <c r="K11" s="19">
        <v>3</v>
      </c>
      <c r="L11" s="20">
        <v>3</v>
      </c>
      <c r="M11" s="19">
        <v>3</v>
      </c>
      <c r="N11" s="20">
        <v>3</v>
      </c>
      <c r="O11" s="19">
        <v>3</v>
      </c>
      <c r="P11" s="20">
        <v>3</v>
      </c>
      <c r="Q11" s="19">
        <v>3</v>
      </c>
      <c r="R11" s="20">
        <v>3</v>
      </c>
      <c r="S11" s="34"/>
      <c r="T11" s="34"/>
      <c r="U11" s="19">
        <v>3</v>
      </c>
      <c r="V11" s="20">
        <v>3</v>
      </c>
      <c r="W11" s="19">
        <v>3</v>
      </c>
      <c r="X11" s="20">
        <v>3</v>
      </c>
      <c r="Y11" s="19">
        <v>3</v>
      </c>
      <c r="Z11" s="20">
        <v>3</v>
      </c>
      <c r="AA11" s="19">
        <v>3</v>
      </c>
      <c r="AB11" s="21">
        <v>3</v>
      </c>
      <c r="AC11" s="22"/>
      <c r="AD11" s="23"/>
      <c r="AE11" s="24"/>
      <c r="AF11" s="25"/>
      <c r="AG11" s="26"/>
      <c r="AH11" s="26"/>
    </row>
    <row r="12" spans="1:34" ht="16" x14ac:dyDescent="0.2">
      <c r="A12" s="27"/>
      <c r="B12" s="28" t="s">
        <v>26</v>
      </c>
      <c r="C12" s="78">
        <f>AVERAGE(C11:D11)</f>
        <v>3</v>
      </c>
      <c r="D12" s="79"/>
      <c r="E12" s="78">
        <f>AVERAGE(E11:F11)</f>
        <v>3</v>
      </c>
      <c r="F12" s="79"/>
      <c r="G12" s="78">
        <f>AVERAGE(G11:H11)</f>
        <v>3</v>
      </c>
      <c r="H12" s="79"/>
      <c r="I12" s="78">
        <f>AVERAGE(I11:J11)</f>
        <v>3</v>
      </c>
      <c r="J12" s="79"/>
      <c r="K12" s="78">
        <f>AVERAGE(K11:L11)</f>
        <v>3</v>
      </c>
      <c r="L12" s="79"/>
      <c r="M12" s="78">
        <f>AVERAGE(M11:N11)</f>
        <v>3</v>
      </c>
      <c r="N12" s="79"/>
      <c r="O12" s="78">
        <f>AVERAGE(O11:P11)</f>
        <v>3</v>
      </c>
      <c r="P12" s="79"/>
      <c r="Q12" s="78">
        <f>AVERAGE(Q11:R11)</f>
        <v>3</v>
      </c>
      <c r="R12" s="79"/>
      <c r="S12" s="29">
        <f>AVERAGE(C12,E12,G12,I12,K12,M12,O12,Q12)</f>
        <v>3</v>
      </c>
      <c r="T12" s="29">
        <f>STDEV(C12,E12,G12,I12,K12,M12,O12,Q12)</f>
        <v>0</v>
      </c>
      <c r="U12" s="78">
        <f>AVERAGE(U11:V11)</f>
        <v>3</v>
      </c>
      <c r="V12" s="79"/>
      <c r="W12" s="78">
        <f>AVERAGE(W11:X11)</f>
        <v>3</v>
      </c>
      <c r="X12" s="79"/>
      <c r="Y12" s="78">
        <f>AVERAGE(Y11:Z11)</f>
        <v>3</v>
      </c>
      <c r="Z12" s="79"/>
      <c r="AA12" s="78">
        <f>AVERAGE(AA11:AB11)</f>
        <v>3</v>
      </c>
      <c r="AB12" s="79"/>
      <c r="AC12" s="30">
        <f>AVERAGE(U12,W12,Y12,AA12)</f>
        <v>3</v>
      </c>
      <c r="AD12" s="31">
        <f>STDEV(U12,W12,Y12,AA12)</f>
        <v>0</v>
      </c>
      <c r="AE12" s="32" t="e">
        <f>TTEST(C12:R12, U12:AB12,2,3)</f>
        <v>#DIV/0!</v>
      </c>
      <c r="AF12" s="25"/>
      <c r="AG12" s="26"/>
      <c r="AH12" s="26"/>
    </row>
    <row r="13" spans="1:34" ht="16" x14ac:dyDescent="0.2">
      <c r="A13" s="33"/>
      <c r="B13" s="15" t="s">
        <v>30</v>
      </c>
      <c r="C13" s="19">
        <v>1</v>
      </c>
      <c r="D13" s="20">
        <v>1</v>
      </c>
      <c r="E13" s="19">
        <v>1</v>
      </c>
      <c r="F13" s="20">
        <v>1</v>
      </c>
      <c r="G13" s="19">
        <v>1</v>
      </c>
      <c r="H13" s="20">
        <v>1</v>
      </c>
      <c r="I13" s="19">
        <v>1</v>
      </c>
      <c r="J13" s="20">
        <v>1</v>
      </c>
      <c r="K13" s="19">
        <v>1</v>
      </c>
      <c r="L13" s="20">
        <v>1</v>
      </c>
      <c r="M13" s="19">
        <v>1</v>
      </c>
      <c r="N13" s="20">
        <v>1</v>
      </c>
      <c r="O13" s="19">
        <v>1</v>
      </c>
      <c r="P13" s="20">
        <v>1</v>
      </c>
      <c r="Q13" s="19">
        <v>1</v>
      </c>
      <c r="R13" s="20">
        <v>1</v>
      </c>
      <c r="S13" s="34"/>
      <c r="T13" s="34"/>
      <c r="U13" s="19">
        <v>1</v>
      </c>
      <c r="V13" s="20">
        <v>1</v>
      </c>
      <c r="W13" s="19">
        <v>1</v>
      </c>
      <c r="X13" s="20">
        <v>1</v>
      </c>
      <c r="Y13" s="19">
        <v>1</v>
      </c>
      <c r="Z13" s="20">
        <v>1</v>
      </c>
      <c r="AA13" s="19">
        <v>1</v>
      </c>
      <c r="AB13" s="21">
        <v>1</v>
      </c>
      <c r="AC13" s="22"/>
      <c r="AD13" s="23"/>
      <c r="AE13" s="24"/>
      <c r="AF13" s="25"/>
      <c r="AG13" s="26"/>
      <c r="AH13" s="26"/>
    </row>
    <row r="14" spans="1:34" ht="16" x14ac:dyDescent="0.2">
      <c r="A14" s="27"/>
      <c r="B14" s="28" t="s">
        <v>26</v>
      </c>
      <c r="C14" s="78">
        <f>AVERAGE(C13:D13)</f>
        <v>1</v>
      </c>
      <c r="D14" s="79"/>
      <c r="E14" s="78">
        <f>AVERAGE(E13:F13)</f>
        <v>1</v>
      </c>
      <c r="F14" s="79"/>
      <c r="G14" s="78">
        <f>AVERAGE(G13:H13)</f>
        <v>1</v>
      </c>
      <c r="H14" s="79"/>
      <c r="I14" s="78">
        <f>AVERAGE(I13:J13)</f>
        <v>1</v>
      </c>
      <c r="J14" s="79"/>
      <c r="K14" s="78">
        <f>AVERAGE(K13:L13)</f>
        <v>1</v>
      </c>
      <c r="L14" s="79"/>
      <c r="M14" s="78">
        <f>AVERAGE(M13:N13)</f>
        <v>1</v>
      </c>
      <c r="N14" s="79"/>
      <c r="O14" s="78">
        <f>AVERAGE(O13:P13)</f>
        <v>1</v>
      </c>
      <c r="P14" s="79"/>
      <c r="Q14" s="78">
        <f>AVERAGE(Q13:R13)</f>
        <v>1</v>
      </c>
      <c r="R14" s="79"/>
      <c r="S14" s="29">
        <f>AVERAGE(C14,E14,G14,I14,K14,M14,O14,Q14)</f>
        <v>1</v>
      </c>
      <c r="T14" s="29">
        <f>STDEV(C14,E14,G14,I14,K14,M14,O14,Q14)</f>
        <v>0</v>
      </c>
      <c r="U14" s="78">
        <f>AVERAGE(U13:V13)</f>
        <v>1</v>
      </c>
      <c r="V14" s="79"/>
      <c r="W14" s="78">
        <f>AVERAGE(W13:X13)</f>
        <v>1</v>
      </c>
      <c r="X14" s="79"/>
      <c r="Y14" s="78">
        <f>AVERAGE(Y13:Z13)</f>
        <v>1</v>
      </c>
      <c r="Z14" s="79"/>
      <c r="AA14" s="78">
        <f>AVERAGE(AA13:AB13)</f>
        <v>1</v>
      </c>
      <c r="AB14" s="79"/>
      <c r="AC14" s="30">
        <f>AVERAGE(U14,W14,Y14,AA14)</f>
        <v>1</v>
      </c>
      <c r="AD14" s="31">
        <f>STDEV(U14,W14,Y14,AA14)</f>
        <v>0</v>
      </c>
      <c r="AE14" s="32" t="e">
        <f>TTEST(C14:R14, U14:AB14,2,3)</f>
        <v>#DIV/0!</v>
      </c>
      <c r="AF14" s="25"/>
      <c r="AG14" s="26"/>
      <c r="AH14" s="26"/>
    </row>
    <row r="15" spans="1:34" ht="16" x14ac:dyDescent="0.2">
      <c r="A15" s="33"/>
      <c r="B15" s="15" t="s">
        <v>31</v>
      </c>
      <c r="C15" s="19">
        <v>4</v>
      </c>
      <c r="D15" s="20">
        <v>3</v>
      </c>
      <c r="E15" s="19">
        <v>3</v>
      </c>
      <c r="F15" s="20">
        <v>4</v>
      </c>
      <c r="G15" s="19">
        <v>3</v>
      </c>
      <c r="H15" s="20">
        <v>3</v>
      </c>
      <c r="I15" s="19">
        <v>3</v>
      </c>
      <c r="J15" s="20">
        <v>4</v>
      </c>
      <c r="K15" s="19">
        <v>4</v>
      </c>
      <c r="L15" s="20">
        <v>4</v>
      </c>
      <c r="M15" s="19">
        <v>4</v>
      </c>
      <c r="N15" s="20">
        <v>3</v>
      </c>
      <c r="O15" s="19">
        <v>3</v>
      </c>
      <c r="P15" s="20">
        <v>4</v>
      </c>
      <c r="Q15" s="19">
        <v>3</v>
      </c>
      <c r="R15" s="20">
        <v>3</v>
      </c>
      <c r="S15" s="34"/>
      <c r="T15" s="34"/>
      <c r="U15" s="19">
        <v>3</v>
      </c>
      <c r="V15" s="20">
        <v>4</v>
      </c>
      <c r="W15" s="19">
        <v>3</v>
      </c>
      <c r="X15" s="20">
        <v>5</v>
      </c>
      <c r="Y15" s="19">
        <v>4</v>
      </c>
      <c r="Z15" s="20">
        <v>4</v>
      </c>
      <c r="AA15" s="19">
        <v>4</v>
      </c>
      <c r="AB15" s="21">
        <v>4</v>
      </c>
      <c r="AC15" s="22"/>
      <c r="AD15" s="23"/>
      <c r="AE15" s="24"/>
      <c r="AF15" s="25"/>
      <c r="AG15" s="26"/>
      <c r="AH15" s="26"/>
    </row>
    <row r="16" spans="1:34" ht="16" x14ac:dyDescent="0.2">
      <c r="A16" s="27"/>
      <c r="B16" s="36" t="s">
        <v>26</v>
      </c>
      <c r="C16" s="78">
        <f>AVERAGE(C15:D15)</f>
        <v>3.5</v>
      </c>
      <c r="D16" s="79"/>
      <c r="E16" s="78">
        <f>AVERAGE(E15:F15)</f>
        <v>3.5</v>
      </c>
      <c r="F16" s="79"/>
      <c r="G16" s="82">
        <f>AVERAGE(G15:H15)</f>
        <v>3</v>
      </c>
      <c r="H16" s="83"/>
      <c r="I16" s="82">
        <f>AVERAGE(I15:J15)</f>
        <v>3.5</v>
      </c>
      <c r="J16" s="83"/>
      <c r="K16" s="82">
        <f>AVERAGE(K15:L15)</f>
        <v>4</v>
      </c>
      <c r="L16" s="83"/>
      <c r="M16" s="82">
        <f>AVERAGE(M15:N15)</f>
        <v>3.5</v>
      </c>
      <c r="N16" s="83"/>
      <c r="O16" s="82">
        <f>AVERAGE(O15:P15)</f>
        <v>3.5</v>
      </c>
      <c r="P16" s="83"/>
      <c r="Q16" s="82">
        <f>AVERAGE(Q15:R15)</f>
        <v>3</v>
      </c>
      <c r="R16" s="83"/>
      <c r="S16" s="18">
        <f t="shared" ref="S16:S17" si="0">AVERAGE(C16,E16,G16,I16,K16,M16,O16,Q16)</f>
        <v>3.4375</v>
      </c>
      <c r="T16" s="18">
        <f>STDEV(C16,E16,G16,I16,K16,M16,O16,Q16)</f>
        <v>0.32043497223082784</v>
      </c>
      <c r="U16" s="78">
        <f>AVERAGE(U15:V15)</f>
        <v>3.5</v>
      </c>
      <c r="V16" s="79"/>
      <c r="W16" s="78">
        <f>AVERAGE(W15:X15)</f>
        <v>4</v>
      </c>
      <c r="X16" s="79"/>
      <c r="Y16" s="78">
        <f>AVERAGE(Y15:Z15)</f>
        <v>4</v>
      </c>
      <c r="Z16" s="79"/>
      <c r="AA16" s="78">
        <f>AVERAGE(AA15:AB15)</f>
        <v>4</v>
      </c>
      <c r="AB16" s="79"/>
      <c r="AC16" s="37">
        <f>AVERAGE(U16,W16,Y16,AA16)</f>
        <v>3.875</v>
      </c>
      <c r="AD16" s="38">
        <f>STDEV(U16,W16,Y16,AA16)</f>
        <v>0.25</v>
      </c>
      <c r="AE16" s="26">
        <f t="shared" ref="AE16:AE17" si="1">TTEST(C16:R16, U16:AB16,2,3)</f>
        <v>3.2905190336613779E-2</v>
      </c>
      <c r="AF16" s="25"/>
      <c r="AG16" s="26"/>
      <c r="AH16" s="26"/>
    </row>
    <row r="17" spans="1:34" ht="16" x14ac:dyDescent="0.2">
      <c r="A17" s="39"/>
      <c r="B17" s="40" t="s">
        <v>32</v>
      </c>
      <c r="C17" s="80">
        <f>SUM(C6,C8,C10,C12,C14,C16)</f>
        <v>39</v>
      </c>
      <c r="D17" s="81"/>
      <c r="E17" s="80">
        <f>SUM(E6,E8,E10,E12,E14,E16)</f>
        <v>37.5</v>
      </c>
      <c r="F17" s="81"/>
      <c r="G17" s="80">
        <f>SUM(G6,G8,G10,G12,G14,G16)</f>
        <v>38</v>
      </c>
      <c r="H17" s="81"/>
      <c r="I17" s="80">
        <f>SUM(I6,I8,I10,I12,I14,I16)</f>
        <v>38</v>
      </c>
      <c r="J17" s="81"/>
      <c r="K17" s="80">
        <f>SUM(K6,K8,K10,K12,K14,K16)</f>
        <v>37.5</v>
      </c>
      <c r="L17" s="81"/>
      <c r="M17" s="80">
        <f>SUM(M6,M8,M10,M12,M14,M16)</f>
        <v>39</v>
      </c>
      <c r="N17" s="81"/>
      <c r="O17" s="80">
        <f>SUM(O6,O8,O10,O12,O14,O16)</f>
        <v>38.5</v>
      </c>
      <c r="P17" s="81"/>
      <c r="Q17" s="80">
        <f>SUM(Q6,Q8,Q10,Q12,Q14,Q16)</f>
        <v>41</v>
      </c>
      <c r="R17" s="81"/>
      <c r="S17" s="41">
        <f t="shared" si="0"/>
        <v>38.5625</v>
      </c>
      <c r="T17" s="41">
        <f>STDEV(I17:R17)</f>
        <v>1.3509256086106296</v>
      </c>
      <c r="U17" s="80">
        <f>SUM(U6,U8,U10,U12,U14,U16)</f>
        <v>39.5</v>
      </c>
      <c r="V17" s="81"/>
      <c r="W17" s="80">
        <f>SUM(W6,W8,W10,W12,W14,W16)</f>
        <v>39.5</v>
      </c>
      <c r="X17" s="81"/>
      <c r="Y17" s="80">
        <f>SUM(Y6,Y8,Y10,Y12,Y14,Y16)</f>
        <v>37.5</v>
      </c>
      <c r="Z17" s="81"/>
      <c r="AA17" s="80">
        <f>SUM(AA6,AA8,AA10,AA12,AA14,AA16)</f>
        <v>41</v>
      </c>
      <c r="AB17" s="81"/>
      <c r="AC17" s="41">
        <f>AVERAGE(U17:AB17)</f>
        <v>39.375</v>
      </c>
      <c r="AD17" s="42">
        <f>STDEV(U17:AB17)</f>
        <v>1.4361406616345072</v>
      </c>
      <c r="AE17" s="43">
        <f t="shared" si="1"/>
        <v>0.36977827837527788</v>
      </c>
      <c r="AF17" s="25"/>
      <c r="AG17" s="26"/>
      <c r="AH17" s="26"/>
    </row>
    <row r="18" spans="1:34" ht="16" x14ac:dyDescent="0.2">
      <c r="A18" s="14" t="s">
        <v>33</v>
      </c>
      <c r="B18" s="44" t="s">
        <v>3</v>
      </c>
      <c r="C18" s="16">
        <v>4</v>
      </c>
      <c r="D18" s="17">
        <v>4</v>
      </c>
      <c r="E18" s="16">
        <v>4</v>
      </c>
      <c r="F18" s="17">
        <v>4</v>
      </c>
      <c r="G18" s="16">
        <v>4</v>
      </c>
      <c r="H18" s="17">
        <v>4</v>
      </c>
      <c r="I18" s="16">
        <v>4</v>
      </c>
      <c r="J18" s="17">
        <v>4</v>
      </c>
      <c r="K18" s="16">
        <v>3</v>
      </c>
      <c r="L18" s="17">
        <v>4</v>
      </c>
      <c r="M18" s="16">
        <v>4</v>
      </c>
      <c r="N18" s="17">
        <v>4</v>
      </c>
      <c r="O18" s="16">
        <v>4</v>
      </c>
      <c r="P18" s="17">
        <v>4</v>
      </c>
      <c r="Q18" s="16">
        <v>4</v>
      </c>
      <c r="R18" s="17">
        <v>4</v>
      </c>
      <c r="S18" s="18"/>
      <c r="T18" s="18"/>
      <c r="U18" s="16">
        <v>4</v>
      </c>
      <c r="V18" s="17">
        <v>4</v>
      </c>
      <c r="W18" s="16">
        <v>4</v>
      </c>
      <c r="X18" s="17">
        <v>4</v>
      </c>
      <c r="Y18" s="16">
        <v>4</v>
      </c>
      <c r="Z18" s="17">
        <v>4</v>
      </c>
      <c r="AA18" s="16">
        <v>4</v>
      </c>
      <c r="AB18" s="45">
        <v>4</v>
      </c>
      <c r="AC18" s="37"/>
      <c r="AD18" s="38"/>
      <c r="AE18" s="26"/>
      <c r="AF18" s="25"/>
      <c r="AG18" s="26"/>
      <c r="AH18" s="26"/>
    </row>
    <row r="19" spans="1:34" ht="16" x14ac:dyDescent="0.2">
      <c r="A19" s="27"/>
      <c r="B19" s="28" t="s">
        <v>26</v>
      </c>
      <c r="C19" s="78">
        <f>AVERAGE(C18:D18)</f>
        <v>4</v>
      </c>
      <c r="D19" s="79"/>
      <c r="E19" s="78">
        <f>AVERAGE(E18:F18)</f>
        <v>4</v>
      </c>
      <c r="F19" s="79"/>
      <c r="G19" s="78">
        <f>AVERAGE(G18:H18)</f>
        <v>4</v>
      </c>
      <c r="H19" s="79"/>
      <c r="I19" s="78">
        <f>AVERAGE(I18:J18)</f>
        <v>4</v>
      </c>
      <c r="J19" s="79"/>
      <c r="K19" s="78">
        <f>AVERAGE(K18:L18)</f>
        <v>3.5</v>
      </c>
      <c r="L19" s="79"/>
      <c r="M19" s="78">
        <f>AVERAGE(M18:N18)</f>
        <v>4</v>
      </c>
      <c r="N19" s="79"/>
      <c r="O19" s="78">
        <f>AVERAGE(O18:P18)</f>
        <v>4</v>
      </c>
      <c r="P19" s="79"/>
      <c r="Q19" s="78">
        <f>AVERAGE(Q18:R18)</f>
        <v>4</v>
      </c>
      <c r="R19" s="79"/>
      <c r="S19" s="29">
        <f>AVERAGE(C19,E19,G19,I19,K19,M19,O19,Q19)</f>
        <v>3.9375</v>
      </c>
      <c r="T19" s="29">
        <f>STDEV(C19,E19,G19,I19,K19,M19,O19,Q19)</f>
        <v>0.17677669529663689</v>
      </c>
      <c r="U19" s="78">
        <f>AVERAGE(U18:V18)</f>
        <v>4</v>
      </c>
      <c r="V19" s="79"/>
      <c r="W19" s="78">
        <f>AVERAGE(W18:X18)</f>
        <v>4</v>
      </c>
      <c r="X19" s="79"/>
      <c r="Y19" s="78">
        <f>AVERAGE(Y18:Z18)</f>
        <v>4</v>
      </c>
      <c r="Z19" s="79"/>
      <c r="AA19" s="78">
        <f>AVERAGE(AA18:AB18)</f>
        <v>4</v>
      </c>
      <c r="AB19" s="79"/>
      <c r="AC19" s="30">
        <f>AVERAGE(U19,W19,Y19,AA19)</f>
        <v>4</v>
      </c>
      <c r="AD19" s="31">
        <f>STDEV(U19,W19,Y19,AA19)</f>
        <v>0</v>
      </c>
      <c r="AE19" s="32">
        <f>TTEST(C19:R19, U19:AB19,2,3)</f>
        <v>0.35061666282020748</v>
      </c>
      <c r="AF19" s="25"/>
      <c r="AG19" s="26"/>
      <c r="AH19" s="26"/>
    </row>
    <row r="20" spans="1:34" ht="16" x14ac:dyDescent="0.2">
      <c r="A20" s="33"/>
      <c r="B20" s="15" t="s">
        <v>34</v>
      </c>
      <c r="C20" s="19">
        <v>4</v>
      </c>
      <c r="D20" s="20">
        <v>5</v>
      </c>
      <c r="E20" s="19">
        <v>5</v>
      </c>
      <c r="F20" s="20">
        <v>3</v>
      </c>
      <c r="G20" s="19">
        <v>3</v>
      </c>
      <c r="H20" s="20">
        <v>4</v>
      </c>
      <c r="I20" s="19">
        <v>2</v>
      </c>
      <c r="J20" s="20">
        <v>5</v>
      </c>
      <c r="K20" s="19">
        <v>4</v>
      </c>
      <c r="L20" s="20">
        <v>5</v>
      </c>
      <c r="M20" s="19">
        <v>5</v>
      </c>
      <c r="N20" s="20">
        <v>5</v>
      </c>
      <c r="O20" s="19">
        <v>4</v>
      </c>
      <c r="P20" s="20">
        <v>5</v>
      </c>
      <c r="Q20" s="19">
        <v>4</v>
      </c>
      <c r="R20" s="20">
        <v>4</v>
      </c>
      <c r="S20" s="34"/>
      <c r="T20" s="34"/>
      <c r="U20" s="19">
        <v>5</v>
      </c>
      <c r="V20" s="20">
        <v>5</v>
      </c>
      <c r="W20" s="19">
        <v>6</v>
      </c>
      <c r="X20" s="20">
        <v>4</v>
      </c>
      <c r="Y20" s="19">
        <v>8</v>
      </c>
      <c r="Z20" s="20">
        <v>4</v>
      </c>
      <c r="AA20" s="19">
        <v>4</v>
      </c>
      <c r="AB20" s="21">
        <v>4</v>
      </c>
      <c r="AC20" s="22"/>
      <c r="AD20" s="23"/>
      <c r="AE20" s="24"/>
      <c r="AF20" s="25"/>
      <c r="AG20" s="26"/>
      <c r="AH20" s="26"/>
    </row>
    <row r="21" spans="1:34" ht="16" x14ac:dyDescent="0.2">
      <c r="A21" s="27"/>
      <c r="B21" s="28" t="s">
        <v>26</v>
      </c>
      <c r="C21" s="78">
        <f>AVERAGE(C20:D20)</f>
        <v>4.5</v>
      </c>
      <c r="D21" s="79"/>
      <c r="E21" s="78">
        <f>AVERAGE(E20:F20)</f>
        <v>4</v>
      </c>
      <c r="F21" s="79"/>
      <c r="G21" s="78">
        <f>AVERAGE(G20:H20)</f>
        <v>3.5</v>
      </c>
      <c r="H21" s="79"/>
      <c r="I21" s="78">
        <f>AVERAGE(I20:J20)</f>
        <v>3.5</v>
      </c>
      <c r="J21" s="79"/>
      <c r="K21" s="78">
        <f>AVERAGE(K20:L20)</f>
        <v>4.5</v>
      </c>
      <c r="L21" s="79"/>
      <c r="M21" s="78">
        <f>AVERAGE(M20:N20)</f>
        <v>5</v>
      </c>
      <c r="N21" s="79"/>
      <c r="O21" s="78">
        <f>AVERAGE(O20:P20)</f>
        <v>4.5</v>
      </c>
      <c r="P21" s="79"/>
      <c r="Q21" s="78">
        <f>AVERAGE(Q20:R20)</f>
        <v>4</v>
      </c>
      <c r="R21" s="79"/>
      <c r="S21" s="29">
        <f>AVERAGE(C21,E21,G21,I21,K21,M21,O21,Q21)</f>
        <v>4.1875</v>
      </c>
      <c r="T21" s="29">
        <f>STDEV(C21,E21,G21,I21,K21,M21,O21,Q21)</f>
        <v>0.5303300858899106</v>
      </c>
      <c r="U21" s="78">
        <f>AVERAGE(U20:V20)</f>
        <v>5</v>
      </c>
      <c r="V21" s="79"/>
      <c r="W21" s="78">
        <f>AVERAGE(W20:X20)</f>
        <v>5</v>
      </c>
      <c r="X21" s="79"/>
      <c r="Y21" s="78">
        <f>AVERAGE(Y20:Z20)</f>
        <v>6</v>
      </c>
      <c r="Z21" s="79"/>
      <c r="AA21" s="78">
        <f>AVERAGE(AA20:AB20)</f>
        <v>4</v>
      </c>
      <c r="AB21" s="79"/>
      <c r="AC21" s="30">
        <f>AVERAGE(U21,W21,Y21,AA21)</f>
        <v>5</v>
      </c>
      <c r="AD21" s="31">
        <f>STDEV(U21,W21,Y21,AA21)</f>
        <v>0.81649658092772603</v>
      </c>
      <c r="AE21" s="32">
        <f>TTEST(C21:R21, U21:AB21,2,3)</f>
        <v>0.13950743736195817</v>
      </c>
      <c r="AF21" s="25"/>
      <c r="AG21" s="26"/>
      <c r="AH21" s="26"/>
    </row>
    <row r="22" spans="1:34" ht="16" x14ac:dyDescent="0.2">
      <c r="A22" s="33"/>
      <c r="B22" s="15" t="s">
        <v>35</v>
      </c>
      <c r="C22" s="99" t="s">
        <v>36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34"/>
      <c r="T22" s="34"/>
      <c r="U22" s="99" t="s">
        <v>37</v>
      </c>
      <c r="V22" s="100"/>
      <c r="W22" s="100"/>
      <c r="X22" s="100"/>
      <c r="Y22" s="100"/>
      <c r="Z22" s="100"/>
      <c r="AA22" s="100"/>
      <c r="AB22" s="100"/>
      <c r="AC22" s="22"/>
      <c r="AD22" s="23"/>
      <c r="AE22" s="24"/>
      <c r="AF22" s="25"/>
      <c r="AG22" s="26"/>
      <c r="AH22" s="26"/>
    </row>
    <row r="23" spans="1:34" ht="16" x14ac:dyDescent="0.2">
      <c r="A23" s="33"/>
      <c r="B23" s="46" t="s">
        <v>26</v>
      </c>
      <c r="C23" s="106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47"/>
      <c r="T23" s="47"/>
      <c r="U23" s="106"/>
      <c r="V23" s="105"/>
      <c r="W23" s="105"/>
      <c r="X23" s="105"/>
      <c r="Y23" s="105"/>
      <c r="Z23" s="105"/>
      <c r="AA23" s="105"/>
      <c r="AB23" s="105"/>
      <c r="AC23" s="48"/>
      <c r="AD23" s="49"/>
      <c r="AE23" s="50"/>
      <c r="AF23" s="25"/>
      <c r="AG23" s="26"/>
      <c r="AH23" s="26"/>
    </row>
    <row r="24" spans="1:34" ht="16" x14ac:dyDescent="0.2">
      <c r="A24" s="51"/>
      <c r="B24" s="52" t="s">
        <v>32</v>
      </c>
      <c r="C24" s="80">
        <f>SUM(C19,C21)</f>
        <v>8.5</v>
      </c>
      <c r="D24" s="81"/>
      <c r="E24" s="80">
        <f>SUM(E19,E21)</f>
        <v>8</v>
      </c>
      <c r="F24" s="81"/>
      <c r="G24" s="80">
        <f>SUM(G19,G21)</f>
        <v>7.5</v>
      </c>
      <c r="H24" s="81"/>
      <c r="I24" s="80">
        <f>SUM(I19,I21)</f>
        <v>7.5</v>
      </c>
      <c r="J24" s="81"/>
      <c r="K24" s="80">
        <f>SUM(K19,K21)</f>
        <v>8</v>
      </c>
      <c r="L24" s="81"/>
      <c r="M24" s="80">
        <f>SUM(M19,M21)</f>
        <v>9</v>
      </c>
      <c r="N24" s="81"/>
      <c r="O24" s="80">
        <f>SUM(O19,O21)</f>
        <v>8.5</v>
      </c>
      <c r="P24" s="81"/>
      <c r="Q24" s="80">
        <f>SUM(Q19,Q21)</f>
        <v>8</v>
      </c>
      <c r="R24" s="81"/>
      <c r="S24" s="41">
        <f>AVERAGE(C24,E24,G24,I24,K24,M24,O24,Q24)</f>
        <v>8.125</v>
      </c>
      <c r="T24" s="41">
        <f>STDEV(I24:R24)</f>
        <v>0.57008771254956903</v>
      </c>
      <c r="U24" s="80">
        <f>SUM(U19,U21)</f>
        <v>9</v>
      </c>
      <c r="V24" s="81"/>
      <c r="W24" s="80">
        <f>SUM(W19,W21)</f>
        <v>9</v>
      </c>
      <c r="X24" s="81"/>
      <c r="Y24" s="80">
        <f>SUM(Y19,Y21)</f>
        <v>10</v>
      </c>
      <c r="Z24" s="81"/>
      <c r="AA24" s="80">
        <f>SUM(AA19,AA21)</f>
        <v>8</v>
      </c>
      <c r="AB24" s="81"/>
      <c r="AC24" s="41">
        <f>AVERAGE(U24:AB24)</f>
        <v>9</v>
      </c>
      <c r="AD24" s="42">
        <f>STDEV(U24:AB24)</f>
        <v>0.81649658092772603</v>
      </c>
      <c r="AE24" s="43">
        <f>TTEST(C24:R24, U24:AB24,2,3)</f>
        <v>0.11791227508975262</v>
      </c>
      <c r="AF24" s="25"/>
      <c r="AG24" s="26"/>
      <c r="AH24" s="26"/>
    </row>
    <row r="25" spans="1:34" ht="16" x14ac:dyDescent="0.2">
      <c r="A25" s="33" t="s">
        <v>38</v>
      </c>
      <c r="B25" s="53" t="s">
        <v>39</v>
      </c>
      <c r="C25" s="16">
        <v>20</v>
      </c>
      <c r="D25" s="17">
        <v>20</v>
      </c>
      <c r="E25" s="16">
        <v>21</v>
      </c>
      <c r="F25" s="17">
        <v>18</v>
      </c>
      <c r="G25" s="16">
        <v>22</v>
      </c>
      <c r="H25" s="17">
        <v>22</v>
      </c>
      <c r="I25" s="16">
        <v>19</v>
      </c>
      <c r="J25" s="17">
        <v>20</v>
      </c>
      <c r="K25" s="16">
        <v>19</v>
      </c>
      <c r="L25" s="17">
        <v>22</v>
      </c>
      <c r="M25" s="16">
        <v>19</v>
      </c>
      <c r="N25" s="17">
        <v>18</v>
      </c>
      <c r="O25" s="16">
        <v>20</v>
      </c>
      <c r="P25" s="17">
        <v>21</v>
      </c>
      <c r="Q25" s="16">
        <v>18</v>
      </c>
      <c r="R25" s="17">
        <v>19</v>
      </c>
      <c r="S25" s="18"/>
      <c r="T25" s="18"/>
      <c r="U25" s="16">
        <v>21</v>
      </c>
      <c r="V25" s="17">
        <v>21</v>
      </c>
      <c r="W25" s="16">
        <v>20</v>
      </c>
      <c r="X25" s="17">
        <v>23</v>
      </c>
      <c r="Y25" s="16">
        <v>20</v>
      </c>
      <c r="Z25" s="17">
        <v>23</v>
      </c>
      <c r="AA25" s="16">
        <v>22</v>
      </c>
      <c r="AB25" s="45">
        <v>22</v>
      </c>
      <c r="AC25" s="37"/>
      <c r="AD25" s="38"/>
      <c r="AE25" s="26"/>
      <c r="AF25" s="25"/>
      <c r="AG25" s="26"/>
      <c r="AH25" s="26"/>
    </row>
    <row r="26" spans="1:34" ht="16" x14ac:dyDescent="0.2">
      <c r="A26" s="54" t="s">
        <v>40</v>
      </c>
      <c r="B26" s="54" t="s">
        <v>26</v>
      </c>
      <c r="C26" s="78">
        <f>AVERAGE(C25:D25)</f>
        <v>20</v>
      </c>
      <c r="D26" s="79"/>
      <c r="E26" s="78">
        <f>AVERAGE(E25:F25)</f>
        <v>19.5</v>
      </c>
      <c r="F26" s="79"/>
      <c r="G26" s="78">
        <f>AVERAGE(G25:H25)</f>
        <v>22</v>
      </c>
      <c r="H26" s="79"/>
      <c r="I26" s="78">
        <f>AVERAGE(I25:J25)</f>
        <v>19.5</v>
      </c>
      <c r="J26" s="79"/>
      <c r="K26" s="78">
        <f>AVERAGE(K25:L25)</f>
        <v>20.5</v>
      </c>
      <c r="L26" s="79"/>
      <c r="M26" s="78">
        <f>AVERAGE(M25:N25)</f>
        <v>18.5</v>
      </c>
      <c r="N26" s="79"/>
      <c r="O26" s="78">
        <f>AVERAGE(O25:P25)</f>
        <v>20.5</v>
      </c>
      <c r="P26" s="79"/>
      <c r="Q26" s="78">
        <f>AVERAGE(Q25:R25)</f>
        <v>18.5</v>
      </c>
      <c r="R26" s="79"/>
      <c r="S26" s="29">
        <f>AVERAGE(C26,E26,G26,I26,K26,M26,O26,Q26)</f>
        <v>19.875</v>
      </c>
      <c r="T26" s="29">
        <f>STDEV(C26,E26,G26,I26,K26,M26,O26,Q26)</f>
        <v>1.1572751247156894</v>
      </c>
      <c r="U26" s="78">
        <f>AVERAGE(U25:V25)</f>
        <v>21</v>
      </c>
      <c r="V26" s="79"/>
      <c r="W26" s="78">
        <f>AVERAGE(W25:X25)</f>
        <v>21.5</v>
      </c>
      <c r="X26" s="79"/>
      <c r="Y26" s="78">
        <f>AVERAGE(Y25:Z25)</f>
        <v>21.5</v>
      </c>
      <c r="Z26" s="79"/>
      <c r="AA26" s="78">
        <f>AVERAGE(AA25:AB25)</f>
        <v>22</v>
      </c>
      <c r="AB26" s="79"/>
      <c r="AC26" s="30">
        <f>AVERAGE(U26,W26,Y26,AA26)</f>
        <v>21.5</v>
      </c>
      <c r="AD26" s="31">
        <f>STDEV(U26,W26,Y26,AA26)</f>
        <v>0.40824829046386302</v>
      </c>
      <c r="AE26" s="32">
        <f>TTEST(C26:R26, U26:AB26,2,3)</f>
        <v>5.6351661013046743E-3</v>
      </c>
      <c r="AF26" s="25"/>
      <c r="AG26" s="26"/>
      <c r="AH26" s="26"/>
    </row>
    <row r="27" spans="1:34" ht="16" x14ac:dyDescent="0.2">
      <c r="A27" s="14" t="s">
        <v>40</v>
      </c>
      <c r="B27" s="44" t="s">
        <v>41</v>
      </c>
      <c r="C27" s="99" t="s">
        <v>36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8"/>
      <c r="T27" s="18"/>
      <c r="U27" s="99" t="s">
        <v>37</v>
      </c>
      <c r="V27" s="100"/>
      <c r="W27" s="100"/>
      <c r="X27" s="100"/>
      <c r="Y27" s="100"/>
      <c r="Z27" s="100"/>
      <c r="AA27" s="100"/>
      <c r="AB27" s="100"/>
      <c r="AC27" s="37"/>
      <c r="AD27" s="38"/>
      <c r="AE27" s="26"/>
      <c r="AF27" s="25"/>
      <c r="AG27" s="26"/>
      <c r="AH27" s="26"/>
    </row>
    <row r="28" spans="1:34" ht="16" x14ac:dyDescent="0.2">
      <c r="A28" s="27"/>
      <c r="B28" s="36" t="s">
        <v>26</v>
      </c>
      <c r="C28" s="106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8"/>
      <c r="T28" s="18"/>
      <c r="U28" s="106"/>
      <c r="V28" s="105"/>
      <c r="W28" s="105"/>
      <c r="X28" s="105"/>
      <c r="Y28" s="105"/>
      <c r="Z28" s="105"/>
      <c r="AA28" s="105"/>
      <c r="AB28" s="105"/>
      <c r="AC28" s="37"/>
      <c r="AD28" s="38"/>
      <c r="AE28" s="26"/>
      <c r="AF28" s="25"/>
      <c r="AG28" s="26"/>
      <c r="AH28" s="26"/>
    </row>
    <row r="29" spans="1:34" ht="16" x14ac:dyDescent="0.2">
      <c r="A29" s="33"/>
      <c r="B29" s="15" t="s">
        <v>42</v>
      </c>
      <c r="C29" s="99" t="s">
        <v>43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34"/>
      <c r="T29" s="34"/>
      <c r="U29" s="99" t="s">
        <v>37</v>
      </c>
      <c r="V29" s="100"/>
      <c r="W29" s="100"/>
      <c r="X29" s="100"/>
      <c r="Y29" s="100"/>
      <c r="Z29" s="100"/>
      <c r="AA29" s="100"/>
      <c r="AB29" s="100"/>
      <c r="AC29" s="22"/>
      <c r="AD29" s="23"/>
      <c r="AE29" s="24"/>
      <c r="AF29" s="25"/>
      <c r="AG29" s="26"/>
      <c r="AH29" s="26"/>
    </row>
    <row r="30" spans="1:34" ht="16" x14ac:dyDescent="0.2">
      <c r="A30" s="27"/>
      <c r="B30" s="28" t="s">
        <v>26</v>
      </c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29"/>
      <c r="T30" s="29"/>
      <c r="U30" s="106"/>
      <c r="V30" s="105"/>
      <c r="W30" s="105"/>
      <c r="X30" s="105"/>
      <c r="Y30" s="105"/>
      <c r="Z30" s="105"/>
      <c r="AA30" s="105"/>
      <c r="AB30" s="105"/>
      <c r="AC30" s="30"/>
      <c r="AD30" s="31"/>
      <c r="AE30" s="32"/>
      <c r="AF30" s="25"/>
      <c r="AG30" s="26"/>
      <c r="AH30" s="26"/>
    </row>
    <row r="31" spans="1:34" ht="16" x14ac:dyDescent="0.2">
      <c r="A31" s="33"/>
      <c r="B31" s="15" t="s">
        <v>44</v>
      </c>
      <c r="C31" s="19">
        <v>15</v>
      </c>
      <c r="D31" s="20">
        <v>14</v>
      </c>
      <c r="E31" s="19">
        <v>13</v>
      </c>
      <c r="F31" s="20">
        <v>17</v>
      </c>
      <c r="G31" s="19">
        <v>15</v>
      </c>
      <c r="H31" s="20">
        <v>15</v>
      </c>
      <c r="I31" s="19">
        <v>16</v>
      </c>
      <c r="J31" s="20">
        <v>13</v>
      </c>
      <c r="K31" s="19">
        <v>14</v>
      </c>
      <c r="L31" s="20">
        <v>16</v>
      </c>
      <c r="M31" s="19">
        <v>15</v>
      </c>
      <c r="N31" s="20">
        <v>18</v>
      </c>
      <c r="O31" s="19">
        <v>14</v>
      </c>
      <c r="P31" s="20">
        <v>14</v>
      </c>
      <c r="Q31" s="19">
        <v>13</v>
      </c>
      <c r="R31" s="20">
        <v>14</v>
      </c>
      <c r="S31" s="34"/>
      <c r="T31" s="34"/>
      <c r="U31" s="19">
        <v>16</v>
      </c>
      <c r="V31" s="20">
        <v>17</v>
      </c>
      <c r="W31" s="19">
        <v>13</v>
      </c>
      <c r="X31" s="20">
        <v>14</v>
      </c>
      <c r="Y31" s="19">
        <v>15</v>
      </c>
      <c r="Z31" s="20">
        <v>15</v>
      </c>
      <c r="AA31" s="19">
        <v>13</v>
      </c>
      <c r="AB31" s="21">
        <v>15</v>
      </c>
      <c r="AC31" s="22"/>
      <c r="AD31" s="23"/>
      <c r="AE31" s="24"/>
      <c r="AF31" s="25"/>
      <c r="AG31" s="26"/>
      <c r="AH31" s="26"/>
    </row>
    <row r="32" spans="1:34" ht="16" x14ac:dyDescent="0.2">
      <c r="A32" s="27"/>
      <c r="B32" s="55" t="s">
        <v>26</v>
      </c>
      <c r="C32" s="123">
        <f>AVERAGE(C31:D31)</f>
        <v>14.5</v>
      </c>
      <c r="D32" s="124"/>
      <c r="E32" s="123">
        <f>AVERAGE(E31:F31)</f>
        <v>15</v>
      </c>
      <c r="F32" s="124"/>
      <c r="G32" s="123">
        <f>AVERAGE(G31:H31)</f>
        <v>15</v>
      </c>
      <c r="H32" s="124"/>
      <c r="I32" s="123">
        <f>AVERAGE(I31:J31)</f>
        <v>14.5</v>
      </c>
      <c r="J32" s="124"/>
      <c r="K32" s="123">
        <f>AVERAGE(K31:L31)</f>
        <v>15</v>
      </c>
      <c r="L32" s="124"/>
      <c r="M32" s="123">
        <f>AVERAGE(M31:N31)</f>
        <v>16.5</v>
      </c>
      <c r="N32" s="124"/>
      <c r="O32" s="123">
        <f>AVERAGE(O31:P31)</f>
        <v>14</v>
      </c>
      <c r="P32" s="124"/>
      <c r="Q32" s="123">
        <f>AVERAGE(Q31:R31)</f>
        <v>13.5</v>
      </c>
      <c r="R32" s="124"/>
      <c r="S32" s="47">
        <f t="shared" ref="S32:S33" si="2">AVERAGE(C32,E32,G32,I32,K32,M32,O32,Q32)</f>
        <v>14.75</v>
      </c>
      <c r="T32" s="47">
        <f>STDEV(C32,E32,G32,I32,K32,M32,O32,Q32)</f>
        <v>0.88640526042791834</v>
      </c>
      <c r="U32" s="123">
        <f>AVERAGE(U31:V31)</f>
        <v>16.5</v>
      </c>
      <c r="V32" s="124"/>
      <c r="W32" s="123">
        <f>AVERAGE(W31:X31)</f>
        <v>13.5</v>
      </c>
      <c r="X32" s="124"/>
      <c r="Y32" s="123">
        <f>AVERAGE(Y31:Z31)</f>
        <v>15</v>
      </c>
      <c r="Z32" s="124"/>
      <c r="AA32" s="123">
        <f>AVERAGE(AA31:AB31)</f>
        <v>14</v>
      </c>
      <c r="AB32" s="124"/>
      <c r="AC32" s="48">
        <f>AVERAGE(U32,W32,Y32,AA32)</f>
        <v>14.75</v>
      </c>
      <c r="AD32" s="49">
        <f>STDEV(U32,W32,Y32,AA32)</f>
        <v>1.3228756555322954</v>
      </c>
      <c r="AE32" s="50">
        <f t="shared" ref="AE32:AE33" si="3">TTEST(C32:R32, U32:AB32,2,3)</f>
        <v>1</v>
      </c>
      <c r="AF32" s="25"/>
      <c r="AG32" s="26"/>
      <c r="AH32" s="26"/>
    </row>
    <row r="33" spans="1:34" ht="16" x14ac:dyDescent="0.2">
      <c r="A33" s="39"/>
      <c r="B33" s="56" t="s">
        <v>32</v>
      </c>
      <c r="C33" s="80">
        <f>SUM(C32)</f>
        <v>14.5</v>
      </c>
      <c r="D33" s="81"/>
      <c r="E33" s="80">
        <f>SUM(E32)</f>
        <v>15</v>
      </c>
      <c r="F33" s="81"/>
      <c r="G33" s="80">
        <f>SUM(G32)</f>
        <v>15</v>
      </c>
      <c r="H33" s="81"/>
      <c r="I33" s="80">
        <f>SUM(I32)</f>
        <v>14.5</v>
      </c>
      <c r="J33" s="81"/>
      <c r="K33" s="80">
        <f>SUM(K32)</f>
        <v>15</v>
      </c>
      <c r="L33" s="81"/>
      <c r="M33" s="80">
        <f>SUM(M32)</f>
        <v>16.5</v>
      </c>
      <c r="N33" s="81"/>
      <c r="O33" s="80">
        <f>SUM(O32)</f>
        <v>14</v>
      </c>
      <c r="P33" s="81"/>
      <c r="Q33" s="80">
        <f>SUM(Q32)</f>
        <v>13.5</v>
      </c>
      <c r="R33" s="81"/>
      <c r="S33" s="41">
        <f t="shared" si="2"/>
        <v>14.75</v>
      </c>
      <c r="T33" s="41">
        <f>STDEV(I33:R33)</f>
        <v>1.1510864433221337</v>
      </c>
      <c r="U33" s="80">
        <f>SUM(U32)</f>
        <v>16.5</v>
      </c>
      <c r="V33" s="81"/>
      <c r="W33" s="80">
        <f>SUM(W32)</f>
        <v>13.5</v>
      </c>
      <c r="X33" s="81"/>
      <c r="Y33" s="80">
        <f>SUM(Y32)</f>
        <v>15</v>
      </c>
      <c r="Z33" s="81"/>
      <c r="AA33" s="80">
        <f>SUM(AA32)</f>
        <v>14</v>
      </c>
      <c r="AB33" s="81"/>
      <c r="AC33" s="41">
        <f>AVERAGE(U33:AB33)</f>
        <v>14.75</v>
      </c>
      <c r="AD33" s="42">
        <f>STDEV(U33:AB33)</f>
        <v>1.3228756555322954</v>
      </c>
      <c r="AE33" s="43">
        <f t="shared" si="3"/>
        <v>1</v>
      </c>
      <c r="AF33" s="25"/>
      <c r="AG33" s="26"/>
      <c r="AH33" s="26"/>
    </row>
    <row r="34" spans="1:34" ht="16" x14ac:dyDescent="0.2">
      <c r="A34" s="33" t="s">
        <v>45</v>
      </c>
      <c r="B34" s="57" t="s">
        <v>46</v>
      </c>
      <c r="C34" s="99" t="s">
        <v>47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8"/>
      <c r="T34" s="18"/>
      <c r="U34" s="99" t="s">
        <v>37</v>
      </c>
      <c r="V34" s="100"/>
      <c r="W34" s="100"/>
      <c r="X34" s="100"/>
      <c r="Y34" s="100"/>
      <c r="Z34" s="100"/>
      <c r="AA34" s="100"/>
      <c r="AB34" s="100"/>
      <c r="AC34" s="37"/>
      <c r="AD34" s="38"/>
      <c r="AE34" s="26"/>
      <c r="AF34" s="25"/>
      <c r="AG34" s="26"/>
      <c r="AH34" s="26"/>
    </row>
    <row r="35" spans="1:34" ht="16" x14ac:dyDescent="0.2">
      <c r="A35" s="33"/>
      <c r="B35" s="57"/>
      <c r="C35" s="106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8"/>
      <c r="T35" s="18"/>
      <c r="U35" s="106"/>
      <c r="V35" s="105"/>
      <c r="W35" s="105"/>
      <c r="X35" s="105"/>
      <c r="Y35" s="105"/>
      <c r="Z35" s="105"/>
      <c r="AA35" s="105"/>
      <c r="AB35" s="105"/>
      <c r="AC35" s="37"/>
      <c r="AD35" s="38"/>
      <c r="AE35" s="26"/>
      <c r="AF35" s="25"/>
      <c r="AG35" s="26"/>
      <c r="AH35" s="26"/>
    </row>
    <row r="36" spans="1:34" ht="16" x14ac:dyDescent="0.2">
      <c r="A36" s="33"/>
      <c r="B36" s="58" t="s">
        <v>48</v>
      </c>
      <c r="C36" s="19">
        <v>15</v>
      </c>
      <c r="D36" s="20">
        <v>16</v>
      </c>
      <c r="E36" s="19">
        <v>18</v>
      </c>
      <c r="F36" s="20">
        <v>18</v>
      </c>
      <c r="G36" s="19">
        <v>15</v>
      </c>
      <c r="H36" s="20">
        <v>18</v>
      </c>
      <c r="I36" s="19">
        <v>16</v>
      </c>
      <c r="J36" s="20">
        <v>18</v>
      </c>
      <c r="K36" s="19" t="s">
        <v>37</v>
      </c>
      <c r="L36" s="20" t="s">
        <v>37</v>
      </c>
      <c r="M36" s="19">
        <v>14</v>
      </c>
      <c r="N36" s="20">
        <v>15</v>
      </c>
      <c r="O36" s="19">
        <v>14</v>
      </c>
      <c r="P36" s="20">
        <v>14</v>
      </c>
      <c r="Q36" s="19">
        <v>18</v>
      </c>
      <c r="R36" s="20">
        <v>17</v>
      </c>
      <c r="S36" s="34"/>
      <c r="T36" s="34"/>
      <c r="U36" s="19">
        <v>16</v>
      </c>
      <c r="V36" s="20">
        <v>15</v>
      </c>
      <c r="W36" s="19">
        <v>17</v>
      </c>
      <c r="X36" s="20">
        <v>15</v>
      </c>
      <c r="Y36" s="19">
        <v>14</v>
      </c>
      <c r="Z36" s="20">
        <v>14</v>
      </c>
      <c r="AA36" s="19">
        <v>16</v>
      </c>
      <c r="AB36" s="21">
        <v>13</v>
      </c>
      <c r="AC36" s="22"/>
      <c r="AD36" s="23"/>
      <c r="AE36" s="24"/>
      <c r="AF36" s="25"/>
      <c r="AG36" s="26"/>
      <c r="AH36" s="26"/>
    </row>
    <row r="37" spans="1:34" ht="16" x14ac:dyDescent="0.2">
      <c r="A37" s="27"/>
      <c r="B37" s="54" t="s">
        <v>26</v>
      </c>
      <c r="C37" s="78">
        <f>AVERAGE(C36:D36)</f>
        <v>15.5</v>
      </c>
      <c r="D37" s="79"/>
      <c r="E37" s="78">
        <f>AVERAGE(E36:F36)</f>
        <v>18</v>
      </c>
      <c r="F37" s="79"/>
      <c r="G37" s="78">
        <f>AVERAGE(G36:H36)</f>
        <v>16.5</v>
      </c>
      <c r="H37" s="79"/>
      <c r="I37" s="78">
        <f>AVERAGE(I36:J36)</f>
        <v>17</v>
      </c>
      <c r="J37" s="79"/>
      <c r="K37" s="78" t="s">
        <v>37</v>
      </c>
      <c r="L37" s="79"/>
      <c r="M37" s="78">
        <f>AVERAGE(M36:N36)</f>
        <v>14.5</v>
      </c>
      <c r="N37" s="79"/>
      <c r="O37" s="78">
        <f>AVERAGE(O36:P36)</f>
        <v>14</v>
      </c>
      <c r="P37" s="79"/>
      <c r="Q37" s="78">
        <f>AVERAGE(Q36:R36)</f>
        <v>17.5</v>
      </c>
      <c r="R37" s="79"/>
      <c r="S37" s="29">
        <f>AVERAGE(C37,E37,G37,I37,M37,O37,Q37)</f>
        <v>16.142857142857142</v>
      </c>
      <c r="T37" s="29">
        <f>STDEV(C37,E37,G37,I37,K37,M37,O37,Q37)</f>
        <v>1.5197117521174237</v>
      </c>
      <c r="U37" s="78">
        <f>AVERAGE(U36:V36)</f>
        <v>15.5</v>
      </c>
      <c r="V37" s="79"/>
      <c r="W37" s="78">
        <f>AVERAGE(W36:X36)</f>
        <v>16</v>
      </c>
      <c r="X37" s="79"/>
      <c r="Y37" s="78">
        <f>AVERAGE(Y36:Z36)</f>
        <v>14</v>
      </c>
      <c r="Z37" s="79"/>
      <c r="AA37" s="78">
        <f>AVERAGE(AA36:AB36)</f>
        <v>14.5</v>
      </c>
      <c r="AB37" s="79"/>
      <c r="AC37" s="30">
        <f>AVERAGE(U37,W37,Y37,AA37)</f>
        <v>15</v>
      </c>
      <c r="AD37" s="31">
        <f>STDEV(U37,W37,Y37,AA37)</f>
        <v>0.9128709291752769</v>
      </c>
      <c r="AE37" s="32">
        <f>TTEST(C37:R37, U37:AB37,2,3)</f>
        <v>0.15415954715362251</v>
      </c>
      <c r="AF37" s="25"/>
      <c r="AG37" s="26"/>
      <c r="AH37" s="26"/>
    </row>
    <row r="38" spans="1:34" ht="16" x14ac:dyDescent="0.2">
      <c r="A38" s="33"/>
      <c r="B38" s="58" t="s">
        <v>49</v>
      </c>
      <c r="C38" s="19">
        <v>5</v>
      </c>
      <c r="D38" s="20">
        <v>5</v>
      </c>
      <c r="E38" s="19">
        <v>5</v>
      </c>
      <c r="F38" s="20">
        <v>5</v>
      </c>
      <c r="G38" s="19" t="s">
        <v>37</v>
      </c>
      <c r="H38" s="20" t="s">
        <v>37</v>
      </c>
      <c r="I38" s="19" t="s">
        <v>37</v>
      </c>
      <c r="J38" s="20" t="s">
        <v>37</v>
      </c>
      <c r="K38" s="19" t="s">
        <v>37</v>
      </c>
      <c r="L38" s="20" t="s">
        <v>37</v>
      </c>
      <c r="M38" s="19">
        <v>5</v>
      </c>
      <c r="N38" s="20">
        <v>5</v>
      </c>
      <c r="O38" s="19" t="s">
        <v>37</v>
      </c>
      <c r="P38" s="20" t="s">
        <v>37</v>
      </c>
      <c r="Q38" s="19">
        <v>5</v>
      </c>
      <c r="R38" s="20">
        <v>5</v>
      </c>
      <c r="S38" s="34"/>
      <c r="T38" s="34"/>
      <c r="U38" s="19" t="s">
        <v>37</v>
      </c>
      <c r="V38" s="20" t="s">
        <v>37</v>
      </c>
      <c r="W38" s="19">
        <v>5</v>
      </c>
      <c r="X38" s="20">
        <v>5</v>
      </c>
      <c r="Y38" s="19">
        <v>5</v>
      </c>
      <c r="Z38" s="20">
        <v>5</v>
      </c>
      <c r="AA38" s="19">
        <v>5</v>
      </c>
      <c r="AB38" s="21">
        <v>5</v>
      </c>
      <c r="AC38" s="22"/>
      <c r="AD38" s="23"/>
      <c r="AE38" s="24"/>
      <c r="AF38" s="25"/>
      <c r="AG38" s="26"/>
      <c r="AH38" s="26"/>
    </row>
    <row r="39" spans="1:34" ht="16" x14ac:dyDescent="0.2">
      <c r="A39" s="27"/>
      <c r="B39" s="33" t="s">
        <v>26</v>
      </c>
      <c r="C39" s="82">
        <f>AVERAGE(C38:D38)</f>
        <v>5</v>
      </c>
      <c r="D39" s="83"/>
      <c r="E39" s="82">
        <f>AVERAGE(E38:F38)</f>
        <v>5</v>
      </c>
      <c r="F39" s="83"/>
      <c r="G39" s="82" t="s">
        <v>37</v>
      </c>
      <c r="H39" s="83"/>
      <c r="I39" s="82" t="s">
        <v>37</v>
      </c>
      <c r="J39" s="83"/>
      <c r="K39" s="82" t="s">
        <v>37</v>
      </c>
      <c r="L39" s="83"/>
      <c r="M39" s="82">
        <f>AVERAGE(M38:N38)</f>
        <v>5</v>
      </c>
      <c r="N39" s="83"/>
      <c r="O39" s="82" t="s">
        <v>37</v>
      </c>
      <c r="P39" s="83"/>
      <c r="Q39" s="82">
        <f>AVERAGE(Q38:R38)</f>
        <v>5</v>
      </c>
      <c r="R39" s="83"/>
      <c r="S39" s="18">
        <f>AVERAGE(C39,E39,M39,Q39)</f>
        <v>5</v>
      </c>
      <c r="T39" s="18">
        <f>STDEV(C39,E39,M39,Q39)</f>
        <v>0</v>
      </c>
      <c r="U39" s="82" t="s">
        <v>37</v>
      </c>
      <c r="V39" s="83"/>
      <c r="W39" s="82">
        <f>AVERAGE(W38:X38)</f>
        <v>5</v>
      </c>
      <c r="X39" s="83"/>
      <c r="Y39" s="82">
        <f>AVERAGE(Y38:Z38)</f>
        <v>5</v>
      </c>
      <c r="Z39" s="83"/>
      <c r="AA39" s="82">
        <f>AVERAGE(AA38:AB38)</f>
        <v>5</v>
      </c>
      <c r="AB39" s="83"/>
      <c r="AC39" s="37">
        <f>AVERAGE(W39,Y39,AA39)</f>
        <v>5</v>
      </c>
      <c r="AD39" s="38">
        <f>STDEV(W39,Y39,AA39)</f>
        <v>0</v>
      </c>
      <c r="AE39" s="26" t="e">
        <f t="shared" ref="AE39:AE40" si="4">TTEST(C39:R39, U39:AB39,2,3)</f>
        <v>#DIV/0!</v>
      </c>
      <c r="AF39" s="25"/>
      <c r="AG39" s="26"/>
      <c r="AH39" s="26"/>
    </row>
    <row r="40" spans="1:34" ht="16" x14ac:dyDescent="0.2">
      <c r="A40" s="59"/>
      <c r="B40" s="60" t="s">
        <v>32</v>
      </c>
      <c r="C40" s="80">
        <f>SUM(C39,C37)</f>
        <v>20.5</v>
      </c>
      <c r="D40" s="81"/>
      <c r="E40" s="80">
        <f>SUM(E39,E37)</f>
        <v>23</v>
      </c>
      <c r="F40" s="81"/>
      <c r="G40" s="120" t="s">
        <v>37</v>
      </c>
      <c r="H40" s="81"/>
      <c r="I40" s="120" t="s">
        <v>37</v>
      </c>
      <c r="J40" s="81"/>
      <c r="K40" s="120" t="s">
        <v>37</v>
      </c>
      <c r="L40" s="81"/>
      <c r="M40" s="80">
        <f>SUM(M39,M37)</f>
        <v>19.5</v>
      </c>
      <c r="N40" s="81"/>
      <c r="O40" s="120" t="s">
        <v>37</v>
      </c>
      <c r="P40" s="81"/>
      <c r="Q40" s="80">
        <f>SUM(Q39,Q37)</f>
        <v>22.5</v>
      </c>
      <c r="R40" s="81"/>
      <c r="S40" s="41">
        <f>AVERAGE(C40,E40,G40,I40,K40,M40,O40,Q40)</f>
        <v>21.375</v>
      </c>
      <c r="T40" s="41">
        <f>STDEV(I40:R40)</f>
        <v>2.1213203435596424</v>
      </c>
      <c r="U40" s="120" t="s">
        <v>37</v>
      </c>
      <c r="V40" s="81"/>
      <c r="W40" s="80">
        <f>SUM(W39,W37)</f>
        <v>21</v>
      </c>
      <c r="X40" s="81"/>
      <c r="Y40" s="80">
        <f>SUM(Y39,Y37)</f>
        <v>19</v>
      </c>
      <c r="Z40" s="81"/>
      <c r="AA40" s="80">
        <f>SUM(AA39,AA37)</f>
        <v>19.5</v>
      </c>
      <c r="AB40" s="81"/>
      <c r="AC40" s="41">
        <f>AVERAGE(U40:AB40)</f>
        <v>19.833333333333332</v>
      </c>
      <c r="AD40" s="42">
        <f>STDEV(U40:AB40)</f>
        <v>1.0408329997330663</v>
      </c>
      <c r="AE40" s="43">
        <f t="shared" si="4"/>
        <v>0.19230406014738313</v>
      </c>
      <c r="AF40" s="25"/>
      <c r="AG40" s="26"/>
      <c r="AH40" s="26"/>
    </row>
    <row r="41" spans="1:34" ht="16" x14ac:dyDescent="0.2">
      <c r="A41" s="33" t="s">
        <v>50</v>
      </c>
      <c r="B41" s="53" t="s">
        <v>51</v>
      </c>
      <c r="C41" s="16">
        <v>1</v>
      </c>
      <c r="D41" s="17">
        <v>1</v>
      </c>
      <c r="E41" s="16">
        <v>1</v>
      </c>
      <c r="F41" s="17">
        <v>1</v>
      </c>
      <c r="G41" s="16">
        <v>1</v>
      </c>
      <c r="H41" s="17">
        <v>1</v>
      </c>
      <c r="I41" s="16">
        <v>1</v>
      </c>
      <c r="J41" s="17">
        <v>1</v>
      </c>
      <c r="K41" s="16">
        <v>1</v>
      </c>
      <c r="L41" s="17">
        <v>1</v>
      </c>
      <c r="M41" s="16">
        <v>1</v>
      </c>
      <c r="N41" s="17">
        <v>1</v>
      </c>
      <c r="O41" s="16">
        <v>1</v>
      </c>
      <c r="P41" s="17">
        <v>1</v>
      </c>
      <c r="Q41" s="16">
        <v>1</v>
      </c>
      <c r="R41" s="17">
        <v>1</v>
      </c>
      <c r="S41" s="18"/>
      <c r="T41" s="18"/>
      <c r="U41" s="16">
        <v>1</v>
      </c>
      <c r="V41" s="17">
        <v>1</v>
      </c>
      <c r="W41" s="16">
        <v>1</v>
      </c>
      <c r="X41" s="17">
        <v>1</v>
      </c>
      <c r="Y41" s="16">
        <v>1</v>
      </c>
      <c r="Z41" s="17">
        <v>1</v>
      </c>
      <c r="AA41" s="16">
        <v>1</v>
      </c>
      <c r="AB41" s="45">
        <v>1</v>
      </c>
      <c r="AC41" s="37"/>
      <c r="AD41" s="38"/>
      <c r="AE41" s="26"/>
      <c r="AF41" s="25"/>
      <c r="AG41" s="26"/>
      <c r="AH41" s="26"/>
    </row>
    <row r="42" spans="1:34" ht="16" x14ac:dyDescent="0.2">
      <c r="A42" s="27"/>
      <c r="B42" s="54" t="s">
        <v>26</v>
      </c>
      <c r="C42" s="78">
        <f>AVERAGE(C41:D41)</f>
        <v>1</v>
      </c>
      <c r="D42" s="79"/>
      <c r="E42" s="78">
        <f>AVERAGE(E41:F41)</f>
        <v>1</v>
      </c>
      <c r="F42" s="79"/>
      <c r="G42" s="78">
        <f>AVERAGE(G41:H41)</f>
        <v>1</v>
      </c>
      <c r="H42" s="79"/>
      <c r="I42" s="78">
        <f>AVERAGE(I41:J41)</f>
        <v>1</v>
      </c>
      <c r="J42" s="79"/>
      <c r="K42" s="78">
        <f>AVERAGE(K41:L41)</f>
        <v>1</v>
      </c>
      <c r="L42" s="79"/>
      <c r="M42" s="78">
        <f>AVERAGE(M41:N41)</f>
        <v>1</v>
      </c>
      <c r="N42" s="79"/>
      <c r="O42" s="78">
        <f>AVERAGE(O41:P41)</f>
        <v>1</v>
      </c>
      <c r="P42" s="79"/>
      <c r="Q42" s="78">
        <f>AVERAGE(Q41:R41)</f>
        <v>1</v>
      </c>
      <c r="R42" s="79"/>
      <c r="S42" s="29">
        <f>AVERAGE(C42,E42,G42,I42,K42,M42,O42,Q42)</f>
        <v>1</v>
      </c>
      <c r="T42" s="29">
        <f>STDEV(C42,E42,G42,I42,K42,M42,O42,Q42)</f>
        <v>0</v>
      </c>
      <c r="U42" s="78">
        <f>AVERAGE(U41:V41)</f>
        <v>1</v>
      </c>
      <c r="V42" s="79"/>
      <c r="W42" s="78">
        <f>AVERAGE(W41:X41)</f>
        <v>1</v>
      </c>
      <c r="X42" s="79"/>
      <c r="Y42" s="78">
        <f>AVERAGE(Y41:Z41)</f>
        <v>1</v>
      </c>
      <c r="Z42" s="79"/>
      <c r="AA42" s="78">
        <f>AVERAGE(AA41:AB41)</f>
        <v>1</v>
      </c>
      <c r="AB42" s="79"/>
      <c r="AC42" s="30">
        <f>AVERAGE(U42,W42,Y42,AA42)</f>
        <v>1</v>
      </c>
      <c r="AD42" s="31">
        <f>STDEV(U42,W42,Y42,AA42)</f>
        <v>0</v>
      </c>
      <c r="AE42" s="32" t="e">
        <f>TTEST(C42:R42, U42:AB42,2,3)</f>
        <v>#DIV/0!</v>
      </c>
      <c r="AF42" s="25"/>
      <c r="AG42" s="26"/>
      <c r="AH42" s="26"/>
    </row>
    <row r="43" spans="1:34" ht="16" x14ac:dyDescent="0.2">
      <c r="A43" s="27"/>
      <c r="B43" s="53" t="s">
        <v>52</v>
      </c>
      <c r="C43" s="16">
        <v>20</v>
      </c>
      <c r="D43" s="17">
        <v>16</v>
      </c>
      <c r="E43" s="16">
        <v>22</v>
      </c>
      <c r="F43" s="17">
        <v>14</v>
      </c>
      <c r="G43" s="16">
        <v>18</v>
      </c>
      <c r="H43" s="17">
        <v>20</v>
      </c>
      <c r="I43" s="16">
        <v>17</v>
      </c>
      <c r="J43" s="17">
        <v>22</v>
      </c>
      <c r="K43" s="16">
        <v>19</v>
      </c>
      <c r="L43" s="17">
        <v>17</v>
      </c>
      <c r="M43" s="16">
        <v>19</v>
      </c>
      <c r="N43" s="17">
        <v>21</v>
      </c>
      <c r="O43" s="16">
        <v>15</v>
      </c>
      <c r="P43" s="17">
        <v>15</v>
      </c>
      <c r="Q43" s="16">
        <v>18</v>
      </c>
      <c r="R43" s="17">
        <v>20</v>
      </c>
      <c r="S43" s="18"/>
      <c r="T43" s="18"/>
      <c r="U43" s="16">
        <v>18</v>
      </c>
      <c r="V43" s="17">
        <v>23</v>
      </c>
      <c r="W43" s="16">
        <v>19</v>
      </c>
      <c r="X43" s="17">
        <v>22</v>
      </c>
      <c r="Y43" s="16">
        <v>22</v>
      </c>
      <c r="Z43" s="17">
        <v>21</v>
      </c>
      <c r="AA43" s="16">
        <v>18</v>
      </c>
      <c r="AB43" s="45">
        <v>20</v>
      </c>
      <c r="AC43" s="37"/>
      <c r="AD43" s="38"/>
      <c r="AE43" s="26"/>
      <c r="AF43" s="25"/>
      <c r="AG43" s="26"/>
      <c r="AH43" s="26"/>
    </row>
    <row r="44" spans="1:34" ht="16" x14ac:dyDescent="0.2">
      <c r="A44" s="39"/>
      <c r="B44" s="54" t="s">
        <v>26</v>
      </c>
      <c r="C44" s="78">
        <f>AVERAGE(C43:D43)</f>
        <v>18</v>
      </c>
      <c r="D44" s="79"/>
      <c r="E44" s="78">
        <f>AVERAGE(E43:F43)</f>
        <v>18</v>
      </c>
      <c r="F44" s="79"/>
      <c r="G44" s="78">
        <f>AVERAGE(G43:H43)</f>
        <v>19</v>
      </c>
      <c r="H44" s="79"/>
      <c r="I44" s="78">
        <f>AVERAGE(I43:J43)</f>
        <v>19.5</v>
      </c>
      <c r="J44" s="79"/>
      <c r="K44" s="78">
        <f>AVERAGE(K43:L43)</f>
        <v>18</v>
      </c>
      <c r="L44" s="79"/>
      <c r="M44" s="78">
        <f>AVERAGE(M43:N43)</f>
        <v>20</v>
      </c>
      <c r="N44" s="79"/>
      <c r="O44" s="78">
        <f>AVERAGE(O43:P43)</f>
        <v>15</v>
      </c>
      <c r="P44" s="79"/>
      <c r="Q44" s="78">
        <f>AVERAGE(Q43:R43)</f>
        <v>19</v>
      </c>
      <c r="R44" s="79"/>
      <c r="S44" s="18">
        <f>AVERAGE(C44,E44,G44,I44,K44,M44,O44,Q44)</f>
        <v>18.3125</v>
      </c>
      <c r="T44" s="18">
        <f>STDEV(C44,E44,G44,I44,K44,M44,O44,Q44)</f>
        <v>1.5338443765351724</v>
      </c>
      <c r="U44" s="82">
        <f>AVERAGE(U43:V43)</f>
        <v>20.5</v>
      </c>
      <c r="V44" s="83"/>
      <c r="W44" s="82">
        <f>AVERAGE(W43:X43)</f>
        <v>20.5</v>
      </c>
      <c r="X44" s="83"/>
      <c r="Y44" s="82">
        <f>AVERAGE(Y43:Z43)</f>
        <v>21.5</v>
      </c>
      <c r="Z44" s="83"/>
      <c r="AA44" s="82">
        <f>AVERAGE(AA43:AB43)</f>
        <v>19</v>
      </c>
      <c r="AB44" s="83"/>
      <c r="AC44" s="37">
        <f>AVERAGE(U44,W44,Y44,AA44)</f>
        <v>20.375</v>
      </c>
      <c r="AD44" s="38">
        <f>STDEV(U44,W44,Y44,AA44)</f>
        <v>1.0307764064044151</v>
      </c>
      <c r="AE44" s="26">
        <f>TTEST(C44:R44, U44:AB44,2,3)</f>
        <v>2.2847249887887295E-2</v>
      </c>
      <c r="AF44" s="25"/>
      <c r="AG44" s="26"/>
      <c r="AH44" s="26"/>
    </row>
    <row r="45" spans="1:34" ht="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2"/>
      <c r="AG45" s="62"/>
      <c r="AH45" s="62"/>
    </row>
    <row r="46" spans="1:34" ht="16" x14ac:dyDescent="0.2">
      <c r="AA46" s="2"/>
      <c r="AB46" s="2"/>
      <c r="AC46" s="2"/>
      <c r="AD46" s="2"/>
      <c r="AE46" s="62"/>
      <c r="AF46" s="62"/>
      <c r="AG46" s="62"/>
      <c r="AH46" s="62"/>
    </row>
    <row r="47" spans="1:34" ht="16" x14ac:dyDescent="0.2">
      <c r="A47" s="63" t="s">
        <v>53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62"/>
      <c r="AF47" s="62"/>
      <c r="AG47" s="62"/>
      <c r="AH47" s="62"/>
    </row>
    <row r="48" spans="1:34" ht="16" x14ac:dyDescent="0.2">
      <c r="A48" s="89" t="s">
        <v>8</v>
      </c>
      <c r="B48" s="91" t="s">
        <v>9</v>
      </c>
      <c r="C48" s="93" t="s">
        <v>54</v>
      </c>
      <c r="D48" s="94"/>
      <c r="E48" s="93" t="s">
        <v>55</v>
      </c>
      <c r="F48" s="94"/>
      <c r="G48" s="93" t="s">
        <v>56</v>
      </c>
      <c r="H48" s="94"/>
      <c r="I48" s="93" t="s">
        <v>57</v>
      </c>
      <c r="J48" s="94"/>
      <c r="K48" s="93" t="s">
        <v>58</v>
      </c>
      <c r="L48" s="94"/>
      <c r="M48" s="93" t="s">
        <v>59</v>
      </c>
      <c r="N48" s="94"/>
      <c r="O48" s="93" t="s">
        <v>60</v>
      </c>
      <c r="P48" s="94"/>
      <c r="Q48" s="93" t="s">
        <v>61</v>
      </c>
      <c r="R48" s="94"/>
      <c r="S48" s="93" t="s">
        <v>62</v>
      </c>
      <c r="T48" s="94"/>
      <c r="U48" s="93" t="s">
        <v>63</v>
      </c>
      <c r="V48" s="94"/>
      <c r="W48" s="121" t="s">
        <v>18</v>
      </c>
      <c r="X48" s="94"/>
      <c r="Y48" s="122" t="s">
        <v>19</v>
      </c>
      <c r="Z48" s="94"/>
      <c r="AA48" s="2"/>
      <c r="AB48" s="2"/>
      <c r="AC48" s="2"/>
      <c r="AD48" s="2"/>
      <c r="AE48" s="2"/>
      <c r="AF48" s="2"/>
      <c r="AG48" s="2"/>
      <c r="AH48" s="2"/>
    </row>
    <row r="49" spans="1:34" ht="16" x14ac:dyDescent="0.2">
      <c r="A49" s="90"/>
      <c r="B49" s="92"/>
      <c r="C49" s="11" t="s">
        <v>1</v>
      </c>
      <c r="D49" s="12" t="s">
        <v>0</v>
      </c>
      <c r="E49" s="11" t="s">
        <v>1</v>
      </c>
      <c r="F49" s="12" t="s">
        <v>0</v>
      </c>
      <c r="G49" s="11" t="s">
        <v>1</v>
      </c>
      <c r="H49" s="12" t="s">
        <v>0</v>
      </c>
      <c r="I49" s="11" t="s">
        <v>1</v>
      </c>
      <c r="J49" s="12" t="s">
        <v>0</v>
      </c>
      <c r="K49" s="11" t="s">
        <v>1</v>
      </c>
      <c r="L49" s="12" t="s">
        <v>0</v>
      </c>
      <c r="M49" s="11" t="s">
        <v>1</v>
      </c>
      <c r="N49" s="12" t="s">
        <v>0</v>
      </c>
      <c r="O49" s="11" t="s">
        <v>1</v>
      </c>
      <c r="P49" s="12" t="s">
        <v>0</v>
      </c>
      <c r="Q49" s="11" t="s">
        <v>1</v>
      </c>
      <c r="R49" s="12" t="s">
        <v>0</v>
      </c>
      <c r="S49" s="45" t="s">
        <v>1</v>
      </c>
      <c r="T49" s="17" t="s">
        <v>0</v>
      </c>
      <c r="U49" s="11" t="s">
        <v>1</v>
      </c>
      <c r="V49" s="12" t="s">
        <v>0</v>
      </c>
      <c r="W49" s="92"/>
      <c r="X49" s="79"/>
      <c r="Y49" s="86"/>
      <c r="Z49" s="79"/>
      <c r="AA49" s="26"/>
      <c r="AB49" s="2"/>
      <c r="AC49" s="2"/>
      <c r="AD49" s="2"/>
      <c r="AE49" s="2"/>
      <c r="AF49" s="2"/>
      <c r="AG49" s="2"/>
      <c r="AH49" s="2"/>
    </row>
    <row r="50" spans="1:34" ht="16" x14ac:dyDescent="0.2">
      <c r="A50" s="14" t="s">
        <v>33</v>
      </c>
      <c r="B50" s="44" t="s">
        <v>35</v>
      </c>
      <c r="C50" s="16">
        <v>7</v>
      </c>
      <c r="D50" s="17">
        <v>7</v>
      </c>
      <c r="E50" s="16">
        <v>8</v>
      </c>
      <c r="F50" s="17">
        <v>7</v>
      </c>
      <c r="G50" s="16">
        <v>7</v>
      </c>
      <c r="H50" s="17">
        <v>8</v>
      </c>
      <c r="I50" s="16">
        <v>9</v>
      </c>
      <c r="J50" s="17">
        <v>9</v>
      </c>
      <c r="K50" s="16">
        <v>8</v>
      </c>
      <c r="L50" s="17">
        <v>8</v>
      </c>
      <c r="M50" s="16">
        <v>8</v>
      </c>
      <c r="N50" s="17">
        <v>8</v>
      </c>
      <c r="O50" s="16">
        <v>7</v>
      </c>
      <c r="P50" s="17">
        <v>7</v>
      </c>
      <c r="Q50" s="16">
        <v>8</v>
      </c>
      <c r="R50" s="45"/>
      <c r="S50" s="19">
        <v>7</v>
      </c>
      <c r="T50" s="20">
        <v>7</v>
      </c>
      <c r="U50" s="45">
        <v>5</v>
      </c>
      <c r="V50" s="17">
        <v>5</v>
      </c>
      <c r="W50" s="64"/>
      <c r="X50" s="65"/>
      <c r="Y50" s="64"/>
      <c r="Z50" s="65"/>
      <c r="AA50" s="26"/>
      <c r="AB50" s="2"/>
      <c r="AC50" s="2"/>
      <c r="AD50" s="2"/>
      <c r="AE50" s="2"/>
      <c r="AF50" s="2"/>
      <c r="AG50" s="2"/>
      <c r="AH50" s="2"/>
    </row>
    <row r="51" spans="1:34" ht="16" x14ac:dyDescent="0.2">
      <c r="A51" s="39"/>
      <c r="B51" s="36" t="s">
        <v>26</v>
      </c>
      <c r="C51" s="78">
        <f>AVERAGE(C50:D50)</f>
        <v>7</v>
      </c>
      <c r="D51" s="79"/>
      <c r="E51" s="78">
        <f>AVERAGE(E50:F50)</f>
        <v>7.5</v>
      </c>
      <c r="F51" s="79"/>
      <c r="G51" s="78">
        <f>AVERAGE(G50:H50)</f>
        <v>7.5</v>
      </c>
      <c r="H51" s="79"/>
      <c r="I51" s="78">
        <f>AVERAGE(I50:J50)</f>
        <v>9</v>
      </c>
      <c r="J51" s="79"/>
      <c r="K51" s="78">
        <f>AVERAGE(K50:L50)</f>
        <v>8</v>
      </c>
      <c r="L51" s="79"/>
      <c r="M51" s="78">
        <f>AVERAGE(M50:N50)</f>
        <v>8</v>
      </c>
      <c r="N51" s="79"/>
      <c r="O51" s="78">
        <f>AVERAGE(O50:P50)</f>
        <v>7</v>
      </c>
      <c r="P51" s="79"/>
      <c r="Q51" s="78">
        <f>AVERAGE(Q50:R50)</f>
        <v>8</v>
      </c>
      <c r="R51" s="79"/>
      <c r="S51" s="78">
        <f>AVERAGE(S50:T50)</f>
        <v>7</v>
      </c>
      <c r="T51" s="79"/>
      <c r="U51" s="78">
        <f>AVERAGE(U50:V50)</f>
        <v>5</v>
      </c>
      <c r="V51" s="79"/>
      <c r="W51" s="117">
        <f>AVERAGE(C51:V51)</f>
        <v>7.4</v>
      </c>
      <c r="X51" s="83"/>
      <c r="Y51" s="117">
        <f>STDEV(C51:V51)</f>
        <v>1.0488088481701503</v>
      </c>
      <c r="Z51" s="83"/>
      <c r="AA51" s="26"/>
      <c r="AB51" s="2"/>
      <c r="AC51" s="2"/>
      <c r="AD51" s="2"/>
      <c r="AE51" s="2"/>
      <c r="AF51" s="2"/>
      <c r="AG51" s="2"/>
      <c r="AH51" s="2"/>
    </row>
    <row r="52" spans="1:34" ht="16" x14ac:dyDescent="0.2">
      <c r="A52" s="14" t="s">
        <v>40</v>
      </c>
      <c r="B52" s="15" t="s">
        <v>41</v>
      </c>
      <c r="C52" s="19">
        <v>12</v>
      </c>
      <c r="D52" s="20">
        <v>12</v>
      </c>
      <c r="E52" s="19">
        <v>9</v>
      </c>
      <c r="F52" s="20">
        <v>12</v>
      </c>
      <c r="G52" s="19">
        <v>13</v>
      </c>
      <c r="H52" s="20">
        <v>11</v>
      </c>
      <c r="I52" s="19">
        <v>11</v>
      </c>
      <c r="J52" s="20">
        <v>11</v>
      </c>
      <c r="K52" s="19">
        <v>12</v>
      </c>
      <c r="L52" s="20">
        <v>12</v>
      </c>
      <c r="M52" s="19">
        <v>11</v>
      </c>
      <c r="N52" s="20">
        <v>11</v>
      </c>
      <c r="O52" s="19">
        <v>13</v>
      </c>
      <c r="P52" s="20">
        <v>13</v>
      </c>
      <c r="Q52" s="19">
        <v>11</v>
      </c>
      <c r="R52" s="21"/>
      <c r="S52" s="19">
        <v>15</v>
      </c>
      <c r="T52" s="20">
        <v>15</v>
      </c>
      <c r="U52" s="21">
        <v>14</v>
      </c>
      <c r="V52" s="20">
        <v>14</v>
      </c>
      <c r="W52" s="66"/>
      <c r="X52" s="67"/>
      <c r="Y52" s="66"/>
      <c r="Z52" s="67"/>
      <c r="AA52" s="26"/>
      <c r="AB52" s="2"/>
      <c r="AC52" s="2"/>
      <c r="AD52" s="2"/>
      <c r="AE52" s="2"/>
      <c r="AF52" s="2"/>
      <c r="AG52" s="2"/>
      <c r="AH52" s="2"/>
    </row>
    <row r="53" spans="1:34" ht="16" x14ac:dyDescent="0.2">
      <c r="A53" s="39"/>
      <c r="B53" s="36" t="s">
        <v>26</v>
      </c>
      <c r="C53" s="82">
        <f>AVERAGE(C52:D52)</f>
        <v>12</v>
      </c>
      <c r="D53" s="83"/>
      <c r="E53" s="82">
        <f>AVERAGE(E52:F52)</f>
        <v>10.5</v>
      </c>
      <c r="F53" s="83"/>
      <c r="G53" s="82">
        <f>AVERAGE(G52:H52)</f>
        <v>12</v>
      </c>
      <c r="H53" s="83"/>
      <c r="I53" s="82">
        <f>AVERAGE(I52:J52)</f>
        <v>11</v>
      </c>
      <c r="J53" s="83"/>
      <c r="K53" s="82">
        <f>AVERAGE(K52:L52)</f>
        <v>12</v>
      </c>
      <c r="L53" s="83"/>
      <c r="M53" s="82">
        <f>AVERAGE(M52:N52)</f>
        <v>11</v>
      </c>
      <c r="N53" s="83"/>
      <c r="O53" s="82">
        <f>AVERAGE(O52:P52)</f>
        <v>13</v>
      </c>
      <c r="P53" s="83"/>
      <c r="Q53" s="82">
        <f>AVERAGE(Q52:R52)</f>
        <v>11</v>
      </c>
      <c r="R53" s="83"/>
      <c r="S53" s="82">
        <f>AVERAGE(S52:T52)</f>
        <v>15</v>
      </c>
      <c r="T53" s="83"/>
      <c r="U53" s="82">
        <f>AVERAGE(U52:V52)</f>
        <v>14</v>
      </c>
      <c r="V53" s="83"/>
      <c r="W53" s="117">
        <f t="shared" ref="W53:W54" si="5">AVERAGE(C53:V53)</f>
        <v>12.15</v>
      </c>
      <c r="X53" s="83"/>
      <c r="Y53" s="117">
        <f t="shared" ref="Y53:Y54" si="6">STDEV(C53:V53)</f>
        <v>1.4539218991709628</v>
      </c>
      <c r="Z53" s="83"/>
      <c r="AA53" s="2"/>
      <c r="AB53" s="2"/>
      <c r="AC53" s="68"/>
      <c r="AD53" s="68"/>
      <c r="AE53" s="2"/>
      <c r="AF53" s="2"/>
      <c r="AG53" s="2"/>
      <c r="AH53" s="2"/>
    </row>
    <row r="54" spans="1:34" ht="16" x14ac:dyDescent="0.2">
      <c r="A54" s="2"/>
      <c r="B54" s="69" t="s">
        <v>32</v>
      </c>
      <c r="C54" s="120">
        <f>SUM(C53,C51)</f>
        <v>19</v>
      </c>
      <c r="D54" s="81"/>
      <c r="E54" s="80">
        <f>SUM(E53,E51)</f>
        <v>18</v>
      </c>
      <c r="F54" s="81"/>
      <c r="G54" s="80">
        <f>SUM(G53,G51)</f>
        <v>19.5</v>
      </c>
      <c r="H54" s="81"/>
      <c r="I54" s="80">
        <f>SUM(I53,I51)</f>
        <v>20</v>
      </c>
      <c r="J54" s="81"/>
      <c r="K54" s="80">
        <f>SUM(K53,K51)</f>
        <v>20</v>
      </c>
      <c r="L54" s="81"/>
      <c r="M54" s="80">
        <f>SUM(M53,M51)</f>
        <v>19</v>
      </c>
      <c r="N54" s="81"/>
      <c r="O54" s="80">
        <f>SUM(O53,O51)</f>
        <v>20</v>
      </c>
      <c r="P54" s="81"/>
      <c r="Q54" s="80">
        <f>SUM(Q53,Q51)</f>
        <v>19</v>
      </c>
      <c r="R54" s="81"/>
      <c r="S54" s="80">
        <f>SUM(S53,S51)</f>
        <v>22</v>
      </c>
      <c r="T54" s="81"/>
      <c r="U54" s="80">
        <f>SUM(U53,U51)</f>
        <v>19</v>
      </c>
      <c r="V54" s="81"/>
      <c r="W54" s="118">
        <f t="shared" si="5"/>
        <v>19.55</v>
      </c>
      <c r="X54" s="81"/>
      <c r="Y54" s="119">
        <f t="shared" si="6"/>
        <v>1.0658851303546322</v>
      </c>
      <c r="Z54" s="81"/>
      <c r="AA54" s="1"/>
      <c r="AB54" s="1"/>
      <c r="AC54" s="1"/>
      <c r="AD54" s="1"/>
      <c r="AE54" s="1"/>
      <c r="AF54" s="1"/>
      <c r="AG54" s="1"/>
      <c r="AH54" s="1"/>
    </row>
    <row r="55" spans="1:34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6" x14ac:dyDescent="0.2">
      <c r="A57" s="63" t="s">
        <v>64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68"/>
      <c r="AD57" s="68"/>
      <c r="AE57" s="70"/>
      <c r="AF57" s="70"/>
      <c r="AG57" s="70"/>
      <c r="AH57" s="70"/>
    </row>
    <row r="58" spans="1:34" ht="16" x14ac:dyDescent="0.2">
      <c r="A58" s="89" t="s">
        <v>8</v>
      </c>
      <c r="B58" s="91" t="s">
        <v>9</v>
      </c>
      <c r="C58" s="93" t="s">
        <v>55</v>
      </c>
      <c r="D58" s="94"/>
      <c r="E58" s="93" t="s">
        <v>65</v>
      </c>
      <c r="F58" s="94"/>
      <c r="G58" s="93" t="s">
        <v>66</v>
      </c>
      <c r="H58" s="94"/>
      <c r="I58" s="93" t="s">
        <v>67</v>
      </c>
      <c r="J58" s="94"/>
      <c r="K58" s="93" t="s">
        <v>68</v>
      </c>
      <c r="L58" s="94"/>
      <c r="M58" s="93" t="s">
        <v>54</v>
      </c>
      <c r="N58" s="94"/>
      <c r="O58" s="93" t="s">
        <v>69</v>
      </c>
      <c r="P58" s="94"/>
      <c r="Q58" s="93" t="s">
        <v>67</v>
      </c>
      <c r="R58" s="94"/>
      <c r="S58" s="93" t="s">
        <v>54</v>
      </c>
      <c r="T58" s="94"/>
      <c r="U58" s="93" t="s">
        <v>70</v>
      </c>
      <c r="V58" s="94"/>
      <c r="W58" s="93" t="s">
        <v>71</v>
      </c>
      <c r="X58" s="94"/>
      <c r="Y58" s="93" t="s">
        <v>72</v>
      </c>
      <c r="Z58" s="94"/>
      <c r="AA58" s="93" t="s">
        <v>73</v>
      </c>
      <c r="AB58" s="94"/>
      <c r="AC58" s="98" t="s">
        <v>18</v>
      </c>
      <c r="AD58" s="84" t="s">
        <v>19</v>
      </c>
      <c r="AE58" s="70"/>
      <c r="AF58" s="70"/>
      <c r="AG58" s="70"/>
      <c r="AH58" s="70"/>
    </row>
    <row r="59" spans="1:34" ht="16" x14ac:dyDescent="0.2">
      <c r="A59" s="90"/>
      <c r="B59" s="92"/>
      <c r="C59" s="11" t="s">
        <v>1</v>
      </c>
      <c r="D59" s="12" t="s">
        <v>0</v>
      </c>
      <c r="E59" s="11" t="s">
        <v>1</v>
      </c>
      <c r="F59" s="12" t="s">
        <v>0</v>
      </c>
      <c r="G59" s="11" t="s">
        <v>1</v>
      </c>
      <c r="H59" s="12" t="s">
        <v>0</v>
      </c>
      <c r="I59" s="11" t="s">
        <v>1</v>
      </c>
      <c r="J59" s="12" t="s">
        <v>0</v>
      </c>
      <c r="K59" s="11" t="s">
        <v>1</v>
      </c>
      <c r="L59" s="12" t="s">
        <v>0</v>
      </c>
      <c r="M59" s="11" t="s">
        <v>1</v>
      </c>
      <c r="N59" s="12" t="s">
        <v>0</v>
      </c>
      <c r="O59" s="11" t="s">
        <v>1</v>
      </c>
      <c r="P59" s="12" t="s">
        <v>0</v>
      </c>
      <c r="Q59" s="11" t="s">
        <v>1</v>
      </c>
      <c r="R59" s="12" t="s">
        <v>0</v>
      </c>
      <c r="S59" s="45" t="s">
        <v>1</v>
      </c>
      <c r="T59" s="17" t="s">
        <v>0</v>
      </c>
      <c r="U59" s="11" t="s">
        <v>1</v>
      </c>
      <c r="V59" s="12" t="s">
        <v>0</v>
      </c>
      <c r="W59" s="11" t="s">
        <v>1</v>
      </c>
      <c r="X59" s="12" t="s">
        <v>0</v>
      </c>
      <c r="Y59" s="11" t="s">
        <v>1</v>
      </c>
      <c r="Z59" s="12" t="s">
        <v>0</v>
      </c>
      <c r="AA59" s="11" t="s">
        <v>1</v>
      </c>
      <c r="AB59" s="12" t="s">
        <v>0</v>
      </c>
      <c r="AC59" s="97"/>
      <c r="AD59" s="79"/>
      <c r="AE59" s="70"/>
      <c r="AF59" s="70"/>
      <c r="AG59" s="70"/>
      <c r="AH59" s="70"/>
    </row>
    <row r="60" spans="1:34" ht="16" x14ac:dyDescent="0.2">
      <c r="A60" s="14" t="s">
        <v>40</v>
      </c>
      <c r="B60" s="58" t="s">
        <v>42</v>
      </c>
      <c r="C60" s="19">
        <v>15</v>
      </c>
      <c r="D60" s="20">
        <v>14</v>
      </c>
      <c r="E60" s="19"/>
      <c r="F60" s="20">
        <v>15</v>
      </c>
      <c r="G60" s="19">
        <v>16</v>
      </c>
      <c r="H60" s="20">
        <v>12</v>
      </c>
      <c r="I60" s="19">
        <v>12</v>
      </c>
      <c r="J60" s="20">
        <v>17</v>
      </c>
      <c r="K60" s="19">
        <v>14</v>
      </c>
      <c r="L60" s="20">
        <v>16</v>
      </c>
      <c r="M60" s="19">
        <v>15</v>
      </c>
      <c r="N60" s="20">
        <v>15</v>
      </c>
      <c r="O60" s="19">
        <v>17</v>
      </c>
      <c r="P60" s="20">
        <v>13</v>
      </c>
      <c r="Q60" s="19">
        <v>17</v>
      </c>
      <c r="R60" s="21">
        <v>18</v>
      </c>
      <c r="S60" s="19">
        <v>16</v>
      </c>
      <c r="T60" s="20"/>
      <c r="U60" s="21">
        <v>16</v>
      </c>
      <c r="V60" s="20">
        <v>16</v>
      </c>
      <c r="W60" s="19">
        <v>14</v>
      </c>
      <c r="X60" s="20">
        <v>16</v>
      </c>
      <c r="Y60" s="19">
        <v>15</v>
      </c>
      <c r="Z60" s="20">
        <v>17</v>
      </c>
      <c r="AA60" s="19">
        <v>15</v>
      </c>
      <c r="AB60" s="20">
        <v>14</v>
      </c>
      <c r="AC60" s="22"/>
      <c r="AD60" s="23"/>
      <c r="AE60" s="115"/>
      <c r="AF60" s="105"/>
      <c r="AG60" s="70"/>
      <c r="AH60" s="70"/>
    </row>
    <row r="61" spans="1:34" ht="16" x14ac:dyDescent="0.2">
      <c r="A61" s="39"/>
      <c r="B61" s="54" t="s">
        <v>26</v>
      </c>
      <c r="C61" s="78">
        <f>AVERAGE(C60:D60)</f>
        <v>14.5</v>
      </c>
      <c r="D61" s="79"/>
      <c r="E61" s="78">
        <f>AVERAGE(E60:F60)</f>
        <v>15</v>
      </c>
      <c r="F61" s="79"/>
      <c r="G61" s="78">
        <f>AVERAGE(G60:H60)</f>
        <v>14</v>
      </c>
      <c r="H61" s="79"/>
      <c r="I61" s="78">
        <f>AVERAGE(I60:J60)</f>
        <v>14.5</v>
      </c>
      <c r="J61" s="79"/>
      <c r="K61" s="78">
        <f>AVERAGE(K60:L60)</f>
        <v>15</v>
      </c>
      <c r="L61" s="79"/>
      <c r="M61" s="78">
        <f>AVERAGE(M60:N60)</f>
        <v>15</v>
      </c>
      <c r="N61" s="79"/>
      <c r="O61" s="78">
        <f>AVERAGE(O60:P60)</f>
        <v>15</v>
      </c>
      <c r="P61" s="79"/>
      <c r="Q61" s="78">
        <f>AVERAGE(Q60:R60)</f>
        <v>17.5</v>
      </c>
      <c r="R61" s="79"/>
      <c r="S61" s="78">
        <f>AVERAGE(S60:T60)</f>
        <v>16</v>
      </c>
      <c r="T61" s="79"/>
      <c r="U61" s="78">
        <f>AVERAGE(U60:V60)</f>
        <v>16</v>
      </c>
      <c r="V61" s="79"/>
      <c r="W61" s="78">
        <f>AVERAGE(W60:X60)</f>
        <v>15</v>
      </c>
      <c r="X61" s="79"/>
      <c r="Y61" s="78">
        <f>AVERAGE(Y60:Z60)</f>
        <v>16</v>
      </c>
      <c r="Z61" s="79"/>
      <c r="AA61" s="78">
        <f>AVERAGE(AA60:AB60)</f>
        <v>14.5</v>
      </c>
      <c r="AB61" s="79"/>
      <c r="AC61" s="30">
        <f>AVERAGE(C61:AB61)</f>
        <v>15.23076923076923</v>
      </c>
      <c r="AD61" s="31">
        <f>STDEV(C61:AB61)</f>
        <v>0.92680869599629834</v>
      </c>
      <c r="AE61" s="105"/>
      <c r="AF61" s="105"/>
      <c r="AG61" s="70"/>
      <c r="AH61" s="70"/>
    </row>
    <row r="62" spans="1:34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26"/>
      <c r="AF62" s="26"/>
      <c r="AG62" s="70"/>
      <c r="AH62" s="70"/>
    </row>
    <row r="63" spans="1:34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16"/>
      <c r="AF63" s="105"/>
      <c r="AG63" s="70"/>
      <c r="AH63" s="70"/>
    </row>
    <row r="64" spans="1:34" ht="16" x14ac:dyDescent="0.2">
      <c r="A64" s="63" t="s">
        <v>74</v>
      </c>
      <c r="B64" s="1"/>
      <c r="C64" s="1"/>
      <c r="D64" s="1"/>
      <c r="E64" s="1"/>
      <c r="F64" s="1"/>
      <c r="G64" s="1"/>
      <c r="H64" s="71"/>
      <c r="I64" s="71"/>
      <c r="J64" s="71"/>
      <c r="K64" s="71"/>
      <c r="L64" s="71"/>
      <c r="M64" s="71"/>
      <c r="N64" s="71"/>
      <c r="O64" s="7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71"/>
      <c r="AG64" s="71"/>
      <c r="AH64" s="71"/>
    </row>
    <row r="65" spans="1:34" ht="16" x14ac:dyDescent="0.2">
      <c r="A65" s="91" t="s">
        <v>8</v>
      </c>
      <c r="B65" s="91" t="s">
        <v>9</v>
      </c>
      <c r="C65" s="93" t="s">
        <v>75</v>
      </c>
      <c r="D65" s="94"/>
      <c r="E65" s="93" t="s">
        <v>76</v>
      </c>
      <c r="F65" s="94"/>
      <c r="G65" s="93" t="s">
        <v>77</v>
      </c>
      <c r="H65" s="94"/>
      <c r="I65" s="93" t="s">
        <v>78</v>
      </c>
      <c r="J65" s="94"/>
      <c r="K65" s="93" t="s">
        <v>79</v>
      </c>
      <c r="L65" s="94"/>
      <c r="M65" s="93" t="s">
        <v>80</v>
      </c>
      <c r="N65" s="94"/>
      <c r="O65" s="93" t="s">
        <v>81</v>
      </c>
      <c r="P65" s="94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72"/>
      <c r="AG65" s="72"/>
      <c r="AH65" s="72"/>
    </row>
    <row r="66" spans="1:34" ht="17" thickBot="1" x14ac:dyDescent="0.25">
      <c r="A66" s="92"/>
      <c r="B66" s="92"/>
      <c r="C66" s="107">
        <v>1976</v>
      </c>
      <c r="D66" s="79"/>
      <c r="E66" s="107">
        <v>1983</v>
      </c>
      <c r="F66" s="79"/>
      <c r="G66" s="107">
        <v>2001</v>
      </c>
      <c r="H66" s="79"/>
      <c r="I66" s="107">
        <v>2016</v>
      </c>
      <c r="J66" s="79"/>
      <c r="K66" s="107">
        <v>1994</v>
      </c>
      <c r="L66" s="79"/>
      <c r="M66" s="107">
        <v>1985</v>
      </c>
      <c r="N66" s="79"/>
      <c r="O66" s="107">
        <v>2006</v>
      </c>
      <c r="P66" s="79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72"/>
      <c r="AG66" s="72"/>
      <c r="AH66" s="72"/>
    </row>
    <row r="67" spans="1:34" ht="16" x14ac:dyDescent="0.2">
      <c r="A67" s="108" t="s">
        <v>45</v>
      </c>
      <c r="B67" s="104" t="s">
        <v>46</v>
      </c>
      <c r="C67" s="101" t="s">
        <v>82</v>
      </c>
      <c r="D67" s="105"/>
      <c r="E67" s="101" t="s">
        <v>83</v>
      </c>
      <c r="F67" s="105"/>
      <c r="G67" s="99" t="s">
        <v>84</v>
      </c>
      <c r="H67" s="110"/>
      <c r="I67" s="101">
        <v>31</v>
      </c>
      <c r="J67" s="105"/>
      <c r="K67" s="99" t="s">
        <v>85</v>
      </c>
      <c r="L67" s="100"/>
      <c r="M67" s="99"/>
      <c r="N67" s="94"/>
      <c r="O67" s="99"/>
      <c r="P67" s="94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72"/>
      <c r="AG67" s="72"/>
      <c r="AH67" s="72"/>
    </row>
    <row r="68" spans="1:34" ht="17" thickBot="1" x14ac:dyDescent="0.25">
      <c r="A68" s="109"/>
      <c r="B68" s="83"/>
      <c r="C68" s="106"/>
      <c r="D68" s="105"/>
      <c r="E68" s="106"/>
      <c r="F68" s="105"/>
      <c r="G68" s="111"/>
      <c r="H68" s="112"/>
      <c r="I68" s="106"/>
      <c r="J68" s="105"/>
      <c r="K68" s="92"/>
      <c r="L68" s="86"/>
      <c r="M68" s="92"/>
      <c r="N68" s="79"/>
      <c r="O68" s="92"/>
      <c r="P68" s="79"/>
      <c r="T68" s="1"/>
      <c r="U68" s="1"/>
      <c r="V68" s="1"/>
      <c r="W68" s="1"/>
      <c r="X68" s="1"/>
      <c r="Y68" s="1"/>
      <c r="Z68" s="1"/>
      <c r="AA68" s="1"/>
      <c r="AB68" s="71"/>
      <c r="AC68" s="73"/>
      <c r="AD68" s="73"/>
      <c r="AE68" s="72"/>
      <c r="AF68" s="72"/>
      <c r="AG68" s="72"/>
      <c r="AH68" s="72"/>
    </row>
    <row r="69" spans="1:34" ht="16" x14ac:dyDescent="0.2">
      <c r="A69" s="33"/>
      <c r="B69" s="102" t="s">
        <v>86</v>
      </c>
      <c r="C69" s="99"/>
      <c r="D69" s="100"/>
      <c r="E69" s="99"/>
      <c r="F69" s="100"/>
      <c r="G69" s="75" t="s">
        <v>87</v>
      </c>
      <c r="H69" s="76"/>
      <c r="I69" s="113">
        <v>30</v>
      </c>
      <c r="J69" s="94"/>
      <c r="K69" s="99">
        <v>30</v>
      </c>
      <c r="L69" s="100"/>
      <c r="M69" s="99"/>
      <c r="N69" s="94"/>
      <c r="O69" s="99"/>
      <c r="P69" s="94"/>
      <c r="T69" s="1"/>
      <c r="U69" s="1"/>
      <c r="V69" s="1"/>
      <c r="W69" s="1"/>
      <c r="X69" s="1"/>
      <c r="Y69" s="1"/>
      <c r="Z69" s="1"/>
      <c r="AA69" s="1"/>
      <c r="AB69" s="1"/>
      <c r="AC69" s="1"/>
      <c r="AD69" s="71"/>
      <c r="AE69" s="71"/>
      <c r="AF69" s="72"/>
      <c r="AG69" s="72"/>
      <c r="AH69" s="72"/>
    </row>
    <row r="70" spans="1:34" ht="17" thickBot="1" x14ac:dyDescent="0.25">
      <c r="A70" s="27"/>
      <c r="B70" s="79"/>
      <c r="C70" s="92"/>
      <c r="D70" s="86"/>
      <c r="E70" s="92"/>
      <c r="F70" s="86"/>
      <c r="G70" s="74" t="s">
        <v>88</v>
      </c>
      <c r="H70" s="77"/>
      <c r="I70" s="114"/>
      <c r="J70" s="79"/>
      <c r="K70" s="92"/>
      <c r="L70" s="86"/>
      <c r="M70" s="92"/>
      <c r="N70" s="79"/>
      <c r="O70" s="92"/>
      <c r="P70" s="79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71"/>
      <c r="AE70" s="71"/>
      <c r="AF70" s="72"/>
      <c r="AG70" s="72"/>
      <c r="AH70" s="72"/>
    </row>
    <row r="71" spans="1:34" ht="16" x14ac:dyDescent="0.2">
      <c r="A71" s="33"/>
      <c r="B71" s="102" t="s">
        <v>48</v>
      </c>
      <c r="C71" s="99"/>
      <c r="D71" s="100"/>
      <c r="E71" s="99"/>
      <c r="F71" s="100"/>
      <c r="G71" s="101"/>
      <c r="H71" s="105"/>
      <c r="I71" s="99"/>
      <c r="J71" s="100"/>
      <c r="K71" s="99">
        <v>20</v>
      </c>
      <c r="L71" s="100"/>
      <c r="M71" s="99" t="s">
        <v>89</v>
      </c>
      <c r="N71" s="94"/>
      <c r="O71" s="99"/>
      <c r="P71" s="94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71"/>
      <c r="AE71" s="71"/>
      <c r="AF71" s="72"/>
      <c r="AG71" s="72"/>
      <c r="AH71" s="72"/>
    </row>
    <row r="72" spans="1:34" ht="16" x14ac:dyDescent="0.2">
      <c r="A72" s="39"/>
      <c r="B72" s="79"/>
      <c r="C72" s="92"/>
      <c r="D72" s="86"/>
      <c r="E72" s="92"/>
      <c r="F72" s="86"/>
      <c r="G72" s="92"/>
      <c r="H72" s="86"/>
      <c r="I72" s="92"/>
      <c r="J72" s="86"/>
      <c r="K72" s="92"/>
      <c r="L72" s="86"/>
      <c r="M72" s="92"/>
      <c r="N72" s="79"/>
      <c r="O72" s="92"/>
      <c r="P72" s="79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71"/>
      <c r="AE72" s="71"/>
      <c r="AF72" s="72"/>
      <c r="AG72" s="72"/>
      <c r="AH72" s="72"/>
    </row>
    <row r="73" spans="1:34" ht="16" x14ac:dyDescent="0.2">
      <c r="A73" s="103" t="s">
        <v>25</v>
      </c>
      <c r="B73" s="104" t="s">
        <v>2</v>
      </c>
      <c r="C73" s="101"/>
      <c r="D73" s="105"/>
      <c r="E73" s="99"/>
      <c r="F73" s="100"/>
      <c r="G73" s="99"/>
      <c r="H73" s="100"/>
      <c r="I73" s="99"/>
      <c r="J73" s="100"/>
      <c r="K73" s="99"/>
      <c r="L73" s="100"/>
      <c r="M73" s="101"/>
      <c r="N73" s="83"/>
      <c r="O73" s="101" t="s">
        <v>90</v>
      </c>
      <c r="P73" s="8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71"/>
      <c r="AE73" s="71"/>
      <c r="AF73" s="72"/>
      <c r="AG73" s="72"/>
      <c r="AH73" s="72"/>
    </row>
    <row r="74" spans="1:34" ht="16" x14ac:dyDescent="0.2">
      <c r="A74" s="97"/>
      <c r="B74" s="79"/>
      <c r="C74" s="92"/>
      <c r="D74" s="86"/>
      <c r="E74" s="92"/>
      <c r="F74" s="86"/>
      <c r="G74" s="92"/>
      <c r="H74" s="86"/>
      <c r="I74" s="92"/>
      <c r="J74" s="86"/>
      <c r="K74" s="92"/>
      <c r="L74" s="86"/>
      <c r="M74" s="92"/>
      <c r="N74" s="79"/>
      <c r="O74" s="92"/>
      <c r="P74" s="79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71"/>
      <c r="AE74" s="71"/>
      <c r="AF74" s="72"/>
      <c r="AG74" s="72"/>
      <c r="AH74" s="72"/>
    </row>
    <row r="75" spans="1:34" ht="16" x14ac:dyDescent="0.2">
      <c r="O75" s="7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71"/>
      <c r="AE75" s="71"/>
      <c r="AF75" s="72"/>
      <c r="AG75" s="72"/>
      <c r="AH75" s="72"/>
    </row>
    <row r="76" spans="1:34" ht="16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71"/>
      <c r="AE76" s="71"/>
      <c r="AF76" s="72"/>
      <c r="AG76" s="72"/>
      <c r="AH76" s="72"/>
    </row>
    <row r="77" spans="1:34" ht="16" x14ac:dyDescent="0.2">
      <c r="A77" s="4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3"/>
      <c r="AD77" s="73"/>
      <c r="AE77" s="72"/>
      <c r="AF77" s="72"/>
      <c r="AG77" s="72"/>
      <c r="AH77" s="72"/>
    </row>
    <row r="78" spans="1:34" ht="16" x14ac:dyDescent="0.2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3"/>
      <c r="AD78" s="73"/>
      <c r="AE78" s="72"/>
      <c r="AF78" s="72"/>
      <c r="AG78" s="72"/>
      <c r="AH78" s="72"/>
    </row>
    <row r="79" spans="1:34" ht="16" x14ac:dyDescent="0.2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3"/>
      <c r="AD79" s="73"/>
      <c r="AE79" s="72"/>
      <c r="AF79" s="72"/>
      <c r="AG79" s="72"/>
      <c r="AH79" s="72"/>
    </row>
    <row r="80" spans="1:34" ht="16" x14ac:dyDescent="0.2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3"/>
      <c r="AD80" s="73"/>
      <c r="AE80" s="72"/>
      <c r="AF80" s="72"/>
      <c r="AG80" s="72"/>
      <c r="AH80" s="72"/>
    </row>
    <row r="81" spans="1:34" ht="16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3"/>
      <c r="AD81" s="73"/>
      <c r="AE81" s="72"/>
      <c r="AF81" s="72"/>
      <c r="AG81" s="72"/>
      <c r="AH81" s="72"/>
    </row>
    <row r="82" spans="1:34" ht="16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3"/>
      <c r="AD82" s="73"/>
      <c r="AE82" s="72"/>
      <c r="AF82" s="72"/>
      <c r="AG82" s="72"/>
      <c r="AH82" s="72"/>
    </row>
    <row r="83" spans="1:34" ht="16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3"/>
      <c r="AD83" s="73"/>
      <c r="AE83" s="72"/>
      <c r="AF83" s="72"/>
      <c r="AG83" s="72"/>
      <c r="AH83" s="72"/>
    </row>
    <row r="84" spans="1:34" ht="16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3"/>
      <c r="AD84" s="73"/>
      <c r="AE84" s="72"/>
      <c r="AF84" s="72"/>
      <c r="AG84" s="72"/>
      <c r="AH84" s="72"/>
    </row>
    <row r="85" spans="1:34" ht="16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3"/>
      <c r="AD85" s="73"/>
      <c r="AE85" s="72"/>
      <c r="AF85" s="72"/>
      <c r="AG85" s="72"/>
      <c r="AH85" s="72"/>
    </row>
    <row r="86" spans="1:34" ht="16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3"/>
      <c r="AD86" s="73"/>
      <c r="AE86" s="72"/>
      <c r="AF86" s="72"/>
      <c r="AG86" s="72"/>
      <c r="AH86" s="72"/>
    </row>
    <row r="87" spans="1:34" ht="16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3"/>
      <c r="AD87" s="73"/>
      <c r="AE87" s="72"/>
      <c r="AF87" s="72"/>
      <c r="AG87" s="72"/>
      <c r="AH87" s="72"/>
    </row>
    <row r="88" spans="1:34" ht="16" x14ac:dyDescent="0.2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3"/>
      <c r="AD88" s="73"/>
      <c r="AE88" s="72"/>
      <c r="AF88" s="72"/>
      <c r="AG88" s="72"/>
      <c r="AH88" s="72"/>
    </row>
    <row r="89" spans="1:34" ht="16" x14ac:dyDescent="0.2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3"/>
      <c r="AD89" s="73"/>
      <c r="AE89" s="72"/>
      <c r="AF89" s="72"/>
      <c r="AG89" s="72"/>
      <c r="AH89" s="72"/>
    </row>
    <row r="90" spans="1:34" ht="16" x14ac:dyDescent="0.2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3"/>
      <c r="AD90" s="73"/>
      <c r="AE90" s="72"/>
      <c r="AF90" s="72"/>
      <c r="AG90" s="72"/>
      <c r="AH90" s="72"/>
    </row>
    <row r="91" spans="1:34" ht="16" x14ac:dyDescent="0.2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3"/>
      <c r="AD91" s="73"/>
      <c r="AE91" s="72"/>
      <c r="AF91" s="72"/>
      <c r="AG91" s="72"/>
      <c r="AH91" s="72"/>
    </row>
    <row r="92" spans="1:34" ht="16" x14ac:dyDescent="0.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3"/>
      <c r="AD92" s="73"/>
      <c r="AE92" s="72"/>
      <c r="AF92" s="72"/>
      <c r="AG92" s="72"/>
      <c r="AH92" s="72"/>
    </row>
    <row r="93" spans="1:34" ht="16" x14ac:dyDescent="0.2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3"/>
      <c r="AD93" s="73"/>
      <c r="AE93" s="72"/>
      <c r="AF93" s="72"/>
      <c r="AG93" s="72"/>
      <c r="AH93" s="72"/>
    </row>
    <row r="94" spans="1:34" ht="16" x14ac:dyDescent="0.2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3"/>
      <c r="AD94" s="73"/>
      <c r="AE94" s="72"/>
      <c r="AF94" s="72"/>
      <c r="AG94" s="72"/>
      <c r="AH94" s="72"/>
    </row>
    <row r="95" spans="1:34" ht="16" x14ac:dyDescent="0.2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3"/>
      <c r="AD95" s="73"/>
      <c r="AE95" s="72"/>
      <c r="AF95" s="72"/>
      <c r="AG95" s="72"/>
      <c r="AH95" s="72"/>
    </row>
    <row r="96" spans="1:34" ht="16" x14ac:dyDescent="0.2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3"/>
      <c r="AD96" s="73"/>
      <c r="AE96" s="72"/>
      <c r="AF96" s="72"/>
      <c r="AG96" s="72"/>
      <c r="AH96" s="72"/>
    </row>
    <row r="97" spans="1:34" ht="16" x14ac:dyDescent="0.2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3"/>
      <c r="AD97" s="73"/>
      <c r="AE97" s="72"/>
      <c r="AF97" s="72"/>
      <c r="AG97" s="72"/>
      <c r="AH97" s="72"/>
    </row>
    <row r="98" spans="1:34" ht="16" x14ac:dyDescent="0.2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3"/>
      <c r="AD98" s="73"/>
      <c r="AE98" s="72"/>
      <c r="AF98" s="72"/>
      <c r="AG98" s="72"/>
      <c r="AH98" s="72"/>
    </row>
    <row r="99" spans="1:34" ht="16" x14ac:dyDescent="0.2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3"/>
      <c r="AD99" s="73"/>
      <c r="AE99" s="72"/>
      <c r="AF99" s="72"/>
      <c r="AG99" s="72"/>
      <c r="AH99" s="72"/>
    </row>
    <row r="100" spans="1:34" ht="16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3"/>
      <c r="AD100" s="73"/>
      <c r="AE100" s="72"/>
      <c r="AF100" s="72"/>
      <c r="AG100" s="72"/>
      <c r="AH100" s="72"/>
    </row>
    <row r="101" spans="1:34" ht="16" x14ac:dyDescent="0.2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3"/>
      <c r="AD101" s="73"/>
      <c r="AE101" s="72"/>
      <c r="AF101" s="72"/>
      <c r="AG101" s="72"/>
      <c r="AH101" s="72"/>
    </row>
    <row r="102" spans="1:34" ht="16" x14ac:dyDescent="0.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3"/>
      <c r="AD102" s="73"/>
      <c r="AE102" s="72"/>
      <c r="AF102" s="72"/>
      <c r="AG102" s="72"/>
      <c r="AH102" s="72"/>
    </row>
    <row r="103" spans="1:34" ht="16" x14ac:dyDescent="0.2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3"/>
      <c r="AD103" s="73"/>
      <c r="AE103" s="72"/>
      <c r="AF103" s="72"/>
      <c r="AG103" s="72"/>
      <c r="AH103" s="72"/>
    </row>
    <row r="104" spans="1:34" ht="16" x14ac:dyDescent="0.2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3"/>
      <c r="AD104" s="73"/>
      <c r="AE104" s="72"/>
      <c r="AF104" s="72"/>
      <c r="AG104" s="72"/>
      <c r="AH104" s="72"/>
    </row>
    <row r="105" spans="1:34" ht="16" x14ac:dyDescent="0.2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3"/>
      <c r="AD105" s="73"/>
      <c r="AE105" s="72"/>
      <c r="AF105" s="72"/>
      <c r="AG105" s="72"/>
      <c r="AH105" s="72"/>
    </row>
    <row r="106" spans="1:34" ht="16" x14ac:dyDescent="0.2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3"/>
      <c r="AD106" s="73"/>
      <c r="AE106" s="72"/>
      <c r="AF106" s="72"/>
      <c r="AG106" s="72"/>
      <c r="AH106" s="72"/>
    </row>
    <row r="107" spans="1:34" ht="16" x14ac:dyDescent="0.2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3"/>
      <c r="AD107" s="73"/>
      <c r="AE107" s="72"/>
      <c r="AF107" s="72"/>
      <c r="AG107" s="72"/>
      <c r="AH107" s="72"/>
    </row>
    <row r="108" spans="1:34" ht="16" x14ac:dyDescent="0.2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3"/>
      <c r="AD108" s="73"/>
      <c r="AE108" s="72"/>
      <c r="AF108" s="72"/>
      <c r="AG108" s="72"/>
      <c r="AH108" s="72"/>
    </row>
    <row r="109" spans="1:34" ht="16" x14ac:dyDescent="0.2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3"/>
      <c r="AD109" s="73"/>
      <c r="AE109" s="72"/>
      <c r="AF109" s="72"/>
      <c r="AG109" s="72"/>
      <c r="AH109" s="72"/>
    </row>
    <row r="110" spans="1:34" ht="16" x14ac:dyDescent="0.2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3"/>
      <c r="AD110" s="73"/>
      <c r="AE110" s="72"/>
      <c r="AF110" s="72"/>
      <c r="AG110" s="72"/>
      <c r="AH110" s="72"/>
    </row>
    <row r="111" spans="1:34" ht="16" x14ac:dyDescent="0.2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3"/>
      <c r="AD111" s="73"/>
      <c r="AE111" s="72"/>
      <c r="AF111" s="72"/>
      <c r="AG111" s="72"/>
      <c r="AH111" s="72"/>
    </row>
    <row r="112" spans="1:34" ht="16" x14ac:dyDescent="0.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3"/>
      <c r="AD112" s="73"/>
      <c r="AE112" s="72"/>
      <c r="AF112" s="72"/>
      <c r="AG112" s="72"/>
      <c r="AH112" s="72"/>
    </row>
    <row r="113" spans="1:34" ht="16" x14ac:dyDescent="0.2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3"/>
      <c r="AD113" s="73"/>
      <c r="AE113" s="72"/>
      <c r="AF113" s="72"/>
      <c r="AG113" s="72"/>
      <c r="AH113" s="72"/>
    </row>
    <row r="114" spans="1:34" ht="16" x14ac:dyDescent="0.2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3"/>
      <c r="AD114" s="73"/>
      <c r="AE114" s="72"/>
      <c r="AF114" s="72"/>
      <c r="AG114" s="72"/>
      <c r="AH114" s="72"/>
    </row>
    <row r="115" spans="1:34" ht="16" x14ac:dyDescent="0.2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3"/>
      <c r="AD115" s="73"/>
      <c r="AE115" s="72"/>
      <c r="AF115" s="72"/>
      <c r="AG115" s="72"/>
      <c r="AH115" s="72"/>
    </row>
    <row r="116" spans="1:34" ht="16" x14ac:dyDescent="0.2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3"/>
      <c r="AD116" s="73"/>
      <c r="AE116" s="72"/>
      <c r="AF116" s="72"/>
      <c r="AG116" s="72"/>
      <c r="AH116" s="72"/>
    </row>
    <row r="117" spans="1:34" ht="16" x14ac:dyDescent="0.2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3"/>
      <c r="AD117" s="73"/>
      <c r="AE117" s="72"/>
      <c r="AF117" s="72"/>
      <c r="AG117" s="72"/>
      <c r="AH117" s="72"/>
    </row>
    <row r="118" spans="1:34" ht="16" x14ac:dyDescent="0.2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3"/>
      <c r="AD118" s="73"/>
      <c r="AE118" s="72"/>
      <c r="AF118" s="72"/>
      <c r="AG118" s="72"/>
      <c r="AH118" s="72"/>
    </row>
    <row r="119" spans="1:34" ht="16" x14ac:dyDescent="0.2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3"/>
      <c r="AD119" s="73"/>
      <c r="AE119" s="72"/>
      <c r="AF119" s="72"/>
      <c r="AG119" s="72"/>
      <c r="AH119" s="72"/>
    </row>
    <row r="120" spans="1:34" ht="16" x14ac:dyDescent="0.2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3"/>
      <c r="AD120" s="73"/>
      <c r="AE120" s="72"/>
      <c r="AF120" s="72"/>
      <c r="AG120" s="72"/>
      <c r="AH120" s="72"/>
    </row>
    <row r="121" spans="1:34" ht="16" x14ac:dyDescent="0.2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3"/>
      <c r="AD121" s="73"/>
      <c r="AE121" s="72"/>
      <c r="AF121" s="72"/>
      <c r="AG121" s="72"/>
      <c r="AH121" s="72"/>
    </row>
    <row r="122" spans="1:34" ht="16" x14ac:dyDescent="0.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3"/>
      <c r="AD122" s="73"/>
      <c r="AE122" s="72"/>
      <c r="AF122" s="72"/>
      <c r="AG122" s="72"/>
      <c r="AH122" s="72"/>
    </row>
    <row r="123" spans="1:34" ht="16" x14ac:dyDescent="0.2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3"/>
      <c r="AD123" s="73"/>
      <c r="AE123" s="72"/>
      <c r="AF123" s="72"/>
      <c r="AG123" s="72"/>
      <c r="AH123" s="72"/>
    </row>
    <row r="124" spans="1:34" ht="16" x14ac:dyDescent="0.2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3"/>
      <c r="AD124" s="73"/>
      <c r="AE124" s="72"/>
      <c r="AF124" s="72"/>
      <c r="AG124" s="72"/>
      <c r="AH124" s="72"/>
    </row>
    <row r="125" spans="1:34" ht="16" x14ac:dyDescent="0.2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3"/>
      <c r="AD125" s="73"/>
      <c r="AE125" s="72"/>
      <c r="AF125" s="72"/>
      <c r="AG125" s="72"/>
      <c r="AH125" s="72"/>
    </row>
    <row r="126" spans="1:34" ht="16" x14ac:dyDescent="0.2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3"/>
      <c r="AD126" s="73"/>
      <c r="AE126" s="72"/>
      <c r="AF126" s="72"/>
      <c r="AG126" s="72"/>
      <c r="AH126" s="72"/>
    </row>
    <row r="127" spans="1:34" ht="16" x14ac:dyDescent="0.2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3"/>
      <c r="AD127" s="73"/>
      <c r="AE127" s="72"/>
      <c r="AF127" s="72"/>
      <c r="AG127" s="72"/>
      <c r="AH127" s="72"/>
    </row>
    <row r="128" spans="1:34" ht="16" x14ac:dyDescent="0.2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3"/>
      <c r="AD128" s="73"/>
      <c r="AE128" s="72"/>
      <c r="AF128" s="72"/>
      <c r="AG128" s="72"/>
      <c r="AH128" s="72"/>
    </row>
    <row r="129" spans="1:34" ht="16" x14ac:dyDescent="0.2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3"/>
      <c r="AD129" s="73"/>
      <c r="AE129" s="72"/>
      <c r="AF129" s="72"/>
      <c r="AG129" s="72"/>
      <c r="AH129" s="72"/>
    </row>
    <row r="130" spans="1:34" ht="16" x14ac:dyDescent="0.2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3"/>
      <c r="AD130" s="73"/>
      <c r="AE130" s="72"/>
      <c r="AF130" s="72"/>
      <c r="AG130" s="72"/>
      <c r="AH130" s="72"/>
    </row>
    <row r="131" spans="1:34" ht="16" x14ac:dyDescent="0.2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3"/>
      <c r="AD131" s="73"/>
      <c r="AE131" s="72"/>
      <c r="AF131" s="72"/>
      <c r="AG131" s="72"/>
      <c r="AH131" s="72"/>
    </row>
    <row r="132" spans="1:34" ht="16" x14ac:dyDescent="0.2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3"/>
      <c r="AD132" s="73"/>
      <c r="AE132" s="72"/>
      <c r="AF132" s="72"/>
      <c r="AG132" s="72"/>
      <c r="AH132" s="72"/>
    </row>
    <row r="133" spans="1:34" ht="16" x14ac:dyDescent="0.2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3"/>
      <c r="AD133" s="73"/>
      <c r="AE133" s="72"/>
      <c r="AF133" s="72"/>
      <c r="AG133" s="72"/>
      <c r="AH133" s="72"/>
    </row>
    <row r="134" spans="1:34" ht="16" x14ac:dyDescent="0.2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3"/>
      <c r="AD134" s="73"/>
      <c r="AE134" s="72"/>
      <c r="AF134" s="72"/>
      <c r="AG134" s="72"/>
      <c r="AH134" s="72"/>
    </row>
    <row r="135" spans="1:34" ht="16" x14ac:dyDescent="0.2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3"/>
      <c r="AD135" s="73"/>
      <c r="AE135" s="72"/>
      <c r="AF135" s="72"/>
      <c r="AG135" s="72"/>
      <c r="AH135" s="72"/>
    </row>
    <row r="136" spans="1:34" ht="16" x14ac:dyDescent="0.2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3"/>
      <c r="AD136" s="73"/>
      <c r="AE136" s="72"/>
      <c r="AF136" s="72"/>
      <c r="AG136" s="72"/>
      <c r="AH136" s="72"/>
    </row>
    <row r="137" spans="1:34" ht="16" x14ac:dyDescent="0.2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3"/>
      <c r="AD137" s="73"/>
      <c r="AE137" s="72"/>
      <c r="AF137" s="72"/>
      <c r="AG137" s="72"/>
      <c r="AH137" s="72"/>
    </row>
    <row r="138" spans="1:34" ht="16" x14ac:dyDescent="0.2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3"/>
      <c r="AD138" s="73"/>
      <c r="AE138" s="72"/>
      <c r="AF138" s="72"/>
      <c r="AG138" s="72"/>
      <c r="AH138" s="72"/>
    </row>
    <row r="139" spans="1:34" ht="16" x14ac:dyDescent="0.2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3"/>
      <c r="AD139" s="73"/>
      <c r="AE139" s="72"/>
      <c r="AF139" s="72"/>
      <c r="AG139" s="72"/>
      <c r="AH139" s="72"/>
    </row>
    <row r="140" spans="1:34" ht="16" x14ac:dyDescent="0.2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3"/>
      <c r="AD140" s="73"/>
      <c r="AE140" s="72"/>
      <c r="AF140" s="72"/>
      <c r="AG140" s="72"/>
      <c r="AH140" s="72"/>
    </row>
    <row r="141" spans="1:34" ht="16" x14ac:dyDescent="0.2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3"/>
      <c r="AD141" s="73"/>
      <c r="AE141" s="72"/>
      <c r="AF141" s="72"/>
      <c r="AG141" s="72"/>
      <c r="AH141" s="72"/>
    </row>
    <row r="142" spans="1:34" ht="16" x14ac:dyDescent="0.2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3"/>
      <c r="AD142" s="73"/>
      <c r="AE142" s="72"/>
      <c r="AF142" s="72"/>
      <c r="AG142" s="72"/>
      <c r="AH142" s="72"/>
    </row>
    <row r="143" spans="1:34" ht="16" x14ac:dyDescent="0.2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3"/>
      <c r="AD143" s="73"/>
      <c r="AE143" s="72"/>
      <c r="AF143" s="72"/>
      <c r="AG143" s="72"/>
      <c r="AH143" s="72"/>
    </row>
    <row r="144" spans="1:34" ht="16" x14ac:dyDescent="0.2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3"/>
      <c r="AD144" s="73"/>
      <c r="AE144" s="72"/>
      <c r="AF144" s="72"/>
      <c r="AG144" s="72"/>
      <c r="AH144" s="72"/>
    </row>
    <row r="145" spans="1:34" ht="16" x14ac:dyDescent="0.2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3"/>
      <c r="AD145" s="73"/>
      <c r="AE145" s="72"/>
      <c r="AF145" s="72"/>
      <c r="AG145" s="72"/>
      <c r="AH145" s="72"/>
    </row>
    <row r="146" spans="1:34" ht="16" x14ac:dyDescent="0.2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3"/>
      <c r="AD146" s="73"/>
      <c r="AE146" s="72"/>
      <c r="AF146" s="72"/>
      <c r="AG146" s="72"/>
      <c r="AH146" s="72"/>
    </row>
    <row r="147" spans="1:34" ht="16" x14ac:dyDescent="0.2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3"/>
      <c r="AD147" s="73"/>
      <c r="AE147" s="72"/>
      <c r="AF147" s="72"/>
      <c r="AG147" s="72"/>
      <c r="AH147" s="72"/>
    </row>
    <row r="148" spans="1:34" ht="16" x14ac:dyDescent="0.2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3"/>
      <c r="AD148" s="73"/>
      <c r="AE148" s="72"/>
      <c r="AF148" s="72"/>
      <c r="AG148" s="72"/>
      <c r="AH148" s="72"/>
    </row>
    <row r="149" spans="1:34" ht="16" x14ac:dyDescent="0.2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3"/>
      <c r="AD149" s="73"/>
      <c r="AE149" s="72"/>
      <c r="AF149" s="72"/>
      <c r="AG149" s="72"/>
      <c r="AH149" s="72"/>
    </row>
    <row r="150" spans="1:34" ht="16" x14ac:dyDescent="0.2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3"/>
      <c r="AD150" s="73"/>
      <c r="AE150" s="72"/>
      <c r="AF150" s="72"/>
      <c r="AG150" s="72"/>
      <c r="AH150" s="72"/>
    </row>
    <row r="151" spans="1:34" ht="16" x14ac:dyDescent="0.2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3"/>
      <c r="AD151" s="73"/>
      <c r="AE151" s="72"/>
      <c r="AF151" s="72"/>
      <c r="AG151" s="72"/>
      <c r="AH151" s="72"/>
    </row>
    <row r="152" spans="1:34" ht="16" x14ac:dyDescent="0.2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3"/>
      <c r="AD152" s="73"/>
      <c r="AE152" s="72"/>
      <c r="AF152" s="72"/>
      <c r="AG152" s="72"/>
      <c r="AH152" s="72"/>
    </row>
    <row r="153" spans="1:34" ht="16" x14ac:dyDescent="0.2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3"/>
      <c r="AD153" s="73"/>
      <c r="AE153" s="72"/>
      <c r="AF153" s="72"/>
      <c r="AG153" s="72"/>
      <c r="AH153" s="72"/>
    </row>
    <row r="154" spans="1:34" ht="16" x14ac:dyDescent="0.2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3"/>
      <c r="AD154" s="73"/>
      <c r="AE154" s="72"/>
      <c r="AF154" s="72"/>
      <c r="AG154" s="72"/>
      <c r="AH154" s="72"/>
    </row>
    <row r="155" spans="1:34" ht="16" x14ac:dyDescent="0.2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3"/>
      <c r="AD155" s="73"/>
      <c r="AE155" s="72"/>
      <c r="AF155" s="72"/>
      <c r="AG155" s="72"/>
      <c r="AH155" s="72"/>
    </row>
    <row r="156" spans="1:34" ht="16" x14ac:dyDescent="0.2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3"/>
      <c r="AD156" s="73"/>
      <c r="AE156" s="72"/>
      <c r="AF156" s="72"/>
      <c r="AG156" s="72"/>
      <c r="AH156" s="72"/>
    </row>
    <row r="157" spans="1:34" ht="16" x14ac:dyDescent="0.2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3"/>
      <c r="AD157" s="73"/>
      <c r="AE157" s="72"/>
      <c r="AF157" s="72"/>
      <c r="AG157" s="72"/>
      <c r="AH157" s="72"/>
    </row>
    <row r="158" spans="1:34" ht="16" x14ac:dyDescent="0.2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3"/>
      <c r="AD158" s="73"/>
      <c r="AE158" s="72"/>
      <c r="AF158" s="72"/>
      <c r="AG158" s="72"/>
      <c r="AH158" s="72"/>
    </row>
    <row r="159" spans="1:34" ht="16" x14ac:dyDescent="0.2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3"/>
      <c r="AD159" s="73"/>
      <c r="AE159" s="72"/>
      <c r="AF159" s="72"/>
      <c r="AG159" s="72"/>
      <c r="AH159" s="72"/>
    </row>
    <row r="160" spans="1:34" ht="16" x14ac:dyDescent="0.2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3"/>
      <c r="AD160" s="73"/>
      <c r="AE160" s="72"/>
      <c r="AF160" s="72"/>
      <c r="AG160" s="72"/>
      <c r="AH160" s="72"/>
    </row>
    <row r="161" spans="1:34" ht="16" x14ac:dyDescent="0.2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3"/>
      <c r="AD161" s="73"/>
      <c r="AE161" s="72"/>
      <c r="AF161" s="72"/>
      <c r="AG161" s="72"/>
      <c r="AH161" s="72"/>
    </row>
    <row r="162" spans="1:34" ht="16" x14ac:dyDescent="0.2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3"/>
      <c r="AD162" s="73"/>
      <c r="AE162" s="72"/>
      <c r="AF162" s="72"/>
      <c r="AG162" s="72"/>
      <c r="AH162" s="72"/>
    </row>
    <row r="163" spans="1:34" ht="16" x14ac:dyDescent="0.2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3"/>
      <c r="AD163" s="73"/>
      <c r="AE163" s="72"/>
      <c r="AF163" s="72"/>
      <c r="AG163" s="72"/>
      <c r="AH163" s="72"/>
    </row>
    <row r="164" spans="1:34" ht="16" x14ac:dyDescent="0.2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3"/>
      <c r="AD164" s="73"/>
      <c r="AE164" s="72"/>
      <c r="AF164" s="72"/>
      <c r="AG164" s="72"/>
      <c r="AH164" s="72"/>
    </row>
    <row r="165" spans="1:34" ht="16" x14ac:dyDescent="0.2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3"/>
      <c r="AD165" s="73"/>
      <c r="AE165" s="72"/>
      <c r="AF165" s="72"/>
      <c r="AG165" s="72"/>
      <c r="AH165" s="72"/>
    </row>
    <row r="166" spans="1:34" ht="16" x14ac:dyDescent="0.2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3"/>
      <c r="AD166" s="73"/>
      <c r="AE166" s="72"/>
      <c r="AF166" s="72"/>
      <c r="AG166" s="72"/>
      <c r="AH166" s="72"/>
    </row>
    <row r="167" spans="1:34" ht="16" x14ac:dyDescent="0.2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3"/>
      <c r="AD167" s="73"/>
      <c r="AE167" s="72"/>
      <c r="AF167" s="72"/>
      <c r="AG167" s="72"/>
      <c r="AH167" s="72"/>
    </row>
    <row r="168" spans="1:34" ht="16" x14ac:dyDescent="0.2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3"/>
      <c r="AD168" s="73"/>
      <c r="AE168" s="72"/>
      <c r="AF168" s="72"/>
      <c r="AG168" s="72"/>
      <c r="AH168" s="72"/>
    </row>
    <row r="169" spans="1:34" ht="16" x14ac:dyDescent="0.2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3"/>
      <c r="AD169" s="73"/>
      <c r="AE169" s="72"/>
      <c r="AF169" s="72"/>
      <c r="AG169" s="72"/>
      <c r="AH169" s="72"/>
    </row>
    <row r="170" spans="1:34" ht="16" x14ac:dyDescent="0.2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3"/>
      <c r="AD170" s="73"/>
      <c r="AE170" s="72"/>
      <c r="AF170" s="72"/>
      <c r="AG170" s="72"/>
      <c r="AH170" s="72"/>
    </row>
    <row r="171" spans="1:34" ht="16" x14ac:dyDescent="0.2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3"/>
      <c r="AD171" s="73"/>
      <c r="AE171" s="72"/>
      <c r="AF171" s="72"/>
      <c r="AG171" s="72"/>
      <c r="AH171" s="72"/>
    </row>
    <row r="172" spans="1:34" ht="16" x14ac:dyDescent="0.2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3"/>
      <c r="AD172" s="73"/>
      <c r="AE172" s="72"/>
      <c r="AF172" s="72"/>
      <c r="AG172" s="72"/>
      <c r="AH172" s="72"/>
    </row>
    <row r="173" spans="1:34" ht="16" x14ac:dyDescent="0.2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3"/>
      <c r="AD173" s="73"/>
      <c r="AE173" s="72"/>
      <c r="AF173" s="72"/>
      <c r="AG173" s="72"/>
      <c r="AH173" s="72"/>
    </row>
    <row r="174" spans="1:34" ht="16" x14ac:dyDescent="0.2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3"/>
      <c r="AD174" s="73"/>
      <c r="AE174" s="72"/>
      <c r="AF174" s="72"/>
      <c r="AG174" s="72"/>
      <c r="AH174" s="72"/>
    </row>
    <row r="175" spans="1:34" ht="16" x14ac:dyDescent="0.2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3"/>
      <c r="AD175" s="73"/>
      <c r="AE175" s="72"/>
      <c r="AF175" s="72"/>
      <c r="AG175" s="72"/>
      <c r="AH175" s="72"/>
    </row>
    <row r="176" spans="1:34" ht="16" x14ac:dyDescent="0.2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3"/>
      <c r="AD176" s="73"/>
      <c r="AE176" s="72"/>
      <c r="AF176" s="72"/>
      <c r="AG176" s="72"/>
      <c r="AH176" s="72"/>
    </row>
    <row r="177" spans="1:34" ht="16" x14ac:dyDescent="0.2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3"/>
      <c r="AD177" s="73"/>
      <c r="AE177" s="72"/>
      <c r="AF177" s="72"/>
      <c r="AG177" s="72"/>
      <c r="AH177" s="72"/>
    </row>
    <row r="178" spans="1:34" ht="16" x14ac:dyDescent="0.2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3"/>
      <c r="AD178" s="73"/>
      <c r="AE178" s="72"/>
      <c r="AF178" s="72"/>
      <c r="AG178" s="72"/>
      <c r="AH178" s="72"/>
    </row>
    <row r="179" spans="1:34" ht="16" x14ac:dyDescent="0.2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3"/>
      <c r="AD179" s="73"/>
      <c r="AE179" s="72"/>
      <c r="AF179" s="72"/>
      <c r="AG179" s="72"/>
      <c r="AH179" s="72"/>
    </row>
    <row r="180" spans="1:34" ht="16" x14ac:dyDescent="0.2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3"/>
      <c r="AD180" s="73"/>
      <c r="AE180" s="72"/>
      <c r="AF180" s="72"/>
      <c r="AG180" s="72"/>
      <c r="AH180" s="72"/>
    </row>
    <row r="181" spans="1:34" ht="16" x14ac:dyDescent="0.2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3"/>
      <c r="AD181" s="73"/>
      <c r="AE181" s="72"/>
      <c r="AF181" s="72"/>
      <c r="AG181" s="72"/>
      <c r="AH181" s="72"/>
    </row>
    <row r="182" spans="1:34" ht="16" x14ac:dyDescent="0.2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3"/>
      <c r="AD182" s="73"/>
      <c r="AE182" s="72"/>
      <c r="AF182" s="72"/>
      <c r="AG182" s="72"/>
      <c r="AH182" s="72"/>
    </row>
    <row r="183" spans="1:34" ht="16" x14ac:dyDescent="0.2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3"/>
      <c r="AD183" s="73"/>
      <c r="AE183" s="72"/>
      <c r="AF183" s="72"/>
      <c r="AG183" s="72"/>
      <c r="AH183" s="72"/>
    </row>
    <row r="184" spans="1:34" ht="16" x14ac:dyDescent="0.2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3"/>
      <c r="AD184" s="73"/>
      <c r="AE184" s="72"/>
      <c r="AF184" s="72"/>
      <c r="AG184" s="72"/>
      <c r="AH184" s="72"/>
    </row>
    <row r="185" spans="1:34" ht="16" x14ac:dyDescent="0.2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3"/>
      <c r="AD185" s="73"/>
      <c r="AE185" s="72"/>
      <c r="AF185" s="72"/>
      <c r="AG185" s="72"/>
      <c r="AH185" s="72"/>
    </row>
    <row r="186" spans="1:34" ht="16" x14ac:dyDescent="0.2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3"/>
      <c r="AD186" s="73"/>
      <c r="AE186" s="72"/>
      <c r="AF186" s="72"/>
      <c r="AG186" s="72"/>
      <c r="AH186" s="72"/>
    </row>
    <row r="187" spans="1:34" ht="16" x14ac:dyDescent="0.2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3"/>
      <c r="AD187" s="73"/>
      <c r="AE187" s="72"/>
      <c r="AF187" s="72"/>
      <c r="AG187" s="72"/>
      <c r="AH187" s="72"/>
    </row>
    <row r="188" spans="1:34" ht="16" x14ac:dyDescent="0.2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3"/>
      <c r="AD188" s="73"/>
      <c r="AE188" s="72"/>
      <c r="AF188" s="72"/>
      <c r="AG188" s="72"/>
      <c r="AH188" s="72"/>
    </row>
    <row r="189" spans="1:34" ht="16" x14ac:dyDescent="0.2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3"/>
      <c r="AD189" s="73"/>
      <c r="AE189" s="72"/>
      <c r="AF189" s="72"/>
      <c r="AG189" s="72"/>
      <c r="AH189" s="72"/>
    </row>
    <row r="190" spans="1:34" ht="16" x14ac:dyDescent="0.2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3"/>
      <c r="AD190" s="73"/>
      <c r="AE190" s="72"/>
      <c r="AF190" s="72"/>
      <c r="AG190" s="72"/>
      <c r="AH190" s="72"/>
    </row>
    <row r="191" spans="1:34" ht="16" x14ac:dyDescent="0.2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3"/>
      <c r="AD191" s="73"/>
      <c r="AE191" s="72"/>
      <c r="AF191" s="72"/>
      <c r="AG191" s="72"/>
      <c r="AH191" s="72"/>
    </row>
    <row r="192" spans="1:34" ht="16" x14ac:dyDescent="0.2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3"/>
      <c r="AD192" s="73"/>
      <c r="AE192" s="72"/>
      <c r="AF192" s="72"/>
      <c r="AG192" s="72"/>
      <c r="AH192" s="72"/>
    </row>
    <row r="193" spans="1:34" ht="16" x14ac:dyDescent="0.2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3"/>
      <c r="AD193" s="73"/>
      <c r="AE193" s="72"/>
      <c r="AF193" s="72"/>
      <c r="AG193" s="72"/>
      <c r="AH193" s="72"/>
    </row>
    <row r="194" spans="1:34" ht="16" x14ac:dyDescent="0.2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3"/>
      <c r="AD194" s="73"/>
      <c r="AE194" s="72"/>
      <c r="AF194" s="72"/>
      <c r="AG194" s="72"/>
      <c r="AH194" s="72"/>
    </row>
    <row r="195" spans="1:34" ht="16" x14ac:dyDescent="0.2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3"/>
      <c r="AD195" s="73"/>
      <c r="AE195" s="72"/>
      <c r="AF195" s="72"/>
      <c r="AG195" s="72"/>
      <c r="AH195" s="72"/>
    </row>
    <row r="196" spans="1:34" ht="16" x14ac:dyDescent="0.2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3"/>
      <c r="AD196" s="73"/>
      <c r="AE196" s="72"/>
      <c r="AF196" s="72"/>
      <c r="AG196" s="72"/>
      <c r="AH196" s="72"/>
    </row>
    <row r="197" spans="1:34" ht="16" x14ac:dyDescent="0.2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3"/>
      <c r="AD197" s="73"/>
      <c r="AE197" s="72"/>
      <c r="AF197" s="72"/>
      <c r="AG197" s="72"/>
      <c r="AH197" s="72"/>
    </row>
    <row r="198" spans="1:34" ht="16" x14ac:dyDescent="0.2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3"/>
      <c r="AD198" s="73"/>
      <c r="AE198" s="72"/>
      <c r="AF198" s="72"/>
      <c r="AG198" s="72"/>
      <c r="AH198" s="72"/>
    </row>
    <row r="199" spans="1:34" ht="16" x14ac:dyDescent="0.2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3"/>
      <c r="AD199" s="73"/>
      <c r="AE199" s="72"/>
      <c r="AF199" s="72"/>
      <c r="AG199" s="72"/>
      <c r="AH199" s="72"/>
    </row>
    <row r="200" spans="1:34" ht="16" x14ac:dyDescent="0.2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3"/>
      <c r="AD200" s="73"/>
      <c r="AE200" s="72"/>
      <c r="AF200" s="72"/>
      <c r="AG200" s="72"/>
      <c r="AH200" s="72"/>
    </row>
    <row r="201" spans="1:34" ht="16" x14ac:dyDescent="0.2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3"/>
      <c r="AD201" s="73"/>
      <c r="AE201" s="72"/>
      <c r="AF201" s="72"/>
      <c r="AG201" s="72"/>
      <c r="AH201" s="72"/>
    </row>
    <row r="202" spans="1:34" ht="16" x14ac:dyDescent="0.2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3"/>
      <c r="AD202" s="73"/>
      <c r="AE202" s="72"/>
      <c r="AF202" s="72"/>
      <c r="AG202" s="72"/>
      <c r="AH202" s="72"/>
    </row>
    <row r="203" spans="1:34" ht="16" x14ac:dyDescent="0.2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3"/>
      <c r="AD203" s="73"/>
      <c r="AE203" s="72"/>
      <c r="AF203" s="72"/>
      <c r="AG203" s="72"/>
      <c r="AH203" s="72"/>
    </row>
    <row r="204" spans="1:34" ht="16" x14ac:dyDescent="0.2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3"/>
      <c r="AD204" s="73"/>
      <c r="AE204" s="72"/>
      <c r="AF204" s="72"/>
      <c r="AG204" s="72"/>
      <c r="AH204" s="72"/>
    </row>
    <row r="205" spans="1:34" ht="16" x14ac:dyDescent="0.2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3"/>
      <c r="AD205" s="73"/>
      <c r="AE205" s="72"/>
      <c r="AF205" s="72"/>
      <c r="AG205" s="72"/>
      <c r="AH205" s="72"/>
    </row>
    <row r="206" spans="1:34" ht="16" x14ac:dyDescent="0.2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3"/>
      <c r="AD206" s="73"/>
      <c r="AE206" s="72"/>
      <c r="AF206" s="72"/>
      <c r="AG206" s="72"/>
      <c r="AH206" s="72"/>
    </row>
    <row r="207" spans="1:34" ht="16" x14ac:dyDescent="0.2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3"/>
      <c r="AD207" s="73"/>
      <c r="AE207" s="72"/>
      <c r="AF207" s="72"/>
      <c r="AG207" s="72"/>
      <c r="AH207" s="72"/>
    </row>
    <row r="208" spans="1:34" ht="16" x14ac:dyDescent="0.2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3"/>
      <c r="AD208" s="73"/>
      <c r="AE208" s="72"/>
      <c r="AF208" s="72"/>
      <c r="AG208" s="72"/>
      <c r="AH208" s="72"/>
    </row>
    <row r="209" spans="1:34" ht="16" x14ac:dyDescent="0.2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3"/>
      <c r="AD209" s="73"/>
      <c r="AE209" s="72"/>
      <c r="AF209" s="72"/>
      <c r="AG209" s="72"/>
      <c r="AH209" s="72"/>
    </row>
    <row r="210" spans="1:34" ht="16" x14ac:dyDescent="0.2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3"/>
      <c r="AD210" s="73"/>
      <c r="AE210" s="72"/>
      <c r="AF210" s="72"/>
      <c r="AG210" s="72"/>
      <c r="AH210" s="72"/>
    </row>
    <row r="211" spans="1:34" ht="16" x14ac:dyDescent="0.2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3"/>
      <c r="AD211" s="73"/>
      <c r="AE211" s="72"/>
      <c r="AF211" s="72"/>
      <c r="AG211" s="72"/>
      <c r="AH211" s="72"/>
    </row>
    <row r="212" spans="1:34" ht="16" x14ac:dyDescent="0.2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3"/>
      <c r="AD212" s="73"/>
      <c r="AE212" s="72"/>
      <c r="AF212" s="72"/>
      <c r="AG212" s="72"/>
      <c r="AH212" s="72"/>
    </row>
    <row r="213" spans="1:34" ht="16" x14ac:dyDescent="0.2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3"/>
      <c r="AD213" s="73"/>
      <c r="AE213" s="72"/>
      <c r="AF213" s="72"/>
      <c r="AG213" s="72"/>
      <c r="AH213" s="72"/>
    </row>
    <row r="214" spans="1:34" ht="16" x14ac:dyDescent="0.2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3"/>
      <c r="AD214" s="73"/>
      <c r="AE214" s="72"/>
      <c r="AF214" s="72"/>
      <c r="AG214" s="72"/>
      <c r="AH214" s="72"/>
    </row>
    <row r="215" spans="1:34" ht="16" x14ac:dyDescent="0.2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3"/>
      <c r="AD215" s="73"/>
      <c r="AE215" s="72"/>
      <c r="AF215" s="72"/>
      <c r="AG215" s="72"/>
      <c r="AH215" s="72"/>
    </row>
    <row r="216" spans="1:34" ht="16" x14ac:dyDescent="0.2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3"/>
      <c r="AD216" s="73"/>
      <c r="AE216" s="72"/>
      <c r="AF216" s="72"/>
      <c r="AG216" s="72"/>
      <c r="AH216" s="72"/>
    </row>
    <row r="217" spans="1:34" ht="16" x14ac:dyDescent="0.2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3"/>
      <c r="AD217" s="73"/>
      <c r="AE217" s="72"/>
      <c r="AF217" s="72"/>
      <c r="AG217" s="72"/>
      <c r="AH217" s="72"/>
    </row>
    <row r="218" spans="1:34" ht="16" x14ac:dyDescent="0.2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3"/>
      <c r="AD218" s="73"/>
      <c r="AE218" s="72"/>
      <c r="AF218" s="72"/>
      <c r="AG218" s="72"/>
      <c r="AH218" s="72"/>
    </row>
    <row r="219" spans="1:34" ht="16" x14ac:dyDescent="0.2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3"/>
      <c r="AD219" s="73"/>
      <c r="AE219" s="72"/>
      <c r="AF219" s="72"/>
      <c r="AG219" s="72"/>
      <c r="AH219" s="72"/>
    </row>
    <row r="220" spans="1:34" ht="16" x14ac:dyDescent="0.2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3"/>
      <c r="AD220" s="73"/>
      <c r="AE220" s="72"/>
      <c r="AF220" s="72"/>
      <c r="AG220" s="72"/>
      <c r="AH220" s="72"/>
    </row>
    <row r="221" spans="1:34" ht="16" x14ac:dyDescent="0.2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3"/>
      <c r="AD221" s="73"/>
      <c r="AE221" s="72"/>
      <c r="AF221" s="72"/>
      <c r="AG221" s="72"/>
      <c r="AH221" s="72"/>
    </row>
    <row r="222" spans="1:34" ht="16" x14ac:dyDescent="0.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3"/>
      <c r="AD222" s="73"/>
      <c r="AE222" s="72"/>
      <c r="AF222" s="72"/>
      <c r="AG222" s="72"/>
      <c r="AH222" s="72"/>
    </row>
    <row r="223" spans="1:34" ht="16" x14ac:dyDescent="0.2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3"/>
      <c r="AD223" s="73"/>
      <c r="AE223" s="72"/>
      <c r="AF223" s="72"/>
      <c r="AG223" s="72"/>
      <c r="AH223" s="72"/>
    </row>
    <row r="224" spans="1:34" ht="16" x14ac:dyDescent="0.2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3"/>
      <c r="AD224" s="73"/>
      <c r="AE224" s="72"/>
      <c r="AF224" s="72"/>
      <c r="AG224" s="72"/>
      <c r="AH224" s="72"/>
    </row>
    <row r="225" spans="1:34" ht="16" x14ac:dyDescent="0.2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3"/>
      <c r="AD225" s="73"/>
      <c r="AE225" s="72"/>
      <c r="AF225" s="72"/>
      <c r="AG225" s="72"/>
      <c r="AH225" s="72"/>
    </row>
    <row r="226" spans="1:34" ht="16" x14ac:dyDescent="0.2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3"/>
      <c r="AD226" s="73"/>
      <c r="AE226" s="72"/>
      <c r="AF226" s="72"/>
      <c r="AG226" s="72"/>
      <c r="AH226" s="72"/>
    </row>
    <row r="227" spans="1:34" ht="16" x14ac:dyDescent="0.2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3"/>
      <c r="AD227" s="73"/>
      <c r="AE227" s="72"/>
      <c r="AF227" s="72"/>
      <c r="AG227" s="72"/>
      <c r="AH227" s="72"/>
    </row>
    <row r="228" spans="1:34" ht="16" x14ac:dyDescent="0.2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3"/>
      <c r="AD228" s="73"/>
      <c r="AE228" s="72"/>
      <c r="AF228" s="72"/>
      <c r="AG228" s="72"/>
      <c r="AH228" s="72"/>
    </row>
    <row r="229" spans="1:34" ht="16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3"/>
      <c r="AD229" s="73"/>
      <c r="AE229" s="72"/>
      <c r="AF229" s="72"/>
      <c r="AG229" s="72"/>
      <c r="AH229" s="72"/>
    </row>
    <row r="230" spans="1:34" ht="16" x14ac:dyDescent="0.2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3"/>
      <c r="AD230" s="73"/>
      <c r="AE230" s="72"/>
      <c r="AF230" s="72"/>
      <c r="AG230" s="72"/>
      <c r="AH230" s="72"/>
    </row>
    <row r="231" spans="1:34" ht="16" x14ac:dyDescent="0.2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3"/>
      <c r="AD231" s="73"/>
      <c r="AE231" s="72"/>
      <c r="AF231" s="72"/>
      <c r="AG231" s="72"/>
      <c r="AH231" s="72"/>
    </row>
    <row r="232" spans="1:34" ht="16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3"/>
      <c r="AD232" s="73"/>
      <c r="AE232" s="72"/>
      <c r="AF232" s="72"/>
      <c r="AG232" s="72"/>
      <c r="AH232" s="72"/>
    </row>
    <row r="233" spans="1:34" ht="16" x14ac:dyDescent="0.2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3"/>
      <c r="AD233" s="73"/>
      <c r="AE233" s="72"/>
      <c r="AF233" s="72"/>
      <c r="AG233" s="72"/>
      <c r="AH233" s="72"/>
    </row>
    <row r="234" spans="1:34" ht="16" x14ac:dyDescent="0.2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3"/>
      <c r="AD234" s="73"/>
      <c r="AE234" s="72"/>
      <c r="AF234" s="72"/>
      <c r="AG234" s="72"/>
      <c r="AH234" s="72"/>
    </row>
    <row r="235" spans="1:34" ht="16" x14ac:dyDescent="0.2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3"/>
      <c r="AD235" s="73"/>
      <c r="AE235" s="72"/>
      <c r="AF235" s="72"/>
      <c r="AG235" s="72"/>
      <c r="AH235" s="72"/>
    </row>
    <row r="236" spans="1:34" ht="16" x14ac:dyDescent="0.2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3"/>
      <c r="AD236" s="73"/>
      <c r="AE236" s="72"/>
      <c r="AF236" s="72"/>
      <c r="AG236" s="72"/>
      <c r="AH236" s="72"/>
    </row>
    <row r="237" spans="1:34" ht="16" x14ac:dyDescent="0.2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3"/>
      <c r="AD237" s="73"/>
      <c r="AE237" s="72"/>
      <c r="AF237" s="72"/>
      <c r="AG237" s="72"/>
      <c r="AH237" s="72"/>
    </row>
    <row r="238" spans="1:34" ht="16" x14ac:dyDescent="0.2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3"/>
      <c r="AD238" s="73"/>
      <c r="AE238" s="72"/>
      <c r="AF238" s="72"/>
      <c r="AG238" s="72"/>
      <c r="AH238" s="72"/>
    </row>
    <row r="239" spans="1:34" ht="16" x14ac:dyDescent="0.2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3"/>
      <c r="AD239" s="73"/>
      <c r="AE239" s="72"/>
      <c r="AF239" s="72"/>
      <c r="AG239" s="72"/>
      <c r="AH239" s="72"/>
    </row>
    <row r="240" spans="1:34" ht="16" x14ac:dyDescent="0.2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3"/>
      <c r="AD240" s="73"/>
      <c r="AE240" s="72"/>
      <c r="AF240" s="72"/>
      <c r="AG240" s="72"/>
      <c r="AH240" s="72"/>
    </row>
    <row r="241" spans="1:34" ht="16" x14ac:dyDescent="0.2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3"/>
      <c r="AD241" s="73"/>
      <c r="AE241" s="72"/>
      <c r="AF241" s="72"/>
      <c r="AG241" s="72"/>
      <c r="AH241" s="72"/>
    </row>
    <row r="242" spans="1:34" ht="16" x14ac:dyDescent="0.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3"/>
      <c r="AD242" s="73"/>
      <c r="AE242" s="72"/>
      <c r="AF242" s="72"/>
      <c r="AG242" s="72"/>
      <c r="AH242" s="72"/>
    </row>
    <row r="243" spans="1:34" ht="16" x14ac:dyDescent="0.2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3"/>
      <c r="AD243" s="73"/>
      <c r="AE243" s="72"/>
      <c r="AF243" s="72"/>
      <c r="AG243" s="72"/>
      <c r="AH243" s="72"/>
    </row>
    <row r="244" spans="1:34" ht="16" x14ac:dyDescent="0.2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3"/>
      <c r="AD244" s="73"/>
      <c r="AE244" s="72"/>
      <c r="AF244" s="72"/>
      <c r="AG244" s="72"/>
      <c r="AH244" s="72"/>
    </row>
    <row r="245" spans="1:34" ht="16" x14ac:dyDescent="0.2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3"/>
      <c r="AD245" s="73"/>
      <c r="AE245" s="72"/>
      <c r="AF245" s="72"/>
      <c r="AG245" s="72"/>
      <c r="AH245" s="72"/>
    </row>
    <row r="246" spans="1:34" ht="16" x14ac:dyDescent="0.2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3"/>
      <c r="AD246" s="73"/>
      <c r="AE246" s="72"/>
      <c r="AF246" s="72"/>
      <c r="AG246" s="72"/>
      <c r="AH246" s="72"/>
    </row>
    <row r="247" spans="1:34" ht="16" x14ac:dyDescent="0.2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3"/>
      <c r="AD247" s="73"/>
      <c r="AE247" s="72"/>
      <c r="AF247" s="72"/>
      <c r="AG247" s="72"/>
      <c r="AH247" s="72"/>
    </row>
    <row r="248" spans="1:34" ht="16" x14ac:dyDescent="0.2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3"/>
      <c r="AD248" s="73"/>
      <c r="AE248" s="72"/>
      <c r="AF248" s="72"/>
      <c r="AG248" s="72"/>
      <c r="AH248" s="72"/>
    </row>
    <row r="249" spans="1:34" ht="16" x14ac:dyDescent="0.2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3"/>
      <c r="AD249" s="73"/>
      <c r="AE249" s="72"/>
      <c r="AF249" s="72"/>
      <c r="AG249" s="72"/>
      <c r="AH249" s="72"/>
    </row>
    <row r="250" spans="1:34" ht="16" x14ac:dyDescent="0.2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3"/>
      <c r="AD250" s="73"/>
      <c r="AE250" s="72"/>
      <c r="AF250" s="72"/>
      <c r="AG250" s="72"/>
      <c r="AH250" s="72"/>
    </row>
    <row r="251" spans="1:34" ht="16" x14ac:dyDescent="0.2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3"/>
      <c r="AD251" s="73"/>
      <c r="AE251" s="72"/>
      <c r="AF251" s="72"/>
      <c r="AG251" s="72"/>
      <c r="AH251" s="72"/>
    </row>
    <row r="252" spans="1:34" ht="16" x14ac:dyDescent="0.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3"/>
      <c r="AD252" s="73"/>
      <c r="AE252" s="72"/>
      <c r="AF252" s="72"/>
      <c r="AG252" s="72"/>
      <c r="AH252" s="72"/>
    </row>
    <row r="253" spans="1:34" ht="16" x14ac:dyDescent="0.2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3"/>
      <c r="AD253" s="73"/>
      <c r="AE253" s="72"/>
      <c r="AF253" s="72"/>
      <c r="AG253" s="72"/>
      <c r="AH253" s="72"/>
    </row>
    <row r="254" spans="1:34" ht="16" x14ac:dyDescent="0.2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3"/>
      <c r="AD254" s="73"/>
      <c r="AE254" s="72"/>
      <c r="AF254" s="72"/>
      <c r="AG254" s="72"/>
      <c r="AH254" s="72"/>
    </row>
    <row r="255" spans="1:34" ht="16" x14ac:dyDescent="0.2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3"/>
      <c r="AD255" s="73"/>
      <c r="AE255" s="72"/>
      <c r="AF255" s="72"/>
      <c r="AG255" s="72"/>
      <c r="AH255" s="72"/>
    </row>
    <row r="256" spans="1:34" ht="16" x14ac:dyDescent="0.2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3"/>
      <c r="AD256" s="73"/>
      <c r="AE256" s="72"/>
      <c r="AF256" s="72"/>
      <c r="AG256" s="72"/>
      <c r="AH256" s="72"/>
    </row>
    <row r="257" spans="1:34" ht="16" x14ac:dyDescent="0.2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3"/>
      <c r="AD257" s="73"/>
      <c r="AE257" s="72"/>
      <c r="AF257" s="72"/>
      <c r="AG257" s="72"/>
      <c r="AH257" s="72"/>
    </row>
    <row r="258" spans="1:34" ht="16" x14ac:dyDescent="0.2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3"/>
      <c r="AD258" s="73"/>
      <c r="AE258" s="72"/>
      <c r="AF258" s="72"/>
      <c r="AG258" s="72"/>
      <c r="AH258" s="72"/>
    </row>
    <row r="259" spans="1:34" ht="16" x14ac:dyDescent="0.2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3"/>
      <c r="AD259" s="73"/>
      <c r="AE259" s="72"/>
      <c r="AF259" s="72"/>
      <c r="AG259" s="72"/>
      <c r="AH259" s="72"/>
    </row>
    <row r="260" spans="1:34" ht="16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3"/>
      <c r="AD260" s="73"/>
      <c r="AE260" s="72"/>
      <c r="AF260" s="72"/>
      <c r="AG260" s="72"/>
      <c r="AH260" s="72"/>
    </row>
    <row r="261" spans="1:34" ht="16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3"/>
      <c r="AD261" s="73"/>
      <c r="AE261" s="72"/>
      <c r="AF261" s="72"/>
      <c r="AG261" s="72"/>
      <c r="AH261" s="72"/>
    </row>
    <row r="262" spans="1:34" ht="16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3"/>
      <c r="AD262" s="73"/>
      <c r="AE262" s="72"/>
      <c r="AF262" s="72"/>
      <c r="AG262" s="72"/>
      <c r="AH262" s="72"/>
    </row>
    <row r="263" spans="1:34" ht="16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3"/>
      <c r="AD263" s="73"/>
      <c r="AE263" s="72"/>
      <c r="AF263" s="72"/>
      <c r="AG263" s="72"/>
      <c r="AH263" s="72"/>
    </row>
    <row r="264" spans="1:34" ht="16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3"/>
      <c r="AD264" s="73"/>
      <c r="AE264" s="72"/>
      <c r="AF264" s="72"/>
      <c r="AG264" s="72"/>
      <c r="AH264" s="72"/>
    </row>
    <row r="265" spans="1:34" ht="16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3"/>
      <c r="AD265" s="73"/>
      <c r="AE265" s="72"/>
      <c r="AF265" s="72"/>
      <c r="AG265" s="72"/>
      <c r="AH265" s="72"/>
    </row>
    <row r="266" spans="1:34" ht="16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3"/>
      <c r="AD266" s="73"/>
      <c r="AE266" s="72"/>
      <c r="AF266" s="72"/>
      <c r="AG266" s="72"/>
      <c r="AH266" s="72"/>
    </row>
    <row r="267" spans="1:34" ht="16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3"/>
      <c r="AD267" s="73"/>
      <c r="AE267" s="72"/>
      <c r="AF267" s="72"/>
      <c r="AG267" s="72"/>
      <c r="AH267" s="72"/>
    </row>
    <row r="268" spans="1:34" ht="16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3"/>
      <c r="AD268" s="73"/>
      <c r="AE268" s="72"/>
      <c r="AF268" s="72"/>
      <c r="AG268" s="72"/>
      <c r="AH268" s="72"/>
    </row>
    <row r="269" spans="1:34" ht="16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3"/>
      <c r="AD269" s="73"/>
      <c r="AE269" s="72"/>
      <c r="AF269" s="72"/>
      <c r="AG269" s="72"/>
      <c r="AH269" s="72"/>
    </row>
    <row r="270" spans="1:34" ht="16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3"/>
      <c r="AD270" s="73"/>
      <c r="AE270" s="72"/>
      <c r="AF270" s="72"/>
      <c r="AG270" s="72"/>
      <c r="AH270" s="72"/>
    </row>
    <row r="271" spans="1:34" ht="16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3"/>
      <c r="AD271" s="73"/>
      <c r="AE271" s="72"/>
      <c r="AF271" s="72"/>
      <c r="AG271" s="72"/>
      <c r="AH271" s="72"/>
    </row>
    <row r="272" spans="1:34" ht="16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3"/>
      <c r="AD272" s="73"/>
      <c r="AE272" s="72"/>
      <c r="AF272" s="72"/>
      <c r="AG272" s="72"/>
      <c r="AH272" s="72"/>
    </row>
    <row r="273" spans="1:34" ht="16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3"/>
      <c r="AD273" s="73"/>
      <c r="AE273" s="72"/>
      <c r="AF273" s="72"/>
      <c r="AG273" s="72"/>
      <c r="AH273" s="72"/>
    </row>
    <row r="274" spans="1:34" ht="16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3"/>
      <c r="AD274" s="73"/>
      <c r="AE274" s="72"/>
      <c r="AF274" s="72"/>
      <c r="AG274" s="72"/>
      <c r="AH274" s="72"/>
    </row>
    <row r="275" spans="1:34" ht="16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3"/>
      <c r="AD275" s="73"/>
      <c r="AE275" s="72"/>
      <c r="AF275" s="72"/>
      <c r="AG275" s="72"/>
      <c r="AH275" s="72"/>
    </row>
    <row r="276" spans="1:34" ht="16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3"/>
      <c r="AD276" s="73"/>
      <c r="AE276" s="72"/>
      <c r="AF276" s="72"/>
      <c r="AG276" s="72"/>
      <c r="AH276" s="72"/>
    </row>
    <row r="277" spans="1:34" ht="16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3"/>
      <c r="AD277" s="73"/>
      <c r="AE277" s="72"/>
      <c r="AF277" s="72"/>
      <c r="AG277" s="72"/>
      <c r="AH277" s="72"/>
    </row>
    <row r="278" spans="1:34" ht="16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3"/>
      <c r="AD278" s="73"/>
      <c r="AE278" s="72"/>
      <c r="AF278" s="72"/>
      <c r="AG278" s="72"/>
      <c r="AH278" s="72"/>
    </row>
    <row r="279" spans="1:34" ht="16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3"/>
      <c r="AD279" s="73"/>
      <c r="AE279" s="72"/>
      <c r="AF279" s="72"/>
      <c r="AG279" s="72"/>
      <c r="AH279" s="72"/>
    </row>
    <row r="280" spans="1:34" ht="16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3"/>
      <c r="AD280" s="73"/>
      <c r="AE280" s="72"/>
      <c r="AF280" s="72"/>
      <c r="AG280" s="72"/>
      <c r="AH280" s="72"/>
    </row>
    <row r="281" spans="1:34" ht="16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3"/>
      <c r="AD281" s="73"/>
      <c r="AE281" s="72"/>
      <c r="AF281" s="72"/>
      <c r="AG281" s="72"/>
      <c r="AH281" s="72"/>
    </row>
    <row r="282" spans="1:34" ht="16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3"/>
      <c r="AD282" s="73"/>
      <c r="AE282" s="72"/>
      <c r="AF282" s="72"/>
      <c r="AG282" s="72"/>
      <c r="AH282" s="72"/>
    </row>
    <row r="283" spans="1:34" ht="16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3"/>
      <c r="AD283" s="73"/>
      <c r="AE283" s="72"/>
      <c r="AF283" s="72"/>
      <c r="AG283" s="72"/>
      <c r="AH283" s="72"/>
    </row>
    <row r="284" spans="1:34" ht="16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3"/>
      <c r="AD284" s="73"/>
      <c r="AE284" s="72"/>
      <c r="AF284" s="72"/>
      <c r="AG284" s="72"/>
      <c r="AH284" s="72"/>
    </row>
    <row r="285" spans="1:34" ht="16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3"/>
      <c r="AD285" s="73"/>
      <c r="AE285" s="72"/>
      <c r="AF285" s="72"/>
      <c r="AG285" s="72"/>
      <c r="AH285" s="72"/>
    </row>
    <row r="286" spans="1:34" ht="16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3"/>
      <c r="AD286" s="73"/>
      <c r="AE286" s="72"/>
      <c r="AF286" s="72"/>
      <c r="AG286" s="72"/>
      <c r="AH286" s="72"/>
    </row>
    <row r="287" spans="1:34" ht="16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3"/>
      <c r="AD287" s="73"/>
      <c r="AE287" s="72"/>
      <c r="AF287" s="72"/>
      <c r="AG287" s="72"/>
      <c r="AH287" s="72"/>
    </row>
    <row r="288" spans="1:34" ht="16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3"/>
      <c r="AD288" s="73"/>
      <c r="AE288" s="72"/>
      <c r="AF288" s="72"/>
      <c r="AG288" s="72"/>
      <c r="AH288" s="72"/>
    </row>
    <row r="289" spans="1:34" ht="16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3"/>
      <c r="AD289" s="73"/>
      <c r="AE289" s="72"/>
      <c r="AF289" s="72"/>
      <c r="AG289" s="72"/>
      <c r="AH289" s="72"/>
    </row>
    <row r="290" spans="1:34" ht="16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3"/>
      <c r="AD290" s="73"/>
      <c r="AE290" s="72"/>
      <c r="AF290" s="72"/>
      <c r="AG290" s="72"/>
      <c r="AH290" s="72"/>
    </row>
    <row r="291" spans="1:34" ht="16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3"/>
      <c r="AD291" s="73"/>
      <c r="AE291" s="72"/>
      <c r="AF291" s="72"/>
      <c r="AG291" s="72"/>
      <c r="AH291" s="72"/>
    </row>
    <row r="292" spans="1:34" ht="16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3"/>
      <c r="AD292" s="73"/>
      <c r="AE292" s="72"/>
      <c r="AF292" s="72"/>
      <c r="AG292" s="72"/>
      <c r="AH292" s="72"/>
    </row>
    <row r="293" spans="1:34" ht="16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3"/>
      <c r="AD293" s="73"/>
      <c r="AE293" s="72"/>
      <c r="AF293" s="72"/>
      <c r="AG293" s="72"/>
      <c r="AH293" s="72"/>
    </row>
    <row r="294" spans="1:34" ht="16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3"/>
      <c r="AD294" s="73"/>
      <c r="AE294" s="72"/>
      <c r="AF294" s="72"/>
      <c r="AG294" s="72"/>
      <c r="AH294" s="72"/>
    </row>
    <row r="295" spans="1:34" ht="16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3"/>
      <c r="AD295" s="73"/>
      <c r="AE295" s="72"/>
      <c r="AF295" s="72"/>
      <c r="AG295" s="72"/>
      <c r="AH295" s="72"/>
    </row>
    <row r="296" spans="1:34" ht="16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3"/>
      <c r="AD296" s="73"/>
      <c r="AE296" s="72"/>
      <c r="AF296" s="72"/>
      <c r="AG296" s="72"/>
      <c r="AH296" s="72"/>
    </row>
    <row r="297" spans="1:34" ht="16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3"/>
      <c r="AD297" s="73"/>
      <c r="AE297" s="72"/>
      <c r="AF297" s="72"/>
      <c r="AG297" s="72"/>
      <c r="AH297" s="72"/>
    </row>
    <row r="298" spans="1:34" ht="16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3"/>
      <c r="AD298" s="73"/>
      <c r="AE298" s="72"/>
      <c r="AF298" s="72"/>
      <c r="AG298" s="72"/>
      <c r="AH298" s="72"/>
    </row>
    <row r="299" spans="1:34" ht="16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3"/>
      <c r="AD299" s="73"/>
      <c r="AE299" s="72"/>
      <c r="AF299" s="72"/>
      <c r="AG299" s="72"/>
      <c r="AH299" s="72"/>
    </row>
    <row r="300" spans="1:34" ht="16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3"/>
      <c r="AD300" s="73"/>
      <c r="AE300" s="72"/>
      <c r="AF300" s="72"/>
      <c r="AG300" s="72"/>
      <c r="AH300" s="72"/>
    </row>
    <row r="301" spans="1:34" ht="16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3"/>
      <c r="AD301" s="73"/>
      <c r="AE301" s="72"/>
      <c r="AF301" s="72"/>
      <c r="AG301" s="72"/>
      <c r="AH301" s="72"/>
    </row>
    <row r="302" spans="1:34" ht="16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3"/>
      <c r="AD302" s="73"/>
      <c r="AE302" s="72"/>
      <c r="AF302" s="72"/>
      <c r="AG302" s="72"/>
      <c r="AH302" s="72"/>
    </row>
    <row r="303" spans="1:34" ht="16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3"/>
      <c r="AD303" s="73"/>
      <c r="AE303" s="72"/>
      <c r="AF303" s="72"/>
      <c r="AG303" s="72"/>
      <c r="AH303" s="72"/>
    </row>
    <row r="304" spans="1:34" ht="16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3"/>
      <c r="AD304" s="73"/>
      <c r="AE304" s="72"/>
      <c r="AF304" s="72"/>
      <c r="AG304" s="72"/>
      <c r="AH304" s="72"/>
    </row>
    <row r="305" spans="1:34" ht="16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3"/>
      <c r="AD305" s="73"/>
      <c r="AE305" s="72"/>
      <c r="AF305" s="72"/>
      <c r="AG305" s="72"/>
      <c r="AH305" s="72"/>
    </row>
    <row r="306" spans="1:34" ht="16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3"/>
      <c r="AD306" s="73"/>
      <c r="AE306" s="72"/>
      <c r="AF306" s="72"/>
      <c r="AG306" s="72"/>
      <c r="AH306" s="72"/>
    </row>
    <row r="307" spans="1:34" ht="16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3"/>
      <c r="AD307" s="73"/>
      <c r="AE307" s="72"/>
      <c r="AF307" s="72"/>
      <c r="AG307" s="72"/>
      <c r="AH307" s="72"/>
    </row>
    <row r="308" spans="1:34" ht="16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3"/>
      <c r="AD308" s="73"/>
      <c r="AE308" s="72"/>
      <c r="AF308" s="72"/>
      <c r="AG308" s="72"/>
      <c r="AH308" s="72"/>
    </row>
    <row r="309" spans="1:34" ht="16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3"/>
      <c r="AD309" s="73"/>
      <c r="AE309" s="72"/>
      <c r="AF309" s="72"/>
      <c r="AG309" s="72"/>
      <c r="AH309" s="72"/>
    </row>
    <row r="310" spans="1:34" ht="16" x14ac:dyDescent="0.2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3"/>
      <c r="AD310" s="73"/>
      <c r="AE310" s="72"/>
      <c r="AF310" s="72"/>
      <c r="AG310" s="72"/>
      <c r="AH310" s="72"/>
    </row>
    <row r="311" spans="1:34" ht="16" x14ac:dyDescent="0.2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3"/>
      <c r="AD311" s="73"/>
      <c r="AE311" s="72"/>
      <c r="AF311" s="72"/>
      <c r="AG311" s="72"/>
      <c r="AH311" s="72"/>
    </row>
    <row r="312" spans="1:34" ht="16" x14ac:dyDescent="0.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3"/>
      <c r="AD312" s="73"/>
      <c r="AE312" s="72"/>
      <c r="AF312" s="72"/>
      <c r="AG312" s="72"/>
      <c r="AH312" s="72"/>
    </row>
    <row r="313" spans="1:34" ht="16" x14ac:dyDescent="0.2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3"/>
      <c r="AD313" s="73"/>
      <c r="AE313" s="72"/>
      <c r="AF313" s="72"/>
      <c r="AG313" s="72"/>
      <c r="AH313" s="72"/>
    </row>
    <row r="314" spans="1:34" ht="16" x14ac:dyDescent="0.2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3"/>
      <c r="AD314" s="73"/>
      <c r="AE314" s="72"/>
      <c r="AF314" s="72"/>
      <c r="AG314" s="72"/>
      <c r="AH314" s="72"/>
    </row>
    <row r="315" spans="1:34" ht="16" x14ac:dyDescent="0.2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3"/>
      <c r="AD315" s="73"/>
      <c r="AE315" s="72"/>
      <c r="AF315" s="72"/>
      <c r="AG315" s="72"/>
      <c r="AH315" s="72"/>
    </row>
    <row r="316" spans="1:34" ht="16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3"/>
      <c r="AD316" s="73"/>
      <c r="AE316" s="72"/>
      <c r="AF316" s="72"/>
      <c r="AG316" s="72"/>
      <c r="AH316" s="72"/>
    </row>
    <row r="317" spans="1:34" ht="16" x14ac:dyDescent="0.2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3"/>
      <c r="AD317" s="73"/>
      <c r="AE317" s="72"/>
      <c r="AF317" s="72"/>
      <c r="AG317" s="72"/>
      <c r="AH317" s="72"/>
    </row>
    <row r="318" spans="1:34" ht="16" x14ac:dyDescent="0.2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3"/>
      <c r="AD318" s="73"/>
      <c r="AE318" s="72"/>
      <c r="AF318" s="72"/>
      <c r="AG318" s="72"/>
      <c r="AH318" s="72"/>
    </row>
    <row r="319" spans="1:34" ht="16" x14ac:dyDescent="0.2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3"/>
      <c r="AD319" s="73"/>
      <c r="AE319" s="72"/>
      <c r="AF319" s="72"/>
      <c r="AG319" s="72"/>
      <c r="AH319" s="72"/>
    </row>
    <row r="320" spans="1:34" ht="16" x14ac:dyDescent="0.2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3"/>
      <c r="AD320" s="73"/>
      <c r="AE320" s="72"/>
      <c r="AF320" s="72"/>
      <c r="AG320" s="72"/>
      <c r="AH320" s="72"/>
    </row>
    <row r="321" spans="1:34" ht="16" x14ac:dyDescent="0.2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3"/>
      <c r="AD321" s="73"/>
      <c r="AE321" s="72"/>
      <c r="AF321" s="72"/>
      <c r="AG321" s="72"/>
      <c r="AH321" s="72"/>
    </row>
    <row r="322" spans="1:34" ht="16" x14ac:dyDescent="0.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3"/>
      <c r="AD322" s="73"/>
      <c r="AE322" s="72"/>
      <c r="AF322" s="72"/>
      <c r="AG322" s="72"/>
      <c r="AH322" s="72"/>
    </row>
    <row r="323" spans="1:34" ht="16" x14ac:dyDescent="0.2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3"/>
      <c r="AD323" s="73"/>
      <c r="AE323" s="72"/>
      <c r="AF323" s="72"/>
      <c r="AG323" s="72"/>
      <c r="AH323" s="72"/>
    </row>
    <row r="324" spans="1:34" ht="16" x14ac:dyDescent="0.2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3"/>
      <c r="AD324" s="73"/>
      <c r="AE324" s="72"/>
      <c r="AF324" s="72"/>
      <c r="AG324" s="72"/>
      <c r="AH324" s="72"/>
    </row>
    <row r="325" spans="1:34" ht="16" x14ac:dyDescent="0.2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3"/>
      <c r="AD325" s="73"/>
      <c r="AE325" s="72"/>
      <c r="AF325" s="72"/>
      <c r="AG325" s="72"/>
      <c r="AH325" s="72"/>
    </row>
    <row r="326" spans="1:34" ht="16" x14ac:dyDescent="0.2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3"/>
      <c r="AD326" s="73"/>
      <c r="AE326" s="72"/>
      <c r="AF326" s="72"/>
      <c r="AG326" s="72"/>
      <c r="AH326" s="72"/>
    </row>
    <row r="327" spans="1:34" ht="16" x14ac:dyDescent="0.2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3"/>
      <c r="AD327" s="73"/>
      <c r="AE327" s="72"/>
      <c r="AF327" s="72"/>
      <c r="AG327" s="72"/>
      <c r="AH327" s="72"/>
    </row>
    <row r="328" spans="1:34" ht="16" x14ac:dyDescent="0.2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3"/>
      <c r="AD328" s="73"/>
      <c r="AE328" s="72"/>
      <c r="AF328" s="72"/>
      <c r="AG328" s="72"/>
      <c r="AH328" s="72"/>
    </row>
    <row r="329" spans="1:34" ht="16" x14ac:dyDescent="0.2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3"/>
      <c r="AD329" s="73"/>
      <c r="AE329" s="72"/>
      <c r="AF329" s="72"/>
      <c r="AG329" s="72"/>
      <c r="AH329" s="72"/>
    </row>
    <row r="330" spans="1:34" ht="16" x14ac:dyDescent="0.2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3"/>
      <c r="AD330" s="73"/>
      <c r="AE330" s="72"/>
      <c r="AF330" s="72"/>
      <c r="AG330" s="72"/>
      <c r="AH330" s="72"/>
    </row>
    <row r="331" spans="1:34" ht="16" x14ac:dyDescent="0.2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3"/>
      <c r="AD331" s="73"/>
      <c r="AE331" s="72"/>
      <c r="AF331" s="72"/>
      <c r="AG331" s="72"/>
      <c r="AH331" s="72"/>
    </row>
    <row r="332" spans="1:34" ht="16" x14ac:dyDescent="0.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3"/>
      <c r="AD332" s="73"/>
      <c r="AE332" s="72"/>
      <c r="AF332" s="72"/>
      <c r="AG332" s="72"/>
      <c r="AH332" s="72"/>
    </row>
    <row r="333" spans="1:34" ht="16" x14ac:dyDescent="0.2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3"/>
      <c r="AD333" s="73"/>
      <c r="AE333" s="72"/>
      <c r="AF333" s="72"/>
      <c r="AG333" s="72"/>
      <c r="AH333" s="72"/>
    </row>
    <row r="334" spans="1:34" ht="16" x14ac:dyDescent="0.2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3"/>
      <c r="AD334" s="73"/>
      <c r="AE334" s="72"/>
      <c r="AF334" s="72"/>
      <c r="AG334" s="72"/>
      <c r="AH334" s="72"/>
    </row>
    <row r="335" spans="1:34" ht="16" x14ac:dyDescent="0.2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3"/>
      <c r="AD335" s="73"/>
      <c r="AE335" s="72"/>
      <c r="AF335" s="72"/>
      <c r="AG335" s="72"/>
      <c r="AH335" s="72"/>
    </row>
    <row r="336" spans="1:34" ht="16" x14ac:dyDescent="0.2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3"/>
      <c r="AD336" s="73"/>
      <c r="AE336" s="72"/>
      <c r="AF336" s="72"/>
      <c r="AG336" s="72"/>
      <c r="AH336" s="72"/>
    </row>
    <row r="337" spans="1:34" ht="16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3"/>
      <c r="AD337" s="73"/>
      <c r="AE337" s="72"/>
      <c r="AF337" s="72"/>
      <c r="AG337" s="72"/>
      <c r="AH337" s="72"/>
    </row>
    <row r="338" spans="1:34" ht="16" x14ac:dyDescent="0.2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3"/>
      <c r="AD338" s="73"/>
      <c r="AE338" s="72"/>
      <c r="AF338" s="72"/>
      <c r="AG338" s="72"/>
      <c r="AH338" s="72"/>
    </row>
    <row r="339" spans="1:34" ht="16" x14ac:dyDescent="0.2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3"/>
      <c r="AD339" s="73"/>
      <c r="AE339" s="72"/>
      <c r="AF339" s="72"/>
      <c r="AG339" s="72"/>
      <c r="AH339" s="72"/>
    </row>
    <row r="340" spans="1:34" ht="16" x14ac:dyDescent="0.2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3"/>
      <c r="AD340" s="73"/>
      <c r="AE340" s="72"/>
      <c r="AF340" s="72"/>
      <c r="AG340" s="72"/>
      <c r="AH340" s="72"/>
    </row>
    <row r="341" spans="1:34" ht="16" x14ac:dyDescent="0.2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3"/>
      <c r="AD341" s="73"/>
      <c r="AE341" s="72"/>
      <c r="AF341" s="72"/>
      <c r="AG341" s="72"/>
      <c r="AH341" s="72"/>
    </row>
    <row r="342" spans="1:34" ht="16" x14ac:dyDescent="0.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3"/>
      <c r="AD342" s="73"/>
      <c r="AE342" s="72"/>
      <c r="AF342" s="72"/>
      <c r="AG342" s="72"/>
      <c r="AH342" s="72"/>
    </row>
    <row r="343" spans="1:34" ht="16" x14ac:dyDescent="0.2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3"/>
      <c r="AD343" s="73"/>
      <c r="AE343" s="72"/>
      <c r="AF343" s="72"/>
      <c r="AG343" s="72"/>
      <c r="AH343" s="72"/>
    </row>
    <row r="344" spans="1:34" ht="16" x14ac:dyDescent="0.2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3"/>
      <c r="AD344" s="73"/>
      <c r="AE344" s="72"/>
      <c r="AF344" s="72"/>
      <c r="AG344" s="72"/>
      <c r="AH344" s="72"/>
    </row>
    <row r="345" spans="1:34" ht="16" x14ac:dyDescent="0.2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3"/>
      <c r="AD345" s="73"/>
      <c r="AE345" s="72"/>
      <c r="AF345" s="72"/>
      <c r="AG345" s="72"/>
      <c r="AH345" s="72"/>
    </row>
    <row r="346" spans="1:34" ht="16" x14ac:dyDescent="0.2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3"/>
      <c r="AD346" s="73"/>
      <c r="AE346" s="72"/>
      <c r="AF346" s="72"/>
      <c r="AG346" s="72"/>
      <c r="AH346" s="72"/>
    </row>
    <row r="347" spans="1:34" ht="16" x14ac:dyDescent="0.2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3"/>
      <c r="AD347" s="73"/>
      <c r="AE347" s="72"/>
      <c r="AF347" s="72"/>
      <c r="AG347" s="72"/>
      <c r="AH347" s="72"/>
    </row>
    <row r="348" spans="1:34" ht="16" x14ac:dyDescent="0.2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3"/>
      <c r="AD348" s="73"/>
      <c r="AE348" s="72"/>
      <c r="AF348" s="72"/>
      <c r="AG348" s="72"/>
      <c r="AH348" s="72"/>
    </row>
    <row r="349" spans="1:34" ht="16" x14ac:dyDescent="0.2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3"/>
      <c r="AD349" s="73"/>
      <c r="AE349" s="72"/>
      <c r="AF349" s="72"/>
      <c r="AG349" s="72"/>
      <c r="AH349" s="72"/>
    </row>
    <row r="350" spans="1:34" ht="16" x14ac:dyDescent="0.2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3"/>
      <c r="AD350" s="73"/>
      <c r="AE350" s="72"/>
      <c r="AF350" s="72"/>
      <c r="AG350" s="72"/>
      <c r="AH350" s="72"/>
    </row>
    <row r="351" spans="1:34" ht="16" x14ac:dyDescent="0.2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3"/>
      <c r="AD351" s="73"/>
      <c r="AE351" s="72"/>
      <c r="AF351" s="72"/>
      <c r="AG351" s="72"/>
      <c r="AH351" s="72"/>
    </row>
    <row r="352" spans="1:34" ht="16" x14ac:dyDescent="0.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3"/>
      <c r="AD352" s="73"/>
      <c r="AE352" s="72"/>
      <c r="AF352" s="72"/>
      <c r="AG352" s="72"/>
      <c r="AH352" s="72"/>
    </row>
    <row r="353" spans="1:34" ht="16" x14ac:dyDescent="0.2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3"/>
      <c r="AD353" s="73"/>
      <c r="AE353" s="72"/>
      <c r="AF353" s="72"/>
      <c r="AG353" s="72"/>
      <c r="AH353" s="72"/>
    </row>
    <row r="354" spans="1:34" ht="16" x14ac:dyDescent="0.2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3"/>
      <c r="AD354" s="73"/>
      <c r="AE354" s="72"/>
      <c r="AF354" s="72"/>
      <c r="AG354" s="72"/>
      <c r="AH354" s="72"/>
    </row>
    <row r="355" spans="1:34" ht="16" x14ac:dyDescent="0.2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3"/>
      <c r="AD355" s="73"/>
      <c r="AE355" s="72"/>
      <c r="AF355" s="72"/>
      <c r="AG355" s="72"/>
      <c r="AH355" s="72"/>
    </row>
    <row r="356" spans="1:34" ht="16" x14ac:dyDescent="0.2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3"/>
      <c r="AD356" s="73"/>
      <c r="AE356" s="72"/>
      <c r="AF356" s="72"/>
      <c r="AG356" s="72"/>
      <c r="AH356" s="72"/>
    </row>
    <row r="357" spans="1:34" ht="16" x14ac:dyDescent="0.2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3"/>
      <c r="AD357" s="73"/>
      <c r="AE357" s="72"/>
      <c r="AF357" s="72"/>
      <c r="AG357" s="72"/>
      <c r="AH357" s="72"/>
    </row>
    <row r="358" spans="1:34" ht="16" x14ac:dyDescent="0.2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3"/>
      <c r="AD358" s="73"/>
      <c r="AE358" s="72"/>
      <c r="AF358" s="72"/>
      <c r="AG358" s="72"/>
      <c r="AH358" s="72"/>
    </row>
    <row r="359" spans="1:34" ht="16" x14ac:dyDescent="0.2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3"/>
      <c r="AD359" s="73"/>
      <c r="AE359" s="72"/>
      <c r="AF359" s="72"/>
      <c r="AG359" s="72"/>
      <c r="AH359" s="72"/>
    </row>
    <row r="360" spans="1:34" ht="16" x14ac:dyDescent="0.2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3"/>
      <c r="AD360" s="73"/>
      <c r="AE360" s="72"/>
      <c r="AF360" s="72"/>
      <c r="AG360" s="72"/>
      <c r="AH360" s="72"/>
    </row>
    <row r="361" spans="1:34" ht="16" x14ac:dyDescent="0.2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3"/>
      <c r="AD361" s="73"/>
      <c r="AE361" s="72"/>
      <c r="AF361" s="72"/>
      <c r="AG361" s="72"/>
      <c r="AH361" s="72"/>
    </row>
    <row r="362" spans="1:34" ht="16" x14ac:dyDescent="0.2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3"/>
      <c r="AD362" s="73"/>
      <c r="AE362" s="72"/>
      <c r="AF362" s="72"/>
      <c r="AG362" s="72"/>
      <c r="AH362" s="72"/>
    </row>
    <row r="363" spans="1:34" ht="16" x14ac:dyDescent="0.2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3"/>
      <c r="AD363" s="73"/>
      <c r="AE363" s="72"/>
      <c r="AF363" s="72"/>
      <c r="AG363" s="72"/>
      <c r="AH363" s="72"/>
    </row>
    <row r="364" spans="1:34" ht="16" x14ac:dyDescent="0.2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3"/>
      <c r="AD364" s="73"/>
      <c r="AE364" s="72"/>
      <c r="AF364" s="72"/>
      <c r="AG364" s="72"/>
      <c r="AH364" s="72"/>
    </row>
    <row r="365" spans="1:34" ht="16" x14ac:dyDescent="0.2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3"/>
      <c r="AD365" s="73"/>
      <c r="AE365" s="72"/>
      <c r="AF365" s="72"/>
      <c r="AG365" s="72"/>
      <c r="AH365" s="72"/>
    </row>
    <row r="366" spans="1:34" ht="16" x14ac:dyDescent="0.2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3"/>
      <c r="AD366" s="73"/>
      <c r="AE366" s="72"/>
      <c r="AF366" s="72"/>
      <c r="AG366" s="72"/>
      <c r="AH366" s="72"/>
    </row>
    <row r="367" spans="1:34" ht="16" x14ac:dyDescent="0.2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3"/>
      <c r="AD367" s="73"/>
      <c r="AE367" s="72"/>
      <c r="AF367" s="72"/>
      <c r="AG367" s="72"/>
      <c r="AH367" s="72"/>
    </row>
    <row r="368" spans="1:34" ht="16" x14ac:dyDescent="0.2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3"/>
      <c r="AD368" s="73"/>
      <c r="AE368" s="72"/>
      <c r="AF368" s="72"/>
      <c r="AG368" s="72"/>
      <c r="AH368" s="72"/>
    </row>
    <row r="369" spans="1:34" ht="16" x14ac:dyDescent="0.2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3"/>
      <c r="AD369" s="73"/>
      <c r="AE369" s="72"/>
      <c r="AF369" s="72"/>
      <c r="AG369" s="72"/>
      <c r="AH369" s="72"/>
    </row>
    <row r="370" spans="1:34" ht="16" x14ac:dyDescent="0.2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3"/>
      <c r="AD370" s="73"/>
      <c r="AE370" s="72"/>
      <c r="AF370" s="72"/>
      <c r="AG370" s="72"/>
      <c r="AH370" s="72"/>
    </row>
    <row r="371" spans="1:34" ht="16" x14ac:dyDescent="0.2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3"/>
      <c r="AD371" s="73"/>
      <c r="AE371" s="72"/>
      <c r="AF371" s="72"/>
      <c r="AG371" s="72"/>
      <c r="AH371" s="72"/>
    </row>
    <row r="372" spans="1:34" ht="16" x14ac:dyDescent="0.2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3"/>
      <c r="AD372" s="73"/>
      <c r="AE372" s="72"/>
      <c r="AF372" s="72"/>
      <c r="AG372" s="72"/>
      <c r="AH372" s="72"/>
    </row>
    <row r="373" spans="1:34" ht="16" x14ac:dyDescent="0.2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3"/>
      <c r="AD373" s="73"/>
      <c r="AE373" s="72"/>
      <c r="AF373" s="72"/>
      <c r="AG373" s="72"/>
      <c r="AH373" s="72"/>
    </row>
    <row r="374" spans="1:34" ht="16" x14ac:dyDescent="0.2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3"/>
      <c r="AD374" s="73"/>
      <c r="AE374" s="72"/>
      <c r="AF374" s="72"/>
      <c r="AG374" s="72"/>
      <c r="AH374" s="72"/>
    </row>
    <row r="375" spans="1:34" ht="16" x14ac:dyDescent="0.2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3"/>
      <c r="AD375" s="73"/>
      <c r="AE375" s="72"/>
      <c r="AF375" s="72"/>
      <c r="AG375" s="72"/>
      <c r="AH375" s="72"/>
    </row>
    <row r="376" spans="1:34" ht="16" x14ac:dyDescent="0.2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3"/>
      <c r="AD376" s="73"/>
      <c r="AE376" s="72"/>
      <c r="AF376" s="72"/>
      <c r="AG376" s="72"/>
      <c r="AH376" s="72"/>
    </row>
    <row r="377" spans="1:34" ht="16" x14ac:dyDescent="0.2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3"/>
      <c r="AD377" s="73"/>
      <c r="AE377" s="72"/>
      <c r="AF377" s="72"/>
      <c r="AG377" s="72"/>
      <c r="AH377" s="72"/>
    </row>
    <row r="378" spans="1:34" ht="16" x14ac:dyDescent="0.2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3"/>
      <c r="AD378" s="73"/>
      <c r="AE378" s="72"/>
      <c r="AF378" s="72"/>
      <c r="AG378" s="72"/>
      <c r="AH378" s="72"/>
    </row>
    <row r="379" spans="1:34" ht="16" x14ac:dyDescent="0.2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3"/>
      <c r="AD379" s="73"/>
      <c r="AE379" s="72"/>
      <c r="AF379" s="72"/>
      <c r="AG379" s="72"/>
      <c r="AH379" s="72"/>
    </row>
    <row r="380" spans="1:34" ht="16" x14ac:dyDescent="0.2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3"/>
      <c r="AD380" s="73"/>
      <c r="AE380" s="72"/>
      <c r="AF380" s="72"/>
      <c r="AG380" s="72"/>
      <c r="AH380" s="72"/>
    </row>
    <row r="381" spans="1:34" ht="16" x14ac:dyDescent="0.2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3"/>
      <c r="AD381" s="73"/>
      <c r="AE381" s="72"/>
      <c r="AF381" s="72"/>
      <c r="AG381" s="72"/>
      <c r="AH381" s="72"/>
    </row>
    <row r="382" spans="1:34" ht="16" x14ac:dyDescent="0.2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3"/>
      <c r="AD382" s="73"/>
      <c r="AE382" s="72"/>
      <c r="AF382" s="72"/>
      <c r="AG382" s="72"/>
      <c r="AH382" s="72"/>
    </row>
    <row r="383" spans="1:34" ht="16" x14ac:dyDescent="0.2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3"/>
      <c r="AD383" s="73"/>
      <c r="AE383" s="72"/>
      <c r="AF383" s="72"/>
      <c r="AG383" s="72"/>
      <c r="AH383" s="72"/>
    </row>
    <row r="384" spans="1:34" ht="16" x14ac:dyDescent="0.2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3"/>
      <c r="AD384" s="73"/>
      <c r="AE384" s="72"/>
      <c r="AF384" s="72"/>
      <c r="AG384" s="72"/>
      <c r="AH384" s="72"/>
    </row>
    <row r="385" spans="1:34" ht="16" x14ac:dyDescent="0.2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3"/>
      <c r="AD385" s="73"/>
      <c r="AE385" s="72"/>
      <c r="AF385" s="72"/>
      <c r="AG385" s="72"/>
      <c r="AH385" s="72"/>
    </row>
    <row r="386" spans="1:34" ht="16" x14ac:dyDescent="0.2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3"/>
      <c r="AD386" s="73"/>
      <c r="AE386" s="72"/>
      <c r="AF386" s="72"/>
      <c r="AG386" s="72"/>
      <c r="AH386" s="72"/>
    </row>
    <row r="387" spans="1:34" ht="16" x14ac:dyDescent="0.2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3"/>
      <c r="AD387" s="73"/>
      <c r="AE387" s="72"/>
      <c r="AF387" s="72"/>
      <c r="AG387" s="72"/>
      <c r="AH387" s="72"/>
    </row>
    <row r="388" spans="1:34" ht="16" x14ac:dyDescent="0.2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3"/>
      <c r="AD388" s="73"/>
      <c r="AE388" s="72"/>
      <c r="AF388" s="72"/>
      <c r="AG388" s="72"/>
      <c r="AH388" s="72"/>
    </row>
    <row r="389" spans="1:34" ht="16" x14ac:dyDescent="0.2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3"/>
      <c r="AD389" s="73"/>
      <c r="AE389" s="72"/>
      <c r="AF389" s="72"/>
      <c r="AG389" s="72"/>
      <c r="AH389" s="72"/>
    </row>
    <row r="390" spans="1:34" ht="16" x14ac:dyDescent="0.2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3"/>
      <c r="AD390" s="73"/>
      <c r="AE390" s="72"/>
      <c r="AF390" s="72"/>
      <c r="AG390" s="72"/>
      <c r="AH390" s="72"/>
    </row>
    <row r="391" spans="1:34" ht="16" x14ac:dyDescent="0.2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3"/>
      <c r="AD391" s="73"/>
      <c r="AE391" s="72"/>
      <c r="AF391" s="72"/>
      <c r="AG391" s="72"/>
      <c r="AH391" s="72"/>
    </row>
    <row r="392" spans="1:34" ht="16" x14ac:dyDescent="0.2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3"/>
      <c r="AD392" s="73"/>
      <c r="AE392" s="72"/>
      <c r="AF392" s="72"/>
      <c r="AG392" s="72"/>
      <c r="AH392" s="72"/>
    </row>
    <row r="393" spans="1:34" ht="16" x14ac:dyDescent="0.2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3"/>
      <c r="AD393" s="73"/>
      <c r="AE393" s="72"/>
      <c r="AF393" s="72"/>
      <c r="AG393" s="72"/>
      <c r="AH393" s="72"/>
    </row>
    <row r="394" spans="1:34" ht="16" x14ac:dyDescent="0.2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3"/>
      <c r="AD394" s="73"/>
      <c r="AE394" s="72"/>
      <c r="AF394" s="72"/>
      <c r="AG394" s="72"/>
      <c r="AH394" s="72"/>
    </row>
    <row r="395" spans="1:34" ht="16" x14ac:dyDescent="0.2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3"/>
      <c r="AD395" s="73"/>
      <c r="AE395" s="72"/>
      <c r="AF395" s="72"/>
      <c r="AG395" s="72"/>
      <c r="AH395" s="72"/>
    </row>
    <row r="396" spans="1:34" ht="16" x14ac:dyDescent="0.2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3"/>
      <c r="AD396" s="73"/>
      <c r="AE396" s="72"/>
      <c r="AF396" s="72"/>
      <c r="AG396" s="72"/>
      <c r="AH396" s="72"/>
    </row>
    <row r="397" spans="1:34" ht="16" x14ac:dyDescent="0.2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3"/>
      <c r="AD397" s="73"/>
      <c r="AE397" s="72"/>
      <c r="AF397" s="72"/>
      <c r="AG397" s="72"/>
      <c r="AH397" s="72"/>
    </row>
    <row r="398" spans="1:34" ht="16" x14ac:dyDescent="0.2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3"/>
      <c r="AD398" s="73"/>
      <c r="AE398" s="72"/>
      <c r="AF398" s="72"/>
      <c r="AG398" s="72"/>
      <c r="AH398" s="72"/>
    </row>
    <row r="399" spans="1:34" ht="16" x14ac:dyDescent="0.2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3"/>
      <c r="AD399" s="73"/>
      <c r="AE399" s="72"/>
      <c r="AF399" s="72"/>
      <c r="AG399" s="72"/>
      <c r="AH399" s="72"/>
    </row>
    <row r="400" spans="1:34" ht="16" x14ac:dyDescent="0.2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3"/>
      <c r="AD400" s="73"/>
      <c r="AE400" s="72"/>
      <c r="AF400" s="72"/>
      <c r="AG400" s="72"/>
      <c r="AH400" s="72"/>
    </row>
    <row r="401" spans="1:34" ht="16" x14ac:dyDescent="0.2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3"/>
      <c r="AD401" s="73"/>
      <c r="AE401" s="72"/>
      <c r="AF401" s="72"/>
      <c r="AG401" s="72"/>
      <c r="AH401" s="72"/>
    </row>
    <row r="402" spans="1:34" ht="16" x14ac:dyDescent="0.2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3"/>
      <c r="AD402" s="73"/>
      <c r="AE402" s="72"/>
      <c r="AF402" s="72"/>
      <c r="AG402" s="72"/>
      <c r="AH402" s="72"/>
    </row>
    <row r="403" spans="1:34" ht="16" x14ac:dyDescent="0.2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3"/>
      <c r="AD403" s="73"/>
      <c r="AE403" s="72"/>
      <c r="AF403" s="72"/>
      <c r="AG403" s="72"/>
      <c r="AH403" s="72"/>
    </row>
    <row r="404" spans="1:34" ht="16" x14ac:dyDescent="0.2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3"/>
      <c r="AD404" s="73"/>
      <c r="AE404" s="72"/>
      <c r="AF404" s="72"/>
      <c r="AG404" s="72"/>
      <c r="AH404" s="72"/>
    </row>
    <row r="405" spans="1:34" ht="16" x14ac:dyDescent="0.2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3"/>
      <c r="AD405" s="73"/>
      <c r="AE405" s="72"/>
      <c r="AF405" s="72"/>
      <c r="AG405" s="72"/>
      <c r="AH405" s="72"/>
    </row>
    <row r="406" spans="1:34" ht="16" x14ac:dyDescent="0.2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3"/>
      <c r="AD406" s="73"/>
      <c r="AE406" s="72"/>
      <c r="AF406" s="72"/>
      <c r="AG406" s="72"/>
      <c r="AH406" s="72"/>
    </row>
    <row r="407" spans="1:34" ht="16" x14ac:dyDescent="0.2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3"/>
      <c r="AD407" s="73"/>
      <c r="AE407" s="72"/>
      <c r="AF407" s="72"/>
      <c r="AG407" s="72"/>
      <c r="AH407" s="72"/>
    </row>
    <row r="408" spans="1:34" ht="16" x14ac:dyDescent="0.2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3"/>
      <c r="AD408" s="73"/>
      <c r="AE408" s="72"/>
      <c r="AF408" s="72"/>
      <c r="AG408" s="72"/>
      <c r="AH408" s="72"/>
    </row>
    <row r="409" spans="1:34" ht="16" x14ac:dyDescent="0.2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3"/>
      <c r="AD409" s="73"/>
      <c r="AE409" s="72"/>
      <c r="AF409" s="72"/>
      <c r="AG409" s="72"/>
      <c r="AH409" s="72"/>
    </row>
    <row r="410" spans="1:34" ht="16" x14ac:dyDescent="0.2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3"/>
      <c r="AD410" s="73"/>
      <c r="AE410" s="72"/>
      <c r="AF410" s="72"/>
      <c r="AG410" s="72"/>
      <c r="AH410" s="72"/>
    </row>
    <row r="411" spans="1:34" ht="16" x14ac:dyDescent="0.2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3"/>
      <c r="AD411" s="73"/>
      <c r="AE411" s="72"/>
      <c r="AF411" s="72"/>
      <c r="AG411" s="72"/>
      <c r="AH411" s="72"/>
    </row>
    <row r="412" spans="1:34" ht="16" x14ac:dyDescent="0.2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3"/>
      <c r="AD412" s="73"/>
      <c r="AE412" s="72"/>
      <c r="AF412" s="72"/>
      <c r="AG412" s="72"/>
      <c r="AH412" s="72"/>
    </row>
    <row r="413" spans="1:34" ht="16" x14ac:dyDescent="0.2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3"/>
      <c r="AD413" s="73"/>
      <c r="AE413" s="72"/>
      <c r="AF413" s="72"/>
      <c r="AG413" s="72"/>
      <c r="AH413" s="72"/>
    </row>
    <row r="414" spans="1:34" ht="16" x14ac:dyDescent="0.2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3"/>
      <c r="AD414" s="73"/>
      <c r="AE414" s="72"/>
      <c r="AF414" s="72"/>
      <c r="AG414" s="72"/>
      <c r="AH414" s="72"/>
    </row>
    <row r="415" spans="1:34" ht="16" x14ac:dyDescent="0.2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3"/>
      <c r="AD415" s="73"/>
      <c r="AE415" s="72"/>
      <c r="AF415" s="72"/>
      <c r="AG415" s="72"/>
      <c r="AH415" s="72"/>
    </row>
    <row r="416" spans="1:34" ht="16" x14ac:dyDescent="0.2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3"/>
      <c r="AD416" s="73"/>
      <c r="AE416" s="72"/>
      <c r="AF416" s="72"/>
      <c r="AG416" s="72"/>
      <c r="AH416" s="72"/>
    </row>
    <row r="417" spans="1:34" ht="16" x14ac:dyDescent="0.2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3"/>
      <c r="AD417" s="73"/>
      <c r="AE417" s="72"/>
      <c r="AF417" s="72"/>
      <c r="AG417" s="72"/>
      <c r="AH417" s="72"/>
    </row>
    <row r="418" spans="1:34" ht="16" x14ac:dyDescent="0.2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3"/>
      <c r="AD418" s="73"/>
      <c r="AE418" s="72"/>
      <c r="AF418" s="72"/>
      <c r="AG418" s="72"/>
      <c r="AH418" s="72"/>
    </row>
    <row r="419" spans="1:34" ht="16" x14ac:dyDescent="0.2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3"/>
      <c r="AD419" s="73"/>
      <c r="AE419" s="72"/>
      <c r="AF419" s="72"/>
      <c r="AG419" s="72"/>
      <c r="AH419" s="72"/>
    </row>
    <row r="420" spans="1:34" ht="16" x14ac:dyDescent="0.2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3"/>
      <c r="AD420" s="73"/>
      <c r="AE420" s="72"/>
      <c r="AF420" s="72"/>
      <c r="AG420" s="72"/>
      <c r="AH420" s="72"/>
    </row>
    <row r="421" spans="1:34" ht="16" x14ac:dyDescent="0.2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3"/>
      <c r="AD421" s="73"/>
      <c r="AE421" s="72"/>
      <c r="AF421" s="72"/>
      <c r="AG421" s="72"/>
      <c r="AH421" s="72"/>
    </row>
    <row r="422" spans="1:34" ht="16" x14ac:dyDescent="0.2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3"/>
      <c r="AD422" s="73"/>
      <c r="AE422" s="72"/>
      <c r="AF422" s="72"/>
      <c r="AG422" s="72"/>
      <c r="AH422" s="72"/>
    </row>
    <row r="423" spans="1:34" ht="16" x14ac:dyDescent="0.2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3"/>
      <c r="AD423" s="73"/>
      <c r="AE423" s="72"/>
      <c r="AF423" s="72"/>
      <c r="AG423" s="72"/>
      <c r="AH423" s="72"/>
    </row>
    <row r="424" spans="1:34" ht="16" x14ac:dyDescent="0.2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3"/>
      <c r="AD424" s="73"/>
      <c r="AE424" s="72"/>
      <c r="AF424" s="72"/>
      <c r="AG424" s="72"/>
      <c r="AH424" s="72"/>
    </row>
    <row r="425" spans="1:34" ht="16" x14ac:dyDescent="0.2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3"/>
      <c r="AD425" s="73"/>
      <c r="AE425" s="72"/>
      <c r="AF425" s="72"/>
      <c r="AG425" s="72"/>
      <c r="AH425" s="72"/>
    </row>
    <row r="426" spans="1:34" ht="16" x14ac:dyDescent="0.2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3"/>
      <c r="AD426" s="73"/>
      <c r="AE426" s="72"/>
      <c r="AF426" s="72"/>
      <c r="AG426" s="72"/>
      <c r="AH426" s="72"/>
    </row>
    <row r="427" spans="1:34" ht="16" x14ac:dyDescent="0.2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3"/>
      <c r="AD427" s="73"/>
      <c r="AE427" s="72"/>
      <c r="AF427" s="72"/>
      <c r="AG427" s="72"/>
      <c r="AH427" s="72"/>
    </row>
    <row r="428" spans="1:34" ht="16" x14ac:dyDescent="0.2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3"/>
      <c r="AD428" s="73"/>
      <c r="AE428" s="72"/>
      <c r="AF428" s="72"/>
      <c r="AG428" s="72"/>
      <c r="AH428" s="72"/>
    </row>
    <row r="429" spans="1:34" ht="16" x14ac:dyDescent="0.2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3"/>
      <c r="AD429" s="73"/>
      <c r="AE429" s="72"/>
      <c r="AF429" s="72"/>
      <c r="AG429" s="72"/>
      <c r="AH429" s="72"/>
    </row>
    <row r="430" spans="1:34" ht="16" x14ac:dyDescent="0.2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3"/>
      <c r="AD430" s="73"/>
      <c r="AE430" s="72"/>
      <c r="AF430" s="72"/>
      <c r="AG430" s="72"/>
      <c r="AH430" s="72"/>
    </row>
    <row r="431" spans="1:34" ht="16" x14ac:dyDescent="0.2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3"/>
      <c r="AD431" s="73"/>
      <c r="AE431" s="72"/>
      <c r="AF431" s="72"/>
      <c r="AG431" s="72"/>
      <c r="AH431" s="72"/>
    </row>
    <row r="432" spans="1:34" ht="16" x14ac:dyDescent="0.2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3"/>
      <c r="AD432" s="73"/>
      <c r="AE432" s="72"/>
      <c r="AF432" s="72"/>
      <c r="AG432" s="72"/>
      <c r="AH432" s="72"/>
    </row>
    <row r="433" spans="1:34" ht="16" x14ac:dyDescent="0.2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3"/>
      <c r="AD433" s="73"/>
      <c r="AE433" s="72"/>
      <c r="AF433" s="72"/>
      <c r="AG433" s="72"/>
      <c r="AH433" s="72"/>
    </row>
    <row r="434" spans="1:34" ht="16" x14ac:dyDescent="0.2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3"/>
      <c r="AD434" s="73"/>
      <c r="AE434" s="72"/>
      <c r="AF434" s="72"/>
      <c r="AG434" s="72"/>
      <c r="AH434" s="72"/>
    </row>
    <row r="435" spans="1:34" ht="16" x14ac:dyDescent="0.2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3"/>
      <c r="AD435" s="73"/>
      <c r="AE435" s="72"/>
      <c r="AF435" s="72"/>
      <c r="AG435" s="72"/>
      <c r="AH435" s="72"/>
    </row>
    <row r="436" spans="1:34" ht="16" x14ac:dyDescent="0.2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3"/>
      <c r="AD436" s="73"/>
      <c r="AE436" s="72"/>
      <c r="AF436" s="72"/>
      <c r="AG436" s="72"/>
      <c r="AH436" s="72"/>
    </row>
    <row r="437" spans="1:34" ht="16" x14ac:dyDescent="0.2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3"/>
      <c r="AD437" s="73"/>
      <c r="AE437" s="72"/>
      <c r="AF437" s="72"/>
      <c r="AG437" s="72"/>
      <c r="AH437" s="72"/>
    </row>
    <row r="438" spans="1:34" ht="16" x14ac:dyDescent="0.2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3"/>
      <c r="AD438" s="73"/>
      <c r="AE438" s="72"/>
      <c r="AF438" s="72"/>
      <c r="AG438" s="72"/>
      <c r="AH438" s="72"/>
    </row>
    <row r="439" spans="1:34" ht="16" x14ac:dyDescent="0.2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3"/>
      <c r="AD439" s="73"/>
      <c r="AE439" s="72"/>
      <c r="AF439" s="72"/>
      <c r="AG439" s="72"/>
      <c r="AH439" s="72"/>
    </row>
    <row r="440" spans="1:34" ht="16" x14ac:dyDescent="0.2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3"/>
      <c r="AD440" s="73"/>
      <c r="AE440" s="72"/>
      <c r="AF440" s="72"/>
      <c r="AG440" s="72"/>
      <c r="AH440" s="72"/>
    </row>
    <row r="441" spans="1:34" ht="16" x14ac:dyDescent="0.2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3"/>
      <c r="AD441" s="73"/>
      <c r="AE441" s="72"/>
      <c r="AF441" s="72"/>
      <c r="AG441" s="72"/>
      <c r="AH441" s="72"/>
    </row>
    <row r="442" spans="1:34" ht="16" x14ac:dyDescent="0.2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3"/>
      <c r="AD442" s="73"/>
      <c r="AE442" s="72"/>
      <c r="AF442" s="72"/>
      <c r="AG442" s="72"/>
      <c r="AH442" s="72"/>
    </row>
    <row r="443" spans="1:34" ht="16" x14ac:dyDescent="0.2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3"/>
      <c r="AD443" s="73"/>
      <c r="AE443" s="72"/>
      <c r="AF443" s="72"/>
      <c r="AG443" s="72"/>
      <c r="AH443" s="72"/>
    </row>
    <row r="444" spans="1:34" ht="16" x14ac:dyDescent="0.2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3"/>
      <c r="AD444" s="73"/>
      <c r="AE444" s="72"/>
      <c r="AF444" s="72"/>
      <c r="AG444" s="72"/>
      <c r="AH444" s="72"/>
    </row>
    <row r="445" spans="1:34" ht="16" x14ac:dyDescent="0.2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3"/>
      <c r="AD445" s="73"/>
      <c r="AE445" s="72"/>
      <c r="AF445" s="72"/>
      <c r="AG445" s="72"/>
      <c r="AH445" s="72"/>
    </row>
    <row r="446" spans="1:34" ht="16" x14ac:dyDescent="0.2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3"/>
      <c r="AD446" s="73"/>
      <c r="AE446" s="72"/>
      <c r="AF446" s="72"/>
      <c r="AG446" s="72"/>
      <c r="AH446" s="72"/>
    </row>
    <row r="447" spans="1:34" ht="16" x14ac:dyDescent="0.2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3"/>
      <c r="AD447" s="73"/>
      <c r="AE447" s="72"/>
      <c r="AF447" s="72"/>
      <c r="AG447" s="72"/>
      <c r="AH447" s="72"/>
    </row>
    <row r="448" spans="1:34" ht="16" x14ac:dyDescent="0.2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3"/>
      <c r="AD448" s="73"/>
      <c r="AE448" s="72"/>
      <c r="AF448" s="72"/>
      <c r="AG448" s="72"/>
      <c r="AH448" s="72"/>
    </row>
    <row r="449" spans="1:34" ht="16" x14ac:dyDescent="0.2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3"/>
      <c r="AD449" s="73"/>
      <c r="AE449" s="72"/>
      <c r="AF449" s="72"/>
      <c r="AG449" s="72"/>
      <c r="AH449" s="72"/>
    </row>
    <row r="450" spans="1:34" ht="16" x14ac:dyDescent="0.2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3"/>
      <c r="AD450" s="73"/>
      <c r="AE450" s="72"/>
      <c r="AF450" s="72"/>
      <c r="AG450" s="72"/>
      <c r="AH450" s="72"/>
    </row>
    <row r="451" spans="1:34" ht="16" x14ac:dyDescent="0.2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3"/>
      <c r="AD451" s="73"/>
      <c r="AE451" s="72"/>
      <c r="AF451" s="72"/>
      <c r="AG451" s="72"/>
      <c r="AH451" s="72"/>
    </row>
    <row r="452" spans="1:34" ht="16" x14ac:dyDescent="0.2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3"/>
      <c r="AD452" s="73"/>
      <c r="AE452" s="72"/>
      <c r="AF452" s="72"/>
      <c r="AG452" s="72"/>
      <c r="AH452" s="72"/>
    </row>
    <row r="453" spans="1:34" ht="16" x14ac:dyDescent="0.2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3"/>
      <c r="AD453" s="73"/>
      <c r="AE453" s="72"/>
      <c r="AF453" s="72"/>
      <c r="AG453" s="72"/>
      <c r="AH453" s="72"/>
    </row>
    <row r="454" spans="1:34" ht="16" x14ac:dyDescent="0.2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3"/>
      <c r="AD454" s="73"/>
      <c r="AE454" s="72"/>
      <c r="AF454" s="72"/>
      <c r="AG454" s="72"/>
      <c r="AH454" s="72"/>
    </row>
    <row r="455" spans="1:34" ht="16" x14ac:dyDescent="0.2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3"/>
      <c r="AD455" s="73"/>
      <c r="AE455" s="72"/>
      <c r="AF455" s="72"/>
      <c r="AG455" s="72"/>
      <c r="AH455" s="72"/>
    </row>
    <row r="456" spans="1:34" ht="16" x14ac:dyDescent="0.2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3"/>
      <c r="AD456" s="73"/>
      <c r="AE456" s="72"/>
      <c r="AF456" s="72"/>
      <c r="AG456" s="72"/>
      <c r="AH456" s="72"/>
    </row>
    <row r="457" spans="1:34" ht="16" x14ac:dyDescent="0.2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3"/>
      <c r="AD457" s="73"/>
      <c r="AE457" s="72"/>
      <c r="AF457" s="72"/>
      <c r="AG457" s="72"/>
      <c r="AH457" s="72"/>
    </row>
    <row r="458" spans="1:34" ht="16" x14ac:dyDescent="0.2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3"/>
      <c r="AD458" s="73"/>
      <c r="AE458" s="72"/>
      <c r="AF458" s="72"/>
      <c r="AG458" s="72"/>
      <c r="AH458" s="72"/>
    </row>
    <row r="459" spans="1:34" ht="16" x14ac:dyDescent="0.2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3"/>
      <c r="AD459" s="73"/>
      <c r="AE459" s="72"/>
      <c r="AF459" s="72"/>
      <c r="AG459" s="72"/>
      <c r="AH459" s="72"/>
    </row>
    <row r="460" spans="1:34" ht="16" x14ac:dyDescent="0.2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3"/>
      <c r="AD460" s="73"/>
      <c r="AE460" s="72"/>
      <c r="AF460" s="72"/>
      <c r="AG460" s="72"/>
      <c r="AH460" s="72"/>
    </row>
    <row r="461" spans="1:34" ht="16" x14ac:dyDescent="0.2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3"/>
      <c r="AD461" s="73"/>
      <c r="AE461" s="72"/>
      <c r="AF461" s="72"/>
      <c r="AG461" s="72"/>
      <c r="AH461" s="72"/>
    </row>
    <row r="462" spans="1:34" ht="16" x14ac:dyDescent="0.2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3"/>
      <c r="AD462" s="73"/>
      <c r="AE462" s="72"/>
      <c r="AF462" s="72"/>
      <c r="AG462" s="72"/>
      <c r="AH462" s="72"/>
    </row>
    <row r="463" spans="1:34" ht="16" x14ac:dyDescent="0.2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3"/>
      <c r="AD463" s="73"/>
      <c r="AE463" s="72"/>
      <c r="AF463" s="72"/>
      <c r="AG463" s="72"/>
      <c r="AH463" s="72"/>
    </row>
    <row r="464" spans="1:34" ht="16" x14ac:dyDescent="0.2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3"/>
      <c r="AD464" s="73"/>
      <c r="AE464" s="72"/>
      <c r="AF464" s="72"/>
      <c r="AG464" s="72"/>
      <c r="AH464" s="72"/>
    </row>
    <row r="465" spans="1:34" ht="16" x14ac:dyDescent="0.2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3"/>
      <c r="AD465" s="73"/>
      <c r="AE465" s="72"/>
      <c r="AF465" s="72"/>
      <c r="AG465" s="72"/>
      <c r="AH465" s="72"/>
    </row>
    <row r="466" spans="1:34" ht="16" x14ac:dyDescent="0.2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3"/>
      <c r="AD466" s="73"/>
      <c r="AE466" s="72"/>
      <c r="AF466" s="72"/>
      <c r="AG466" s="72"/>
      <c r="AH466" s="72"/>
    </row>
    <row r="467" spans="1:34" ht="16" x14ac:dyDescent="0.2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3"/>
      <c r="AD467" s="73"/>
      <c r="AE467" s="72"/>
      <c r="AF467" s="72"/>
      <c r="AG467" s="72"/>
      <c r="AH467" s="72"/>
    </row>
    <row r="468" spans="1:34" ht="16" x14ac:dyDescent="0.2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3"/>
      <c r="AD468" s="73"/>
      <c r="AE468" s="72"/>
      <c r="AF468" s="72"/>
      <c r="AG468" s="72"/>
      <c r="AH468" s="72"/>
    </row>
    <row r="469" spans="1:34" ht="16" x14ac:dyDescent="0.2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3"/>
      <c r="AD469" s="73"/>
      <c r="AE469" s="72"/>
      <c r="AF469" s="72"/>
      <c r="AG469" s="72"/>
      <c r="AH469" s="72"/>
    </row>
    <row r="470" spans="1:34" ht="16" x14ac:dyDescent="0.2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3"/>
      <c r="AD470" s="73"/>
      <c r="AE470" s="72"/>
      <c r="AF470" s="72"/>
      <c r="AG470" s="72"/>
      <c r="AH470" s="72"/>
    </row>
    <row r="471" spans="1:34" ht="16" x14ac:dyDescent="0.2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3"/>
      <c r="AD471" s="73"/>
      <c r="AE471" s="72"/>
      <c r="AF471" s="72"/>
      <c r="AG471" s="72"/>
      <c r="AH471" s="72"/>
    </row>
    <row r="472" spans="1:34" ht="16" x14ac:dyDescent="0.2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3"/>
      <c r="AD472" s="73"/>
      <c r="AE472" s="72"/>
      <c r="AF472" s="72"/>
      <c r="AG472" s="72"/>
      <c r="AH472" s="72"/>
    </row>
    <row r="473" spans="1:34" ht="16" x14ac:dyDescent="0.2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3"/>
      <c r="AD473" s="73"/>
      <c r="AE473" s="72"/>
      <c r="AF473" s="72"/>
      <c r="AG473" s="72"/>
      <c r="AH473" s="72"/>
    </row>
    <row r="474" spans="1:34" ht="16" x14ac:dyDescent="0.2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3"/>
      <c r="AD474" s="73"/>
      <c r="AE474" s="72"/>
      <c r="AF474" s="72"/>
      <c r="AG474" s="72"/>
      <c r="AH474" s="72"/>
    </row>
    <row r="475" spans="1:34" ht="16" x14ac:dyDescent="0.2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3"/>
      <c r="AD475" s="73"/>
      <c r="AE475" s="72"/>
      <c r="AF475" s="72"/>
      <c r="AG475" s="72"/>
      <c r="AH475" s="72"/>
    </row>
    <row r="476" spans="1:34" ht="16" x14ac:dyDescent="0.2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3"/>
      <c r="AD476" s="73"/>
      <c r="AE476" s="72"/>
      <c r="AF476" s="72"/>
      <c r="AG476" s="72"/>
      <c r="AH476" s="72"/>
    </row>
    <row r="477" spans="1:34" ht="16" x14ac:dyDescent="0.2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3"/>
      <c r="AD477" s="73"/>
      <c r="AE477" s="72"/>
      <c r="AF477" s="72"/>
      <c r="AG477" s="72"/>
      <c r="AH477" s="72"/>
    </row>
    <row r="478" spans="1:34" ht="16" x14ac:dyDescent="0.2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3"/>
      <c r="AD478" s="73"/>
      <c r="AE478" s="72"/>
      <c r="AF478" s="72"/>
      <c r="AG478" s="72"/>
      <c r="AH478" s="72"/>
    </row>
    <row r="479" spans="1:34" ht="16" x14ac:dyDescent="0.2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3"/>
      <c r="AD479" s="73"/>
      <c r="AE479" s="72"/>
      <c r="AF479" s="72"/>
      <c r="AG479" s="72"/>
      <c r="AH479" s="72"/>
    </row>
    <row r="480" spans="1:34" ht="16" x14ac:dyDescent="0.2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3"/>
      <c r="AD480" s="73"/>
      <c r="AE480" s="72"/>
      <c r="AF480" s="72"/>
      <c r="AG480" s="72"/>
      <c r="AH480" s="72"/>
    </row>
    <row r="481" spans="1:34" ht="16" x14ac:dyDescent="0.2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3"/>
      <c r="AD481" s="73"/>
      <c r="AE481" s="72"/>
      <c r="AF481" s="72"/>
      <c r="AG481" s="72"/>
      <c r="AH481" s="72"/>
    </row>
    <row r="482" spans="1:34" ht="16" x14ac:dyDescent="0.2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3"/>
      <c r="AD482" s="73"/>
      <c r="AE482" s="72"/>
      <c r="AF482" s="72"/>
      <c r="AG482" s="72"/>
      <c r="AH482" s="72"/>
    </row>
    <row r="483" spans="1:34" ht="16" x14ac:dyDescent="0.2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3"/>
      <c r="AD483" s="73"/>
      <c r="AE483" s="72"/>
      <c r="AF483" s="72"/>
      <c r="AG483" s="72"/>
      <c r="AH483" s="72"/>
    </row>
    <row r="484" spans="1:34" ht="16" x14ac:dyDescent="0.2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3"/>
      <c r="AD484" s="73"/>
      <c r="AE484" s="72"/>
      <c r="AF484" s="72"/>
      <c r="AG484" s="72"/>
      <c r="AH484" s="72"/>
    </row>
    <row r="485" spans="1:34" ht="16" x14ac:dyDescent="0.2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3"/>
      <c r="AD485" s="73"/>
      <c r="AE485" s="72"/>
      <c r="AF485" s="72"/>
      <c r="AG485" s="72"/>
      <c r="AH485" s="72"/>
    </row>
    <row r="486" spans="1:34" ht="16" x14ac:dyDescent="0.2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3"/>
      <c r="AD486" s="73"/>
      <c r="AE486" s="72"/>
      <c r="AF486" s="72"/>
      <c r="AG486" s="72"/>
      <c r="AH486" s="72"/>
    </row>
    <row r="487" spans="1:34" ht="16" x14ac:dyDescent="0.2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3"/>
      <c r="AD487" s="73"/>
      <c r="AE487" s="72"/>
      <c r="AF487" s="72"/>
      <c r="AG487" s="72"/>
      <c r="AH487" s="72"/>
    </row>
    <row r="488" spans="1:34" ht="16" x14ac:dyDescent="0.2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3"/>
      <c r="AD488" s="73"/>
      <c r="AE488" s="72"/>
      <c r="AF488" s="72"/>
      <c r="AG488" s="72"/>
      <c r="AH488" s="72"/>
    </row>
    <row r="489" spans="1:34" ht="16" x14ac:dyDescent="0.2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3"/>
      <c r="AD489" s="73"/>
      <c r="AE489" s="72"/>
      <c r="AF489" s="72"/>
      <c r="AG489" s="72"/>
      <c r="AH489" s="72"/>
    </row>
    <row r="490" spans="1:34" ht="16" x14ac:dyDescent="0.2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3"/>
      <c r="AD490" s="73"/>
      <c r="AE490" s="72"/>
      <c r="AF490" s="72"/>
      <c r="AG490" s="72"/>
      <c r="AH490" s="72"/>
    </row>
    <row r="491" spans="1:34" ht="16" x14ac:dyDescent="0.2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3"/>
      <c r="AD491" s="73"/>
      <c r="AE491" s="72"/>
      <c r="AF491" s="72"/>
      <c r="AG491" s="72"/>
      <c r="AH491" s="72"/>
    </row>
    <row r="492" spans="1:34" ht="16" x14ac:dyDescent="0.2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3"/>
      <c r="AD492" s="73"/>
      <c r="AE492" s="72"/>
      <c r="AF492" s="72"/>
      <c r="AG492" s="72"/>
      <c r="AH492" s="72"/>
    </row>
    <row r="493" spans="1:34" ht="16" x14ac:dyDescent="0.2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3"/>
      <c r="AD493" s="73"/>
      <c r="AE493" s="72"/>
      <c r="AF493" s="72"/>
      <c r="AG493" s="72"/>
      <c r="AH493" s="72"/>
    </row>
    <row r="494" spans="1:34" ht="16" x14ac:dyDescent="0.2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3"/>
      <c r="AD494" s="73"/>
      <c r="AE494" s="72"/>
      <c r="AF494" s="72"/>
      <c r="AG494" s="72"/>
      <c r="AH494" s="72"/>
    </row>
    <row r="495" spans="1:34" ht="16" x14ac:dyDescent="0.2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3"/>
      <c r="AD495" s="73"/>
      <c r="AE495" s="72"/>
      <c r="AF495" s="72"/>
      <c r="AG495" s="72"/>
      <c r="AH495" s="72"/>
    </row>
    <row r="496" spans="1:34" ht="16" x14ac:dyDescent="0.2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3"/>
      <c r="AD496" s="73"/>
      <c r="AE496" s="72"/>
      <c r="AF496" s="72"/>
      <c r="AG496" s="72"/>
      <c r="AH496" s="72"/>
    </row>
    <row r="497" spans="1:34" ht="16" x14ac:dyDescent="0.2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3"/>
      <c r="AD497" s="73"/>
      <c r="AE497" s="72"/>
      <c r="AF497" s="72"/>
      <c r="AG497" s="72"/>
      <c r="AH497" s="72"/>
    </row>
    <row r="498" spans="1:34" ht="16" x14ac:dyDescent="0.2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3"/>
      <c r="AD498" s="73"/>
      <c r="AE498" s="72"/>
      <c r="AF498" s="72"/>
      <c r="AG498" s="72"/>
      <c r="AH498" s="72"/>
    </row>
    <row r="499" spans="1:34" ht="16" x14ac:dyDescent="0.2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3"/>
      <c r="AD499" s="73"/>
      <c r="AE499" s="72"/>
      <c r="AF499" s="72"/>
      <c r="AG499" s="72"/>
      <c r="AH499" s="72"/>
    </row>
    <row r="500" spans="1:34" ht="16" x14ac:dyDescent="0.2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3"/>
      <c r="AD500" s="73"/>
      <c r="AE500" s="72"/>
      <c r="AF500" s="72"/>
      <c r="AG500" s="72"/>
      <c r="AH500" s="72"/>
    </row>
    <row r="501" spans="1:34" ht="16" x14ac:dyDescent="0.2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3"/>
      <c r="AD501" s="73"/>
      <c r="AE501" s="72"/>
      <c r="AF501" s="72"/>
      <c r="AG501" s="72"/>
      <c r="AH501" s="72"/>
    </row>
    <row r="502" spans="1:34" ht="16" x14ac:dyDescent="0.2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3"/>
      <c r="AD502" s="73"/>
      <c r="AE502" s="72"/>
      <c r="AF502" s="72"/>
      <c r="AG502" s="72"/>
      <c r="AH502" s="72"/>
    </row>
    <row r="503" spans="1:34" ht="16" x14ac:dyDescent="0.2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3"/>
      <c r="AD503" s="73"/>
      <c r="AE503" s="72"/>
      <c r="AF503" s="72"/>
      <c r="AG503" s="72"/>
      <c r="AH503" s="72"/>
    </row>
    <row r="504" spans="1:34" ht="16" x14ac:dyDescent="0.2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3"/>
      <c r="AD504" s="73"/>
      <c r="AE504" s="72"/>
      <c r="AF504" s="72"/>
      <c r="AG504" s="72"/>
      <c r="AH504" s="72"/>
    </row>
    <row r="505" spans="1:34" ht="16" x14ac:dyDescent="0.2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3"/>
      <c r="AD505" s="73"/>
      <c r="AE505" s="72"/>
      <c r="AF505" s="72"/>
      <c r="AG505" s="72"/>
      <c r="AH505" s="72"/>
    </row>
    <row r="506" spans="1:34" ht="16" x14ac:dyDescent="0.2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3"/>
      <c r="AD506" s="73"/>
      <c r="AE506" s="72"/>
      <c r="AF506" s="72"/>
      <c r="AG506" s="72"/>
      <c r="AH506" s="72"/>
    </row>
    <row r="507" spans="1:34" ht="16" x14ac:dyDescent="0.2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3"/>
      <c r="AD507" s="73"/>
      <c r="AE507" s="72"/>
      <c r="AF507" s="72"/>
      <c r="AG507" s="72"/>
      <c r="AH507" s="72"/>
    </row>
    <row r="508" spans="1:34" ht="16" x14ac:dyDescent="0.2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3"/>
      <c r="AD508" s="73"/>
      <c r="AE508" s="72"/>
      <c r="AF508" s="72"/>
      <c r="AG508" s="72"/>
      <c r="AH508" s="72"/>
    </row>
    <row r="509" spans="1:34" ht="16" x14ac:dyDescent="0.2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3"/>
      <c r="AD509" s="73"/>
      <c r="AE509" s="72"/>
      <c r="AF509" s="72"/>
      <c r="AG509" s="72"/>
      <c r="AH509" s="72"/>
    </row>
    <row r="510" spans="1:34" ht="16" x14ac:dyDescent="0.2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3"/>
      <c r="AD510" s="73"/>
      <c r="AE510" s="72"/>
      <c r="AF510" s="72"/>
      <c r="AG510" s="72"/>
      <c r="AH510" s="72"/>
    </row>
    <row r="511" spans="1:34" ht="16" x14ac:dyDescent="0.2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3"/>
      <c r="AD511" s="73"/>
      <c r="AE511" s="72"/>
      <c r="AF511" s="72"/>
      <c r="AG511" s="72"/>
      <c r="AH511" s="72"/>
    </row>
    <row r="512" spans="1:34" ht="16" x14ac:dyDescent="0.2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3"/>
      <c r="AD512" s="73"/>
      <c r="AE512" s="72"/>
      <c r="AF512" s="72"/>
      <c r="AG512" s="72"/>
      <c r="AH512" s="72"/>
    </row>
    <row r="513" spans="1:34" ht="16" x14ac:dyDescent="0.2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3"/>
      <c r="AD513" s="73"/>
      <c r="AE513" s="72"/>
      <c r="AF513" s="72"/>
      <c r="AG513" s="72"/>
      <c r="AH513" s="72"/>
    </row>
    <row r="514" spans="1:34" ht="16" x14ac:dyDescent="0.2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3"/>
      <c r="AD514" s="73"/>
      <c r="AE514" s="72"/>
      <c r="AF514" s="72"/>
      <c r="AG514" s="72"/>
      <c r="AH514" s="72"/>
    </row>
    <row r="515" spans="1:34" ht="16" x14ac:dyDescent="0.2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3"/>
      <c r="AD515" s="73"/>
      <c r="AE515" s="72"/>
      <c r="AF515" s="72"/>
      <c r="AG515" s="72"/>
      <c r="AH515" s="72"/>
    </row>
    <row r="516" spans="1:34" ht="16" x14ac:dyDescent="0.2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3"/>
      <c r="AD516" s="73"/>
      <c r="AE516" s="72"/>
      <c r="AF516" s="72"/>
      <c r="AG516" s="72"/>
      <c r="AH516" s="72"/>
    </row>
    <row r="517" spans="1:34" ht="16" x14ac:dyDescent="0.2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3"/>
      <c r="AD517" s="73"/>
      <c r="AE517" s="72"/>
      <c r="AF517" s="72"/>
      <c r="AG517" s="72"/>
      <c r="AH517" s="72"/>
    </row>
    <row r="518" spans="1:34" ht="16" x14ac:dyDescent="0.2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3"/>
      <c r="AD518" s="73"/>
      <c r="AE518" s="72"/>
      <c r="AF518" s="72"/>
      <c r="AG518" s="72"/>
      <c r="AH518" s="72"/>
    </row>
    <row r="519" spans="1:34" ht="16" x14ac:dyDescent="0.2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3"/>
      <c r="AD519" s="73"/>
      <c r="AE519" s="72"/>
      <c r="AF519" s="72"/>
      <c r="AG519" s="72"/>
      <c r="AH519" s="72"/>
    </row>
    <row r="520" spans="1:34" ht="16" x14ac:dyDescent="0.2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3"/>
      <c r="AD520" s="73"/>
      <c r="AE520" s="72"/>
      <c r="AF520" s="72"/>
      <c r="AG520" s="72"/>
      <c r="AH520" s="72"/>
    </row>
    <row r="521" spans="1:34" ht="16" x14ac:dyDescent="0.2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3"/>
      <c r="AD521" s="73"/>
      <c r="AE521" s="72"/>
      <c r="AF521" s="72"/>
      <c r="AG521" s="72"/>
      <c r="AH521" s="72"/>
    </row>
    <row r="522" spans="1:34" ht="16" x14ac:dyDescent="0.2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3"/>
      <c r="AD522" s="73"/>
      <c r="AE522" s="72"/>
      <c r="AF522" s="72"/>
      <c r="AG522" s="72"/>
      <c r="AH522" s="72"/>
    </row>
    <row r="523" spans="1:34" ht="16" x14ac:dyDescent="0.2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3"/>
      <c r="AD523" s="73"/>
      <c r="AE523" s="72"/>
      <c r="AF523" s="72"/>
      <c r="AG523" s="72"/>
      <c r="AH523" s="72"/>
    </row>
    <row r="524" spans="1:34" ht="16" x14ac:dyDescent="0.2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3"/>
      <c r="AD524" s="73"/>
      <c r="AE524" s="72"/>
      <c r="AF524" s="72"/>
      <c r="AG524" s="72"/>
      <c r="AH524" s="72"/>
    </row>
    <row r="525" spans="1:34" ht="16" x14ac:dyDescent="0.2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3"/>
      <c r="AD525" s="73"/>
      <c r="AE525" s="72"/>
      <c r="AF525" s="72"/>
      <c r="AG525" s="72"/>
      <c r="AH525" s="72"/>
    </row>
    <row r="526" spans="1:34" ht="16" x14ac:dyDescent="0.2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3"/>
      <c r="AD526" s="73"/>
      <c r="AE526" s="72"/>
      <c r="AF526" s="72"/>
      <c r="AG526" s="72"/>
      <c r="AH526" s="72"/>
    </row>
    <row r="527" spans="1:34" ht="16" x14ac:dyDescent="0.2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3"/>
      <c r="AD527" s="73"/>
      <c r="AE527" s="72"/>
      <c r="AF527" s="72"/>
      <c r="AG527" s="72"/>
      <c r="AH527" s="72"/>
    </row>
    <row r="528" spans="1:34" ht="16" x14ac:dyDescent="0.2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3"/>
      <c r="AD528" s="73"/>
      <c r="AE528" s="72"/>
      <c r="AF528" s="72"/>
      <c r="AG528" s="72"/>
      <c r="AH528" s="72"/>
    </row>
    <row r="529" spans="1:34" ht="16" x14ac:dyDescent="0.2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3"/>
      <c r="AD529" s="73"/>
      <c r="AE529" s="72"/>
      <c r="AF529" s="72"/>
      <c r="AG529" s="72"/>
      <c r="AH529" s="72"/>
    </row>
    <row r="530" spans="1:34" ht="16" x14ac:dyDescent="0.2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3"/>
      <c r="AD530" s="73"/>
      <c r="AE530" s="72"/>
      <c r="AF530" s="72"/>
      <c r="AG530" s="72"/>
      <c r="AH530" s="72"/>
    </row>
    <row r="531" spans="1:34" ht="16" x14ac:dyDescent="0.2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3"/>
      <c r="AD531" s="73"/>
      <c r="AE531" s="72"/>
      <c r="AF531" s="72"/>
      <c r="AG531" s="72"/>
      <c r="AH531" s="72"/>
    </row>
    <row r="532" spans="1:34" ht="16" x14ac:dyDescent="0.2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3"/>
      <c r="AD532" s="73"/>
      <c r="AE532" s="72"/>
      <c r="AF532" s="72"/>
      <c r="AG532" s="72"/>
      <c r="AH532" s="72"/>
    </row>
    <row r="533" spans="1:34" ht="16" x14ac:dyDescent="0.2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3"/>
      <c r="AD533" s="73"/>
      <c r="AE533" s="72"/>
      <c r="AF533" s="72"/>
      <c r="AG533" s="72"/>
      <c r="AH533" s="72"/>
    </row>
    <row r="534" spans="1:34" ht="16" x14ac:dyDescent="0.2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3"/>
      <c r="AD534" s="73"/>
      <c r="AE534" s="72"/>
      <c r="AF534" s="72"/>
      <c r="AG534" s="72"/>
      <c r="AH534" s="72"/>
    </row>
    <row r="535" spans="1:34" ht="16" x14ac:dyDescent="0.2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3"/>
      <c r="AD535" s="73"/>
      <c r="AE535" s="72"/>
      <c r="AF535" s="72"/>
      <c r="AG535" s="72"/>
      <c r="AH535" s="72"/>
    </row>
    <row r="536" spans="1:34" ht="16" x14ac:dyDescent="0.2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3"/>
      <c r="AD536" s="73"/>
      <c r="AE536" s="72"/>
      <c r="AF536" s="72"/>
      <c r="AG536" s="72"/>
      <c r="AH536" s="72"/>
    </row>
    <row r="537" spans="1:34" ht="16" x14ac:dyDescent="0.2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3"/>
      <c r="AD537" s="73"/>
      <c r="AE537" s="72"/>
      <c r="AF537" s="72"/>
      <c r="AG537" s="72"/>
      <c r="AH537" s="72"/>
    </row>
    <row r="538" spans="1:34" ht="16" x14ac:dyDescent="0.2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3"/>
      <c r="AD538" s="73"/>
      <c r="AE538" s="72"/>
      <c r="AF538" s="72"/>
      <c r="AG538" s="72"/>
      <c r="AH538" s="72"/>
    </row>
    <row r="539" spans="1:34" ht="16" x14ac:dyDescent="0.2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3"/>
      <c r="AD539" s="73"/>
      <c r="AE539" s="72"/>
      <c r="AF539" s="72"/>
      <c r="AG539" s="72"/>
      <c r="AH539" s="72"/>
    </row>
    <row r="540" spans="1:34" ht="16" x14ac:dyDescent="0.2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3"/>
      <c r="AD540" s="73"/>
      <c r="AE540" s="72"/>
      <c r="AF540" s="72"/>
      <c r="AG540" s="72"/>
      <c r="AH540" s="72"/>
    </row>
    <row r="541" spans="1:34" ht="16" x14ac:dyDescent="0.2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3"/>
      <c r="AD541" s="73"/>
      <c r="AE541" s="72"/>
      <c r="AF541" s="72"/>
      <c r="AG541" s="72"/>
      <c r="AH541" s="72"/>
    </row>
    <row r="542" spans="1:34" ht="16" x14ac:dyDescent="0.2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3"/>
      <c r="AD542" s="73"/>
      <c r="AE542" s="72"/>
      <c r="AF542" s="72"/>
      <c r="AG542" s="72"/>
      <c r="AH542" s="72"/>
    </row>
    <row r="543" spans="1:34" ht="16" x14ac:dyDescent="0.2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3"/>
      <c r="AD543" s="73"/>
      <c r="AE543" s="72"/>
      <c r="AF543" s="72"/>
      <c r="AG543" s="72"/>
      <c r="AH543" s="72"/>
    </row>
    <row r="544" spans="1:34" ht="16" x14ac:dyDescent="0.2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3"/>
      <c r="AD544" s="73"/>
      <c r="AE544" s="72"/>
      <c r="AF544" s="72"/>
      <c r="AG544" s="72"/>
      <c r="AH544" s="72"/>
    </row>
    <row r="545" spans="1:34" ht="16" x14ac:dyDescent="0.2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3"/>
      <c r="AD545" s="73"/>
      <c r="AE545" s="72"/>
      <c r="AF545" s="72"/>
      <c r="AG545" s="72"/>
      <c r="AH545" s="72"/>
    </row>
    <row r="546" spans="1:34" ht="16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3"/>
      <c r="AD546" s="73"/>
      <c r="AE546" s="72"/>
      <c r="AF546" s="72"/>
      <c r="AG546" s="72"/>
      <c r="AH546" s="72"/>
    </row>
    <row r="547" spans="1:34" ht="16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3"/>
      <c r="AD547" s="73"/>
      <c r="AE547" s="72"/>
      <c r="AF547" s="72"/>
      <c r="AG547" s="72"/>
      <c r="AH547" s="72"/>
    </row>
    <row r="548" spans="1:34" ht="16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3"/>
      <c r="AD548" s="73"/>
      <c r="AE548" s="72"/>
      <c r="AF548" s="72"/>
      <c r="AG548" s="72"/>
      <c r="AH548" s="72"/>
    </row>
    <row r="549" spans="1:34" ht="16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3"/>
      <c r="AD549" s="73"/>
      <c r="AE549" s="72"/>
      <c r="AF549" s="72"/>
      <c r="AG549" s="72"/>
      <c r="AH549" s="72"/>
    </row>
    <row r="550" spans="1:34" ht="16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3"/>
      <c r="AD550" s="73"/>
      <c r="AE550" s="72"/>
      <c r="AF550" s="72"/>
      <c r="AG550" s="72"/>
      <c r="AH550" s="72"/>
    </row>
    <row r="551" spans="1:34" ht="16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3"/>
      <c r="AD551" s="73"/>
      <c r="AE551" s="72"/>
      <c r="AF551" s="72"/>
      <c r="AG551" s="72"/>
      <c r="AH551" s="72"/>
    </row>
    <row r="552" spans="1:34" ht="16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3"/>
      <c r="AD552" s="73"/>
      <c r="AE552" s="72"/>
      <c r="AF552" s="72"/>
      <c r="AG552" s="72"/>
      <c r="AH552" s="72"/>
    </row>
    <row r="553" spans="1:34" ht="16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3"/>
      <c r="AD553" s="73"/>
      <c r="AE553" s="72"/>
      <c r="AF553" s="72"/>
      <c r="AG553" s="72"/>
      <c r="AH553" s="72"/>
    </row>
    <row r="554" spans="1:34" ht="16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3"/>
      <c r="AD554" s="73"/>
      <c r="AE554" s="72"/>
      <c r="AF554" s="72"/>
      <c r="AG554" s="72"/>
      <c r="AH554" s="72"/>
    </row>
    <row r="555" spans="1:34" ht="16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3"/>
      <c r="AD555" s="73"/>
      <c r="AE555" s="72"/>
      <c r="AF555" s="72"/>
      <c r="AG555" s="72"/>
      <c r="AH555" s="72"/>
    </row>
    <row r="556" spans="1:34" ht="16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3"/>
      <c r="AD556" s="73"/>
      <c r="AE556" s="72"/>
      <c r="AF556" s="72"/>
      <c r="AG556" s="72"/>
      <c r="AH556" s="72"/>
    </row>
    <row r="557" spans="1:34" ht="16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3"/>
      <c r="AD557" s="73"/>
      <c r="AE557" s="72"/>
      <c r="AF557" s="72"/>
      <c r="AG557" s="72"/>
      <c r="AH557" s="72"/>
    </row>
    <row r="558" spans="1:34" ht="16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3"/>
      <c r="AD558" s="73"/>
      <c r="AE558" s="72"/>
      <c r="AF558" s="72"/>
      <c r="AG558" s="72"/>
      <c r="AH558" s="72"/>
    </row>
    <row r="559" spans="1:34" ht="16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3"/>
      <c r="AD559" s="73"/>
      <c r="AE559" s="72"/>
      <c r="AF559" s="72"/>
      <c r="AG559" s="72"/>
      <c r="AH559" s="72"/>
    </row>
    <row r="560" spans="1:34" ht="16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3"/>
      <c r="AD560" s="73"/>
      <c r="AE560" s="72"/>
      <c r="AF560" s="72"/>
      <c r="AG560" s="72"/>
      <c r="AH560" s="72"/>
    </row>
    <row r="561" spans="1:34" ht="16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3"/>
      <c r="AD561" s="73"/>
      <c r="AE561" s="72"/>
      <c r="AF561" s="72"/>
      <c r="AG561" s="72"/>
      <c r="AH561" s="72"/>
    </row>
    <row r="562" spans="1:34" ht="16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3"/>
      <c r="AD562" s="73"/>
      <c r="AE562" s="72"/>
      <c r="AF562" s="72"/>
      <c r="AG562" s="72"/>
      <c r="AH562" s="72"/>
    </row>
    <row r="563" spans="1:34" ht="16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3"/>
      <c r="AD563" s="73"/>
      <c r="AE563" s="72"/>
      <c r="AF563" s="72"/>
      <c r="AG563" s="72"/>
      <c r="AH563" s="72"/>
    </row>
    <row r="564" spans="1:34" ht="16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3"/>
      <c r="AD564" s="73"/>
      <c r="AE564" s="72"/>
      <c r="AF564" s="72"/>
      <c r="AG564" s="72"/>
      <c r="AH564" s="72"/>
    </row>
    <row r="565" spans="1:34" ht="16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3"/>
      <c r="AD565" s="73"/>
      <c r="AE565" s="72"/>
      <c r="AF565" s="72"/>
      <c r="AG565" s="72"/>
      <c r="AH565" s="72"/>
    </row>
    <row r="566" spans="1:34" ht="16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3"/>
      <c r="AD566" s="73"/>
      <c r="AE566" s="72"/>
      <c r="AF566" s="72"/>
      <c r="AG566" s="72"/>
      <c r="AH566" s="72"/>
    </row>
    <row r="567" spans="1:34" ht="16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3"/>
      <c r="AD567" s="73"/>
      <c r="AE567" s="72"/>
      <c r="AF567" s="72"/>
      <c r="AG567" s="72"/>
      <c r="AH567" s="72"/>
    </row>
    <row r="568" spans="1:34" ht="16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3"/>
      <c r="AD568" s="73"/>
      <c r="AE568" s="72"/>
      <c r="AF568" s="72"/>
      <c r="AG568" s="72"/>
      <c r="AH568" s="72"/>
    </row>
    <row r="569" spans="1:34" ht="16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3"/>
      <c r="AD569" s="73"/>
      <c r="AE569" s="72"/>
      <c r="AF569" s="72"/>
      <c r="AG569" s="72"/>
      <c r="AH569" s="72"/>
    </row>
    <row r="570" spans="1:34" ht="16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3"/>
      <c r="AD570" s="73"/>
      <c r="AE570" s="72"/>
      <c r="AF570" s="72"/>
      <c r="AG570" s="72"/>
      <c r="AH570" s="72"/>
    </row>
    <row r="571" spans="1:34" ht="16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3"/>
      <c r="AD571" s="73"/>
      <c r="AE571" s="72"/>
      <c r="AF571" s="72"/>
      <c r="AG571" s="72"/>
      <c r="AH571" s="72"/>
    </row>
    <row r="572" spans="1:34" ht="16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3"/>
      <c r="AD572" s="73"/>
      <c r="AE572" s="72"/>
      <c r="AF572" s="72"/>
      <c r="AG572" s="72"/>
      <c r="AH572" s="72"/>
    </row>
    <row r="573" spans="1:34" ht="16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3"/>
      <c r="AD573" s="73"/>
      <c r="AE573" s="72"/>
      <c r="AF573" s="72"/>
      <c r="AG573" s="72"/>
      <c r="AH573" s="72"/>
    </row>
    <row r="574" spans="1:34" ht="16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3"/>
      <c r="AD574" s="73"/>
      <c r="AE574" s="72"/>
      <c r="AF574" s="72"/>
      <c r="AG574" s="72"/>
      <c r="AH574" s="72"/>
    </row>
    <row r="575" spans="1:34" ht="16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3"/>
      <c r="AD575" s="73"/>
      <c r="AE575" s="72"/>
      <c r="AF575" s="72"/>
      <c r="AG575" s="72"/>
      <c r="AH575" s="72"/>
    </row>
    <row r="576" spans="1:34" ht="16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3"/>
      <c r="AD576" s="73"/>
      <c r="AE576" s="72"/>
      <c r="AF576" s="72"/>
      <c r="AG576" s="72"/>
      <c r="AH576" s="72"/>
    </row>
    <row r="577" spans="1:34" ht="16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3"/>
      <c r="AD577" s="73"/>
      <c r="AE577" s="72"/>
      <c r="AF577" s="72"/>
      <c r="AG577" s="72"/>
      <c r="AH577" s="72"/>
    </row>
    <row r="578" spans="1:34" ht="16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3"/>
      <c r="AD578" s="73"/>
      <c r="AE578" s="72"/>
      <c r="AF578" s="72"/>
      <c r="AG578" s="72"/>
      <c r="AH578" s="72"/>
    </row>
    <row r="579" spans="1:34" ht="16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3"/>
      <c r="AD579" s="73"/>
      <c r="AE579" s="72"/>
      <c r="AF579" s="72"/>
      <c r="AG579" s="72"/>
      <c r="AH579" s="72"/>
    </row>
    <row r="580" spans="1:34" ht="16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3"/>
      <c r="AD580" s="73"/>
      <c r="AE580" s="72"/>
      <c r="AF580" s="72"/>
      <c r="AG580" s="72"/>
      <c r="AH580" s="72"/>
    </row>
    <row r="581" spans="1:34" ht="16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3"/>
      <c r="AD581" s="73"/>
      <c r="AE581" s="72"/>
      <c r="AF581" s="72"/>
      <c r="AG581" s="72"/>
      <c r="AH581" s="72"/>
    </row>
    <row r="582" spans="1:34" ht="16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3"/>
      <c r="AD582" s="73"/>
      <c r="AE582" s="72"/>
      <c r="AF582" s="72"/>
      <c r="AG582" s="72"/>
      <c r="AH582" s="72"/>
    </row>
    <row r="583" spans="1:34" ht="16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3"/>
      <c r="AD583" s="73"/>
      <c r="AE583" s="72"/>
      <c r="AF583" s="72"/>
      <c r="AG583" s="72"/>
      <c r="AH583" s="72"/>
    </row>
    <row r="584" spans="1:34" ht="16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3"/>
      <c r="AD584" s="73"/>
      <c r="AE584" s="72"/>
      <c r="AF584" s="72"/>
      <c r="AG584" s="72"/>
      <c r="AH584" s="72"/>
    </row>
    <row r="585" spans="1:34" ht="16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3"/>
      <c r="AD585" s="73"/>
      <c r="AE585" s="72"/>
      <c r="AF585" s="72"/>
      <c r="AG585" s="72"/>
      <c r="AH585" s="72"/>
    </row>
    <row r="586" spans="1:34" ht="16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3"/>
      <c r="AD586" s="73"/>
      <c r="AE586" s="72"/>
      <c r="AF586" s="72"/>
      <c r="AG586" s="72"/>
      <c r="AH586" s="72"/>
    </row>
    <row r="587" spans="1:34" ht="16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3"/>
      <c r="AD587" s="73"/>
      <c r="AE587" s="72"/>
      <c r="AF587" s="72"/>
      <c r="AG587" s="72"/>
      <c r="AH587" s="72"/>
    </row>
    <row r="588" spans="1:34" ht="16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3"/>
      <c r="AD588" s="73"/>
      <c r="AE588" s="72"/>
      <c r="AF588" s="72"/>
      <c r="AG588" s="72"/>
      <c r="AH588" s="72"/>
    </row>
    <row r="589" spans="1:34" ht="16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3"/>
      <c r="AD589" s="73"/>
      <c r="AE589" s="72"/>
      <c r="AF589" s="72"/>
      <c r="AG589" s="72"/>
      <c r="AH589" s="72"/>
    </row>
    <row r="590" spans="1:34" ht="16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3"/>
      <c r="AD590" s="73"/>
      <c r="AE590" s="72"/>
      <c r="AF590" s="72"/>
      <c r="AG590" s="72"/>
      <c r="AH590" s="72"/>
    </row>
    <row r="591" spans="1:34" ht="16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3"/>
      <c r="AD591" s="73"/>
      <c r="AE591" s="72"/>
      <c r="AF591" s="72"/>
      <c r="AG591" s="72"/>
      <c r="AH591" s="72"/>
    </row>
    <row r="592" spans="1:34" ht="16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3"/>
      <c r="AD592" s="73"/>
      <c r="AE592" s="72"/>
      <c r="AF592" s="72"/>
      <c r="AG592" s="72"/>
      <c r="AH592" s="72"/>
    </row>
    <row r="593" spans="1:34" ht="16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3"/>
      <c r="AD593" s="73"/>
      <c r="AE593" s="72"/>
      <c r="AF593" s="72"/>
      <c r="AG593" s="72"/>
      <c r="AH593" s="72"/>
    </row>
    <row r="594" spans="1:34" ht="16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3"/>
      <c r="AD594" s="73"/>
      <c r="AE594" s="72"/>
      <c r="AF594" s="72"/>
      <c r="AG594" s="72"/>
      <c r="AH594" s="72"/>
    </row>
    <row r="595" spans="1:34" ht="16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3"/>
      <c r="AD595" s="73"/>
      <c r="AE595" s="72"/>
      <c r="AF595" s="72"/>
      <c r="AG595" s="72"/>
      <c r="AH595" s="72"/>
    </row>
    <row r="596" spans="1:34" ht="16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3"/>
      <c r="AD596" s="73"/>
      <c r="AE596" s="72"/>
      <c r="AF596" s="72"/>
      <c r="AG596" s="72"/>
      <c r="AH596" s="72"/>
    </row>
    <row r="597" spans="1:34" ht="16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3"/>
      <c r="AD597" s="73"/>
      <c r="AE597" s="72"/>
      <c r="AF597" s="72"/>
      <c r="AG597" s="72"/>
      <c r="AH597" s="72"/>
    </row>
    <row r="598" spans="1:34" ht="16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3"/>
      <c r="AD598" s="73"/>
      <c r="AE598" s="72"/>
      <c r="AF598" s="72"/>
      <c r="AG598" s="72"/>
      <c r="AH598" s="72"/>
    </row>
    <row r="599" spans="1:34" ht="16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3"/>
      <c r="AD599" s="73"/>
      <c r="AE599" s="72"/>
      <c r="AF599" s="72"/>
      <c r="AG599" s="72"/>
      <c r="AH599" s="72"/>
    </row>
    <row r="600" spans="1:34" ht="16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3"/>
      <c r="AD600" s="73"/>
      <c r="AE600" s="72"/>
      <c r="AF600" s="72"/>
      <c r="AG600" s="72"/>
      <c r="AH600" s="72"/>
    </row>
    <row r="601" spans="1:34" ht="16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3"/>
      <c r="AD601" s="73"/>
      <c r="AE601" s="72"/>
      <c r="AF601" s="72"/>
      <c r="AG601" s="72"/>
      <c r="AH601" s="72"/>
    </row>
    <row r="602" spans="1:34" ht="16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3"/>
      <c r="AD602" s="73"/>
      <c r="AE602" s="72"/>
      <c r="AF602" s="72"/>
      <c r="AG602" s="72"/>
      <c r="AH602" s="72"/>
    </row>
    <row r="603" spans="1:34" ht="16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3"/>
      <c r="AD603" s="73"/>
      <c r="AE603" s="72"/>
      <c r="AF603" s="72"/>
      <c r="AG603" s="72"/>
      <c r="AH603" s="72"/>
    </row>
    <row r="604" spans="1:34" ht="16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3"/>
      <c r="AD604" s="73"/>
      <c r="AE604" s="72"/>
      <c r="AF604" s="72"/>
      <c r="AG604" s="72"/>
      <c r="AH604" s="72"/>
    </row>
    <row r="605" spans="1:34" ht="16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3"/>
      <c r="AD605" s="73"/>
      <c r="AE605" s="72"/>
      <c r="AF605" s="72"/>
      <c r="AG605" s="72"/>
      <c r="AH605" s="72"/>
    </row>
    <row r="606" spans="1:34" ht="16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3"/>
      <c r="AD606" s="73"/>
      <c r="AE606" s="72"/>
      <c r="AF606" s="72"/>
      <c r="AG606" s="72"/>
      <c r="AH606" s="72"/>
    </row>
    <row r="607" spans="1:34" ht="16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3"/>
      <c r="AD607" s="73"/>
      <c r="AE607" s="72"/>
      <c r="AF607" s="72"/>
      <c r="AG607" s="72"/>
      <c r="AH607" s="72"/>
    </row>
    <row r="608" spans="1:34" ht="16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3"/>
      <c r="AD608" s="73"/>
      <c r="AE608" s="72"/>
      <c r="AF608" s="72"/>
      <c r="AG608" s="72"/>
      <c r="AH608" s="72"/>
    </row>
    <row r="609" spans="1:34" ht="16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3"/>
      <c r="AD609" s="73"/>
      <c r="AE609" s="72"/>
      <c r="AF609" s="72"/>
      <c r="AG609" s="72"/>
      <c r="AH609" s="72"/>
    </row>
    <row r="610" spans="1:34" ht="16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3"/>
      <c r="AD610" s="73"/>
      <c r="AE610" s="72"/>
      <c r="AF610" s="72"/>
      <c r="AG610" s="72"/>
      <c r="AH610" s="72"/>
    </row>
    <row r="611" spans="1:34" ht="16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3"/>
      <c r="AD611" s="73"/>
      <c r="AE611" s="72"/>
      <c r="AF611" s="72"/>
      <c r="AG611" s="72"/>
      <c r="AH611" s="72"/>
    </row>
    <row r="612" spans="1:34" ht="16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3"/>
      <c r="AD612" s="73"/>
      <c r="AE612" s="72"/>
      <c r="AF612" s="72"/>
      <c r="AG612" s="72"/>
      <c r="AH612" s="72"/>
    </row>
    <row r="613" spans="1:34" ht="16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3"/>
      <c r="AD613" s="73"/>
      <c r="AE613" s="72"/>
      <c r="AF613" s="72"/>
      <c r="AG613" s="72"/>
      <c r="AH613" s="72"/>
    </row>
    <row r="614" spans="1:34" ht="16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3"/>
      <c r="AD614" s="73"/>
      <c r="AE614" s="72"/>
      <c r="AF614" s="72"/>
      <c r="AG614" s="72"/>
      <c r="AH614" s="72"/>
    </row>
    <row r="615" spans="1:34" ht="16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3"/>
      <c r="AD615" s="73"/>
      <c r="AE615" s="72"/>
      <c r="AF615" s="72"/>
      <c r="AG615" s="72"/>
      <c r="AH615" s="72"/>
    </row>
    <row r="616" spans="1:34" ht="16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3"/>
      <c r="AD616" s="73"/>
      <c r="AE616" s="72"/>
      <c r="AF616" s="72"/>
      <c r="AG616" s="72"/>
      <c r="AH616" s="72"/>
    </row>
    <row r="617" spans="1:34" ht="16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3"/>
      <c r="AD617" s="73"/>
      <c r="AE617" s="72"/>
      <c r="AF617" s="72"/>
      <c r="AG617" s="72"/>
      <c r="AH617" s="72"/>
    </row>
    <row r="618" spans="1:34" ht="16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3"/>
      <c r="AD618" s="73"/>
      <c r="AE618" s="72"/>
      <c r="AF618" s="72"/>
      <c r="AG618" s="72"/>
      <c r="AH618" s="72"/>
    </row>
    <row r="619" spans="1:34" ht="16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3"/>
      <c r="AD619" s="73"/>
      <c r="AE619" s="72"/>
      <c r="AF619" s="72"/>
      <c r="AG619" s="72"/>
      <c r="AH619" s="72"/>
    </row>
    <row r="620" spans="1:34" ht="16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3"/>
      <c r="AD620" s="73"/>
      <c r="AE620" s="72"/>
      <c r="AF620" s="72"/>
      <c r="AG620" s="72"/>
      <c r="AH620" s="72"/>
    </row>
    <row r="621" spans="1:34" ht="16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3"/>
      <c r="AD621" s="73"/>
      <c r="AE621" s="72"/>
      <c r="AF621" s="72"/>
      <c r="AG621" s="72"/>
      <c r="AH621" s="72"/>
    </row>
    <row r="622" spans="1:34" ht="16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3"/>
      <c r="AD622" s="73"/>
      <c r="AE622" s="72"/>
      <c r="AF622" s="72"/>
      <c r="AG622" s="72"/>
      <c r="AH622" s="72"/>
    </row>
    <row r="623" spans="1:34" ht="16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3"/>
      <c r="AD623" s="73"/>
      <c r="AE623" s="72"/>
      <c r="AF623" s="72"/>
      <c r="AG623" s="72"/>
      <c r="AH623" s="72"/>
    </row>
    <row r="624" spans="1:34" ht="16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3"/>
      <c r="AD624" s="73"/>
      <c r="AE624" s="72"/>
      <c r="AF624" s="72"/>
      <c r="AG624" s="72"/>
      <c r="AH624" s="72"/>
    </row>
    <row r="625" spans="1:34" ht="16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3"/>
      <c r="AD625" s="73"/>
      <c r="AE625" s="72"/>
      <c r="AF625" s="72"/>
      <c r="AG625" s="72"/>
      <c r="AH625" s="72"/>
    </row>
    <row r="626" spans="1:34" ht="16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3"/>
      <c r="AD626" s="73"/>
      <c r="AE626" s="72"/>
      <c r="AF626" s="72"/>
      <c r="AG626" s="72"/>
      <c r="AH626" s="72"/>
    </row>
    <row r="627" spans="1:34" ht="16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3"/>
      <c r="AD627" s="73"/>
      <c r="AE627" s="72"/>
      <c r="AF627" s="72"/>
      <c r="AG627" s="72"/>
      <c r="AH627" s="72"/>
    </row>
    <row r="628" spans="1:34" ht="16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3"/>
      <c r="AD628" s="73"/>
      <c r="AE628" s="72"/>
      <c r="AF628" s="72"/>
      <c r="AG628" s="72"/>
      <c r="AH628" s="72"/>
    </row>
    <row r="629" spans="1:34" ht="16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3"/>
      <c r="AD629" s="73"/>
      <c r="AE629" s="72"/>
      <c r="AF629" s="72"/>
      <c r="AG629" s="72"/>
      <c r="AH629" s="72"/>
    </row>
    <row r="630" spans="1:34" ht="16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3"/>
      <c r="AD630" s="73"/>
      <c r="AE630" s="72"/>
      <c r="AF630" s="72"/>
      <c r="AG630" s="72"/>
      <c r="AH630" s="72"/>
    </row>
    <row r="631" spans="1:34" ht="16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3"/>
      <c r="AD631" s="73"/>
      <c r="AE631" s="72"/>
      <c r="AF631" s="72"/>
      <c r="AG631" s="72"/>
      <c r="AH631" s="72"/>
    </row>
    <row r="632" spans="1:34" ht="16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3"/>
      <c r="AD632" s="73"/>
      <c r="AE632" s="72"/>
      <c r="AF632" s="72"/>
      <c r="AG632" s="72"/>
      <c r="AH632" s="72"/>
    </row>
    <row r="633" spans="1:34" ht="16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3"/>
      <c r="AD633" s="73"/>
      <c r="AE633" s="72"/>
      <c r="AF633" s="72"/>
      <c r="AG633" s="72"/>
      <c r="AH633" s="72"/>
    </row>
    <row r="634" spans="1:34" ht="16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3"/>
      <c r="AD634" s="73"/>
      <c r="AE634" s="72"/>
      <c r="AF634" s="72"/>
      <c r="AG634" s="72"/>
      <c r="AH634" s="72"/>
    </row>
    <row r="635" spans="1:34" ht="16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3"/>
      <c r="AD635" s="73"/>
      <c r="AE635" s="72"/>
      <c r="AF635" s="72"/>
      <c r="AG635" s="72"/>
      <c r="AH635" s="72"/>
    </row>
    <row r="636" spans="1:34" ht="16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3"/>
      <c r="AD636" s="73"/>
      <c r="AE636" s="72"/>
      <c r="AF636" s="72"/>
      <c r="AG636" s="72"/>
      <c r="AH636" s="72"/>
    </row>
    <row r="637" spans="1:34" ht="16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3"/>
      <c r="AD637" s="73"/>
      <c r="AE637" s="72"/>
      <c r="AF637" s="72"/>
      <c r="AG637" s="72"/>
      <c r="AH637" s="72"/>
    </row>
    <row r="638" spans="1:34" ht="16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3"/>
      <c r="AD638" s="73"/>
      <c r="AE638" s="72"/>
      <c r="AF638" s="72"/>
      <c r="AG638" s="72"/>
      <c r="AH638" s="72"/>
    </row>
    <row r="639" spans="1:34" ht="16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3"/>
      <c r="AD639" s="73"/>
      <c r="AE639" s="72"/>
      <c r="AF639" s="72"/>
      <c r="AG639" s="72"/>
      <c r="AH639" s="72"/>
    </row>
    <row r="640" spans="1:34" ht="16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3"/>
      <c r="AD640" s="73"/>
      <c r="AE640" s="72"/>
      <c r="AF640" s="72"/>
      <c r="AG640" s="72"/>
      <c r="AH640" s="72"/>
    </row>
    <row r="641" spans="1:34" ht="16" x14ac:dyDescent="0.2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3"/>
      <c r="AD641" s="73"/>
      <c r="AE641" s="72"/>
      <c r="AF641" s="72"/>
      <c r="AG641" s="72"/>
      <c r="AH641" s="72"/>
    </row>
    <row r="642" spans="1:34" ht="16" x14ac:dyDescent="0.2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3"/>
      <c r="AD642" s="73"/>
      <c r="AE642" s="72"/>
      <c r="AF642" s="72"/>
      <c r="AG642" s="72"/>
      <c r="AH642" s="72"/>
    </row>
    <row r="643" spans="1:34" ht="16" x14ac:dyDescent="0.2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3"/>
      <c r="AD643" s="73"/>
      <c r="AE643" s="72"/>
      <c r="AF643" s="72"/>
      <c r="AG643" s="72"/>
      <c r="AH643" s="72"/>
    </row>
    <row r="644" spans="1:34" ht="16" x14ac:dyDescent="0.2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3"/>
      <c r="AD644" s="73"/>
      <c r="AE644" s="72"/>
      <c r="AF644" s="72"/>
      <c r="AG644" s="72"/>
      <c r="AH644" s="72"/>
    </row>
    <row r="645" spans="1:34" ht="16" x14ac:dyDescent="0.2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3"/>
      <c r="AD645" s="73"/>
      <c r="AE645" s="72"/>
      <c r="AF645" s="72"/>
      <c r="AG645" s="72"/>
      <c r="AH645" s="72"/>
    </row>
    <row r="646" spans="1:34" ht="16" x14ac:dyDescent="0.2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3"/>
      <c r="AD646" s="73"/>
      <c r="AE646" s="72"/>
      <c r="AF646" s="72"/>
      <c r="AG646" s="72"/>
      <c r="AH646" s="72"/>
    </row>
    <row r="647" spans="1:34" ht="16" x14ac:dyDescent="0.2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3"/>
      <c r="AD647" s="73"/>
      <c r="AE647" s="72"/>
      <c r="AF647" s="72"/>
      <c r="AG647" s="72"/>
      <c r="AH647" s="72"/>
    </row>
    <row r="648" spans="1:34" ht="16" x14ac:dyDescent="0.2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3"/>
      <c r="AD648" s="73"/>
      <c r="AE648" s="72"/>
      <c r="AF648" s="72"/>
      <c r="AG648" s="72"/>
      <c r="AH648" s="72"/>
    </row>
    <row r="649" spans="1:34" ht="16" x14ac:dyDescent="0.2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3"/>
      <c r="AD649" s="73"/>
      <c r="AE649" s="72"/>
      <c r="AF649" s="72"/>
      <c r="AG649" s="72"/>
      <c r="AH649" s="72"/>
    </row>
    <row r="650" spans="1:34" ht="16" x14ac:dyDescent="0.2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3"/>
      <c r="AD650" s="73"/>
      <c r="AE650" s="72"/>
      <c r="AF650" s="72"/>
      <c r="AG650" s="72"/>
      <c r="AH650" s="72"/>
    </row>
    <row r="651" spans="1:34" ht="16" x14ac:dyDescent="0.2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3"/>
      <c r="AD651" s="73"/>
      <c r="AE651" s="72"/>
      <c r="AF651" s="72"/>
      <c r="AG651" s="72"/>
      <c r="AH651" s="72"/>
    </row>
    <row r="652" spans="1:34" ht="16" x14ac:dyDescent="0.2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3"/>
      <c r="AD652" s="73"/>
      <c r="AE652" s="72"/>
      <c r="AF652" s="72"/>
      <c r="AG652" s="72"/>
      <c r="AH652" s="72"/>
    </row>
    <row r="653" spans="1:34" ht="16" x14ac:dyDescent="0.2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3"/>
      <c r="AD653" s="73"/>
      <c r="AE653" s="72"/>
      <c r="AF653" s="72"/>
      <c r="AG653" s="72"/>
      <c r="AH653" s="72"/>
    </row>
    <row r="654" spans="1:34" ht="16" x14ac:dyDescent="0.2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3"/>
      <c r="AD654" s="73"/>
      <c r="AE654" s="72"/>
      <c r="AF654" s="72"/>
      <c r="AG654" s="72"/>
      <c r="AH654" s="72"/>
    </row>
    <row r="655" spans="1:34" ht="16" x14ac:dyDescent="0.2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3"/>
      <c r="AD655" s="73"/>
      <c r="AE655" s="72"/>
      <c r="AF655" s="72"/>
      <c r="AG655" s="72"/>
      <c r="AH655" s="72"/>
    </row>
    <row r="656" spans="1:34" ht="16" x14ac:dyDescent="0.2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3"/>
      <c r="AD656" s="73"/>
      <c r="AE656" s="72"/>
      <c r="AF656" s="72"/>
      <c r="AG656" s="72"/>
      <c r="AH656" s="72"/>
    </row>
    <row r="657" spans="1:34" ht="16" x14ac:dyDescent="0.2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3"/>
      <c r="AD657" s="73"/>
      <c r="AE657" s="72"/>
      <c r="AF657" s="72"/>
      <c r="AG657" s="72"/>
      <c r="AH657" s="72"/>
    </row>
    <row r="658" spans="1:34" ht="16" x14ac:dyDescent="0.2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3"/>
      <c r="AD658" s="73"/>
      <c r="AE658" s="72"/>
      <c r="AF658" s="72"/>
      <c r="AG658" s="72"/>
      <c r="AH658" s="72"/>
    </row>
    <row r="659" spans="1:34" ht="16" x14ac:dyDescent="0.2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3"/>
      <c r="AD659" s="73"/>
      <c r="AE659" s="72"/>
      <c r="AF659" s="72"/>
      <c r="AG659" s="72"/>
      <c r="AH659" s="72"/>
    </row>
    <row r="660" spans="1:34" ht="16" x14ac:dyDescent="0.2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3"/>
      <c r="AD660" s="73"/>
      <c r="AE660" s="72"/>
      <c r="AF660" s="72"/>
      <c r="AG660" s="72"/>
      <c r="AH660" s="72"/>
    </row>
    <row r="661" spans="1:34" ht="16" x14ac:dyDescent="0.2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3"/>
      <c r="AD661" s="73"/>
      <c r="AE661" s="72"/>
      <c r="AF661" s="72"/>
      <c r="AG661" s="72"/>
      <c r="AH661" s="72"/>
    </row>
    <row r="662" spans="1:34" ht="16" x14ac:dyDescent="0.2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3"/>
      <c r="AD662" s="73"/>
      <c r="AE662" s="72"/>
      <c r="AF662" s="72"/>
      <c r="AG662" s="72"/>
      <c r="AH662" s="72"/>
    </row>
    <row r="663" spans="1:34" ht="16" x14ac:dyDescent="0.2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3"/>
      <c r="AD663" s="73"/>
      <c r="AE663" s="72"/>
      <c r="AF663" s="72"/>
      <c r="AG663" s="72"/>
      <c r="AH663" s="72"/>
    </row>
    <row r="664" spans="1:34" ht="16" x14ac:dyDescent="0.2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3"/>
      <c r="AD664" s="73"/>
      <c r="AE664" s="72"/>
      <c r="AF664" s="72"/>
      <c r="AG664" s="72"/>
      <c r="AH664" s="72"/>
    </row>
    <row r="665" spans="1:34" ht="16" x14ac:dyDescent="0.2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3"/>
      <c r="AD665" s="73"/>
      <c r="AE665" s="72"/>
      <c r="AF665" s="72"/>
      <c r="AG665" s="72"/>
      <c r="AH665" s="72"/>
    </row>
    <row r="666" spans="1:34" ht="16" x14ac:dyDescent="0.2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3"/>
      <c r="AD666" s="73"/>
      <c r="AE666" s="72"/>
      <c r="AF666" s="72"/>
      <c r="AG666" s="72"/>
      <c r="AH666" s="72"/>
    </row>
    <row r="667" spans="1:34" ht="16" x14ac:dyDescent="0.2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3"/>
      <c r="AD667" s="73"/>
      <c r="AE667" s="72"/>
      <c r="AF667" s="72"/>
      <c r="AG667" s="72"/>
      <c r="AH667" s="72"/>
    </row>
    <row r="668" spans="1:34" ht="16" x14ac:dyDescent="0.2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3"/>
      <c r="AD668" s="73"/>
      <c r="AE668" s="72"/>
      <c r="AF668" s="72"/>
      <c r="AG668" s="72"/>
      <c r="AH668" s="72"/>
    </row>
    <row r="669" spans="1:34" ht="16" x14ac:dyDescent="0.2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3"/>
      <c r="AD669" s="73"/>
      <c r="AE669" s="72"/>
      <c r="AF669" s="72"/>
      <c r="AG669" s="72"/>
      <c r="AH669" s="72"/>
    </row>
    <row r="670" spans="1:34" ht="16" x14ac:dyDescent="0.2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3"/>
      <c r="AD670" s="73"/>
      <c r="AE670" s="72"/>
      <c r="AF670" s="72"/>
      <c r="AG670" s="72"/>
      <c r="AH670" s="72"/>
    </row>
    <row r="671" spans="1:34" ht="16" x14ac:dyDescent="0.2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3"/>
      <c r="AD671" s="73"/>
      <c r="AE671" s="72"/>
      <c r="AF671" s="72"/>
      <c r="AG671" s="72"/>
      <c r="AH671" s="72"/>
    </row>
    <row r="672" spans="1:34" ht="16" x14ac:dyDescent="0.2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3"/>
      <c r="AD672" s="73"/>
      <c r="AE672" s="72"/>
      <c r="AF672" s="72"/>
      <c r="AG672" s="72"/>
      <c r="AH672" s="72"/>
    </row>
    <row r="673" spans="1:34" ht="16" x14ac:dyDescent="0.2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3"/>
      <c r="AD673" s="73"/>
      <c r="AE673" s="72"/>
      <c r="AF673" s="72"/>
      <c r="AG673" s="72"/>
      <c r="AH673" s="72"/>
    </row>
    <row r="674" spans="1:34" ht="16" x14ac:dyDescent="0.2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3"/>
      <c r="AD674" s="73"/>
      <c r="AE674" s="72"/>
      <c r="AF674" s="72"/>
      <c r="AG674" s="72"/>
      <c r="AH674" s="72"/>
    </row>
    <row r="675" spans="1:34" ht="16" x14ac:dyDescent="0.2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3"/>
      <c r="AD675" s="73"/>
      <c r="AE675" s="72"/>
      <c r="AF675" s="72"/>
      <c r="AG675" s="72"/>
      <c r="AH675" s="72"/>
    </row>
    <row r="676" spans="1:34" ht="16" x14ac:dyDescent="0.2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3"/>
      <c r="AD676" s="73"/>
      <c r="AE676" s="72"/>
      <c r="AF676" s="72"/>
      <c r="AG676" s="72"/>
      <c r="AH676" s="72"/>
    </row>
    <row r="677" spans="1:34" ht="16" x14ac:dyDescent="0.2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3"/>
      <c r="AD677" s="73"/>
      <c r="AE677" s="72"/>
      <c r="AF677" s="72"/>
      <c r="AG677" s="72"/>
      <c r="AH677" s="72"/>
    </row>
    <row r="678" spans="1:34" ht="16" x14ac:dyDescent="0.2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3"/>
      <c r="AD678" s="73"/>
      <c r="AE678" s="72"/>
      <c r="AF678" s="72"/>
      <c r="AG678" s="72"/>
      <c r="AH678" s="72"/>
    </row>
    <row r="679" spans="1:34" ht="16" x14ac:dyDescent="0.2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3"/>
      <c r="AD679" s="73"/>
      <c r="AE679" s="72"/>
      <c r="AF679" s="72"/>
      <c r="AG679" s="72"/>
      <c r="AH679" s="72"/>
    </row>
    <row r="680" spans="1:34" ht="16" x14ac:dyDescent="0.2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3"/>
      <c r="AD680" s="73"/>
      <c r="AE680" s="72"/>
      <c r="AF680" s="72"/>
      <c r="AG680" s="72"/>
      <c r="AH680" s="72"/>
    </row>
    <row r="681" spans="1:34" ht="16" x14ac:dyDescent="0.2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3"/>
      <c r="AD681" s="73"/>
      <c r="AE681" s="72"/>
      <c r="AF681" s="72"/>
      <c r="AG681" s="72"/>
      <c r="AH681" s="72"/>
    </row>
    <row r="682" spans="1:34" ht="16" x14ac:dyDescent="0.2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3"/>
      <c r="AD682" s="73"/>
      <c r="AE682" s="72"/>
      <c r="AF682" s="72"/>
      <c r="AG682" s="72"/>
      <c r="AH682" s="72"/>
    </row>
    <row r="683" spans="1:34" ht="16" x14ac:dyDescent="0.2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3"/>
      <c r="AD683" s="73"/>
      <c r="AE683" s="72"/>
      <c r="AF683" s="72"/>
      <c r="AG683" s="72"/>
      <c r="AH683" s="72"/>
    </row>
    <row r="684" spans="1:34" ht="16" x14ac:dyDescent="0.2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3"/>
      <c r="AD684" s="73"/>
      <c r="AE684" s="72"/>
      <c r="AF684" s="72"/>
      <c r="AG684" s="72"/>
      <c r="AH684" s="72"/>
    </row>
    <row r="685" spans="1:34" ht="16" x14ac:dyDescent="0.2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3"/>
      <c r="AD685" s="73"/>
      <c r="AE685" s="72"/>
      <c r="AF685" s="72"/>
      <c r="AG685" s="72"/>
      <c r="AH685" s="72"/>
    </row>
    <row r="686" spans="1:34" ht="16" x14ac:dyDescent="0.2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3"/>
      <c r="AD686" s="73"/>
      <c r="AE686" s="72"/>
      <c r="AF686" s="72"/>
      <c r="AG686" s="72"/>
      <c r="AH686" s="72"/>
    </row>
    <row r="687" spans="1:34" ht="16" x14ac:dyDescent="0.2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3"/>
      <c r="AD687" s="73"/>
      <c r="AE687" s="72"/>
      <c r="AF687" s="72"/>
      <c r="AG687" s="72"/>
      <c r="AH687" s="72"/>
    </row>
    <row r="688" spans="1:34" ht="16" x14ac:dyDescent="0.2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3"/>
      <c r="AD688" s="73"/>
      <c r="AE688" s="72"/>
      <c r="AF688" s="72"/>
      <c r="AG688" s="72"/>
      <c r="AH688" s="72"/>
    </row>
    <row r="689" spans="1:34" ht="16" x14ac:dyDescent="0.2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3"/>
      <c r="AD689" s="73"/>
      <c r="AE689" s="72"/>
      <c r="AF689" s="72"/>
      <c r="AG689" s="72"/>
      <c r="AH689" s="72"/>
    </row>
    <row r="690" spans="1:34" ht="16" x14ac:dyDescent="0.2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3"/>
      <c r="AD690" s="73"/>
      <c r="AE690" s="72"/>
      <c r="AF690" s="72"/>
      <c r="AG690" s="72"/>
      <c r="AH690" s="72"/>
    </row>
    <row r="691" spans="1:34" ht="16" x14ac:dyDescent="0.2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3"/>
      <c r="AD691" s="73"/>
      <c r="AE691" s="72"/>
      <c r="AF691" s="72"/>
      <c r="AG691" s="72"/>
      <c r="AH691" s="72"/>
    </row>
    <row r="692" spans="1:34" ht="16" x14ac:dyDescent="0.2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3"/>
      <c r="AD692" s="73"/>
      <c r="AE692" s="72"/>
      <c r="AF692" s="72"/>
      <c r="AG692" s="72"/>
      <c r="AH692" s="72"/>
    </row>
    <row r="693" spans="1:34" ht="16" x14ac:dyDescent="0.2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3"/>
      <c r="AD693" s="73"/>
      <c r="AE693" s="72"/>
      <c r="AF693" s="72"/>
      <c r="AG693" s="72"/>
      <c r="AH693" s="72"/>
    </row>
    <row r="694" spans="1:34" ht="16" x14ac:dyDescent="0.2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3"/>
      <c r="AD694" s="73"/>
      <c r="AE694" s="72"/>
      <c r="AF694" s="72"/>
      <c r="AG694" s="72"/>
      <c r="AH694" s="72"/>
    </row>
    <row r="695" spans="1:34" ht="16" x14ac:dyDescent="0.2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3"/>
      <c r="AD695" s="73"/>
      <c r="AE695" s="72"/>
      <c r="AF695" s="72"/>
      <c r="AG695" s="72"/>
      <c r="AH695" s="72"/>
    </row>
    <row r="696" spans="1:34" ht="16" x14ac:dyDescent="0.2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3"/>
      <c r="AD696" s="73"/>
      <c r="AE696" s="72"/>
      <c r="AF696" s="72"/>
      <c r="AG696" s="72"/>
      <c r="AH696" s="72"/>
    </row>
    <row r="697" spans="1:34" ht="16" x14ac:dyDescent="0.2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3"/>
      <c r="AD697" s="73"/>
      <c r="AE697" s="72"/>
      <c r="AF697" s="72"/>
      <c r="AG697" s="72"/>
      <c r="AH697" s="72"/>
    </row>
    <row r="698" spans="1:34" ht="16" x14ac:dyDescent="0.2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3"/>
      <c r="AD698" s="73"/>
      <c r="AE698" s="72"/>
      <c r="AF698" s="72"/>
      <c r="AG698" s="72"/>
      <c r="AH698" s="72"/>
    </row>
    <row r="699" spans="1:34" ht="16" x14ac:dyDescent="0.2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3"/>
      <c r="AD699" s="73"/>
      <c r="AE699" s="72"/>
      <c r="AF699" s="72"/>
      <c r="AG699" s="72"/>
      <c r="AH699" s="72"/>
    </row>
    <row r="700" spans="1:34" ht="16" x14ac:dyDescent="0.2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3"/>
      <c r="AD700" s="73"/>
      <c r="AE700" s="72"/>
      <c r="AF700" s="72"/>
      <c r="AG700" s="72"/>
      <c r="AH700" s="72"/>
    </row>
    <row r="701" spans="1:34" ht="16" x14ac:dyDescent="0.2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3"/>
      <c r="AD701" s="73"/>
      <c r="AE701" s="72"/>
      <c r="AF701" s="72"/>
      <c r="AG701" s="72"/>
      <c r="AH701" s="72"/>
    </row>
    <row r="702" spans="1:34" ht="16" x14ac:dyDescent="0.2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3"/>
      <c r="AD702" s="73"/>
      <c r="AE702" s="72"/>
      <c r="AF702" s="72"/>
      <c r="AG702" s="72"/>
      <c r="AH702" s="72"/>
    </row>
    <row r="703" spans="1:34" ht="16" x14ac:dyDescent="0.2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3"/>
      <c r="AD703" s="73"/>
      <c r="AE703" s="72"/>
      <c r="AF703" s="72"/>
      <c r="AG703" s="72"/>
      <c r="AH703" s="72"/>
    </row>
    <row r="704" spans="1:34" ht="16" x14ac:dyDescent="0.2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3"/>
      <c r="AD704" s="73"/>
      <c r="AE704" s="72"/>
      <c r="AF704" s="72"/>
      <c r="AG704" s="72"/>
      <c r="AH704" s="72"/>
    </row>
    <row r="705" spans="1:34" ht="16" x14ac:dyDescent="0.2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3"/>
      <c r="AD705" s="73"/>
      <c r="AE705" s="72"/>
      <c r="AF705" s="72"/>
      <c r="AG705" s="72"/>
      <c r="AH705" s="72"/>
    </row>
    <row r="706" spans="1:34" ht="16" x14ac:dyDescent="0.2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3"/>
      <c r="AD706" s="73"/>
      <c r="AE706" s="72"/>
      <c r="AF706" s="72"/>
      <c r="AG706" s="72"/>
      <c r="AH706" s="72"/>
    </row>
    <row r="707" spans="1:34" ht="16" x14ac:dyDescent="0.2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3"/>
      <c r="AD707" s="73"/>
      <c r="AE707" s="72"/>
      <c r="AF707" s="72"/>
      <c r="AG707" s="72"/>
      <c r="AH707" s="72"/>
    </row>
    <row r="708" spans="1:34" ht="16" x14ac:dyDescent="0.2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3"/>
      <c r="AD708" s="73"/>
      <c r="AE708" s="72"/>
      <c r="AF708" s="72"/>
      <c r="AG708" s="72"/>
      <c r="AH708" s="72"/>
    </row>
    <row r="709" spans="1:34" ht="16" x14ac:dyDescent="0.2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3"/>
      <c r="AD709" s="73"/>
      <c r="AE709" s="72"/>
      <c r="AF709" s="72"/>
      <c r="AG709" s="72"/>
      <c r="AH709" s="72"/>
    </row>
    <row r="710" spans="1:34" ht="16" x14ac:dyDescent="0.2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3"/>
      <c r="AD710" s="73"/>
      <c r="AE710" s="72"/>
      <c r="AF710" s="72"/>
      <c r="AG710" s="72"/>
      <c r="AH710" s="72"/>
    </row>
    <row r="711" spans="1:34" ht="16" x14ac:dyDescent="0.2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3"/>
      <c r="AD711" s="73"/>
      <c r="AE711" s="72"/>
      <c r="AF711" s="72"/>
      <c r="AG711" s="72"/>
      <c r="AH711" s="72"/>
    </row>
    <row r="712" spans="1:34" ht="16" x14ac:dyDescent="0.2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3"/>
      <c r="AD712" s="73"/>
      <c r="AE712" s="72"/>
      <c r="AF712" s="72"/>
      <c r="AG712" s="72"/>
      <c r="AH712" s="72"/>
    </row>
    <row r="713" spans="1:34" ht="16" x14ac:dyDescent="0.2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3"/>
      <c r="AD713" s="73"/>
      <c r="AE713" s="72"/>
      <c r="AF713" s="72"/>
      <c r="AG713" s="72"/>
      <c r="AH713" s="72"/>
    </row>
    <row r="714" spans="1:34" ht="16" x14ac:dyDescent="0.2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3"/>
      <c r="AD714" s="73"/>
      <c r="AE714" s="72"/>
      <c r="AF714" s="72"/>
      <c r="AG714" s="72"/>
      <c r="AH714" s="72"/>
    </row>
    <row r="715" spans="1:34" ht="16" x14ac:dyDescent="0.2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3"/>
      <c r="AD715" s="73"/>
      <c r="AE715" s="72"/>
      <c r="AF715" s="72"/>
      <c r="AG715" s="72"/>
      <c r="AH715" s="72"/>
    </row>
    <row r="716" spans="1:34" ht="16" x14ac:dyDescent="0.2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3"/>
      <c r="AD716" s="73"/>
      <c r="AE716" s="72"/>
      <c r="AF716" s="72"/>
      <c r="AG716" s="72"/>
      <c r="AH716" s="72"/>
    </row>
    <row r="717" spans="1:34" ht="16" x14ac:dyDescent="0.2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3"/>
      <c r="AD717" s="73"/>
      <c r="AE717" s="72"/>
      <c r="AF717" s="72"/>
      <c r="AG717" s="72"/>
      <c r="AH717" s="72"/>
    </row>
    <row r="718" spans="1:34" ht="16" x14ac:dyDescent="0.2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3"/>
      <c r="AD718" s="73"/>
      <c r="AE718" s="72"/>
      <c r="AF718" s="72"/>
      <c r="AG718" s="72"/>
      <c r="AH718" s="72"/>
    </row>
    <row r="719" spans="1:34" ht="16" x14ac:dyDescent="0.2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3"/>
      <c r="AD719" s="73"/>
      <c r="AE719" s="72"/>
      <c r="AF719" s="72"/>
      <c r="AG719" s="72"/>
      <c r="AH719" s="72"/>
    </row>
    <row r="720" spans="1:34" ht="16" x14ac:dyDescent="0.2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3"/>
      <c r="AD720" s="73"/>
      <c r="AE720" s="72"/>
      <c r="AF720" s="72"/>
      <c r="AG720" s="72"/>
      <c r="AH720" s="72"/>
    </row>
    <row r="721" spans="1:34" ht="16" x14ac:dyDescent="0.2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3"/>
      <c r="AD721" s="73"/>
      <c r="AE721" s="72"/>
      <c r="AF721" s="72"/>
      <c r="AG721" s="72"/>
      <c r="AH721" s="72"/>
    </row>
    <row r="722" spans="1:34" ht="16" x14ac:dyDescent="0.2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3"/>
      <c r="AD722" s="73"/>
      <c r="AE722" s="72"/>
      <c r="AF722" s="72"/>
      <c r="AG722" s="72"/>
      <c r="AH722" s="72"/>
    </row>
    <row r="723" spans="1:34" ht="16" x14ac:dyDescent="0.2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3"/>
      <c r="AD723" s="73"/>
      <c r="AE723" s="72"/>
      <c r="AF723" s="72"/>
      <c r="AG723" s="72"/>
      <c r="AH723" s="72"/>
    </row>
    <row r="724" spans="1:34" ht="16" x14ac:dyDescent="0.2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3"/>
      <c r="AD724" s="73"/>
      <c r="AE724" s="72"/>
      <c r="AF724" s="72"/>
      <c r="AG724" s="72"/>
      <c r="AH724" s="72"/>
    </row>
    <row r="725" spans="1:34" ht="16" x14ac:dyDescent="0.2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3"/>
      <c r="AD725" s="73"/>
      <c r="AE725" s="72"/>
      <c r="AF725" s="72"/>
      <c r="AG725" s="72"/>
      <c r="AH725" s="72"/>
    </row>
    <row r="726" spans="1:34" ht="16" x14ac:dyDescent="0.2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3"/>
      <c r="AD726" s="73"/>
      <c r="AE726" s="72"/>
      <c r="AF726" s="72"/>
      <c r="AG726" s="72"/>
      <c r="AH726" s="72"/>
    </row>
    <row r="727" spans="1:34" ht="16" x14ac:dyDescent="0.2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3"/>
      <c r="AD727" s="73"/>
      <c r="AE727" s="72"/>
      <c r="AF727" s="72"/>
      <c r="AG727" s="72"/>
      <c r="AH727" s="72"/>
    </row>
    <row r="728" spans="1:34" ht="16" x14ac:dyDescent="0.2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3"/>
      <c r="AD728" s="73"/>
      <c r="AE728" s="72"/>
      <c r="AF728" s="72"/>
      <c r="AG728" s="72"/>
      <c r="AH728" s="72"/>
    </row>
    <row r="729" spans="1:34" ht="16" x14ac:dyDescent="0.2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3"/>
      <c r="AD729" s="73"/>
      <c r="AE729" s="72"/>
      <c r="AF729" s="72"/>
      <c r="AG729" s="72"/>
      <c r="AH729" s="72"/>
    </row>
    <row r="730" spans="1:34" ht="16" x14ac:dyDescent="0.2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3"/>
      <c r="AD730" s="73"/>
      <c r="AE730" s="72"/>
      <c r="AF730" s="72"/>
      <c r="AG730" s="72"/>
      <c r="AH730" s="72"/>
    </row>
    <row r="731" spans="1:34" ht="16" x14ac:dyDescent="0.2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3"/>
      <c r="AD731" s="73"/>
      <c r="AE731" s="72"/>
      <c r="AF731" s="72"/>
      <c r="AG731" s="72"/>
      <c r="AH731" s="72"/>
    </row>
    <row r="732" spans="1:34" ht="16" x14ac:dyDescent="0.2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3"/>
      <c r="AD732" s="73"/>
      <c r="AE732" s="72"/>
      <c r="AF732" s="72"/>
      <c r="AG732" s="72"/>
      <c r="AH732" s="72"/>
    </row>
    <row r="733" spans="1:34" ht="16" x14ac:dyDescent="0.2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3"/>
      <c r="AD733" s="73"/>
      <c r="AE733" s="72"/>
      <c r="AF733" s="72"/>
      <c r="AG733" s="72"/>
      <c r="AH733" s="72"/>
    </row>
    <row r="734" spans="1:34" ht="16" x14ac:dyDescent="0.2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3"/>
      <c r="AD734" s="73"/>
      <c r="AE734" s="72"/>
      <c r="AF734" s="72"/>
      <c r="AG734" s="72"/>
      <c r="AH734" s="72"/>
    </row>
    <row r="735" spans="1:34" ht="16" x14ac:dyDescent="0.2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3"/>
      <c r="AD735" s="73"/>
      <c r="AE735" s="72"/>
      <c r="AF735" s="72"/>
      <c r="AG735" s="72"/>
      <c r="AH735" s="72"/>
    </row>
    <row r="736" spans="1:34" ht="16" x14ac:dyDescent="0.2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3"/>
      <c r="AD736" s="73"/>
      <c r="AE736" s="72"/>
      <c r="AF736" s="72"/>
      <c r="AG736" s="72"/>
      <c r="AH736" s="72"/>
    </row>
    <row r="737" spans="1:34" ht="16" x14ac:dyDescent="0.2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3"/>
      <c r="AD737" s="73"/>
      <c r="AE737" s="72"/>
      <c r="AF737" s="72"/>
      <c r="AG737" s="72"/>
      <c r="AH737" s="72"/>
    </row>
    <row r="738" spans="1:34" ht="16" x14ac:dyDescent="0.2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3"/>
      <c r="AD738" s="73"/>
      <c r="AE738" s="72"/>
      <c r="AF738" s="72"/>
      <c r="AG738" s="72"/>
      <c r="AH738" s="72"/>
    </row>
    <row r="739" spans="1:34" ht="16" x14ac:dyDescent="0.2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3"/>
      <c r="AD739" s="73"/>
      <c r="AE739" s="72"/>
      <c r="AF739" s="72"/>
      <c r="AG739" s="72"/>
      <c r="AH739" s="72"/>
    </row>
    <row r="740" spans="1:34" ht="16" x14ac:dyDescent="0.2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3"/>
      <c r="AD740" s="73"/>
      <c r="AE740" s="72"/>
      <c r="AF740" s="72"/>
      <c r="AG740" s="72"/>
      <c r="AH740" s="72"/>
    </row>
    <row r="741" spans="1:34" ht="16" x14ac:dyDescent="0.2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3"/>
      <c r="AD741" s="73"/>
      <c r="AE741" s="72"/>
      <c r="AF741" s="72"/>
      <c r="AG741" s="72"/>
      <c r="AH741" s="72"/>
    </row>
    <row r="742" spans="1:34" ht="16" x14ac:dyDescent="0.2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3"/>
      <c r="AD742" s="73"/>
      <c r="AE742" s="72"/>
      <c r="AF742" s="72"/>
      <c r="AG742" s="72"/>
      <c r="AH742" s="72"/>
    </row>
    <row r="743" spans="1:34" ht="16" x14ac:dyDescent="0.2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3"/>
      <c r="AD743" s="73"/>
      <c r="AE743" s="72"/>
      <c r="AF743" s="72"/>
      <c r="AG743" s="72"/>
      <c r="AH743" s="72"/>
    </row>
    <row r="744" spans="1:34" ht="16" x14ac:dyDescent="0.2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3"/>
      <c r="AD744" s="73"/>
      <c r="AE744" s="72"/>
      <c r="AF744" s="72"/>
      <c r="AG744" s="72"/>
      <c r="AH744" s="72"/>
    </row>
    <row r="745" spans="1:34" ht="16" x14ac:dyDescent="0.2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3"/>
      <c r="AD745" s="73"/>
      <c r="AE745" s="72"/>
      <c r="AF745" s="72"/>
      <c r="AG745" s="72"/>
      <c r="AH745" s="72"/>
    </row>
    <row r="746" spans="1:34" ht="16" x14ac:dyDescent="0.2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3"/>
      <c r="AD746" s="73"/>
      <c r="AE746" s="72"/>
      <c r="AF746" s="72"/>
      <c r="AG746" s="72"/>
      <c r="AH746" s="72"/>
    </row>
    <row r="747" spans="1:34" ht="16" x14ac:dyDescent="0.2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3"/>
      <c r="AD747" s="73"/>
      <c r="AE747" s="72"/>
      <c r="AF747" s="72"/>
      <c r="AG747" s="72"/>
      <c r="AH747" s="72"/>
    </row>
    <row r="748" spans="1:34" ht="16" x14ac:dyDescent="0.2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3"/>
      <c r="AD748" s="73"/>
      <c r="AE748" s="72"/>
      <c r="AF748" s="72"/>
      <c r="AG748" s="72"/>
      <c r="AH748" s="72"/>
    </row>
    <row r="749" spans="1:34" ht="16" x14ac:dyDescent="0.2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3"/>
      <c r="AD749" s="73"/>
      <c r="AE749" s="72"/>
      <c r="AF749" s="72"/>
      <c r="AG749" s="72"/>
      <c r="AH749" s="72"/>
    </row>
    <row r="750" spans="1:34" ht="16" x14ac:dyDescent="0.2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3"/>
      <c r="AD750" s="73"/>
      <c r="AE750" s="72"/>
      <c r="AF750" s="72"/>
      <c r="AG750" s="72"/>
      <c r="AH750" s="72"/>
    </row>
    <row r="751" spans="1:34" ht="16" x14ac:dyDescent="0.2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3"/>
      <c r="AD751" s="73"/>
      <c r="AE751" s="72"/>
      <c r="AF751" s="72"/>
      <c r="AG751" s="72"/>
      <c r="AH751" s="72"/>
    </row>
    <row r="752" spans="1:34" ht="16" x14ac:dyDescent="0.2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3"/>
      <c r="AD752" s="73"/>
      <c r="AE752" s="72"/>
      <c r="AF752" s="72"/>
      <c r="AG752" s="72"/>
      <c r="AH752" s="72"/>
    </row>
    <row r="753" spans="1:34" ht="16" x14ac:dyDescent="0.2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3"/>
      <c r="AD753" s="73"/>
      <c r="AE753" s="72"/>
      <c r="AF753" s="72"/>
      <c r="AG753" s="72"/>
      <c r="AH753" s="72"/>
    </row>
    <row r="754" spans="1:34" ht="16" x14ac:dyDescent="0.2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3"/>
      <c r="AD754" s="73"/>
      <c r="AE754" s="72"/>
      <c r="AF754" s="72"/>
      <c r="AG754" s="72"/>
      <c r="AH754" s="72"/>
    </row>
    <row r="755" spans="1:34" ht="16" x14ac:dyDescent="0.2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3"/>
      <c r="AD755" s="73"/>
      <c r="AE755" s="72"/>
      <c r="AF755" s="72"/>
      <c r="AG755" s="72"/>
      <c r="AH755" s="72"/>
    </row>
    <row r="756" spans="1:34" ht="16" x14ac:dyDescent="0.2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3"/>
      <c r="AD756" s="73"/>
      <c r="AE756" s="72"/>
      <c r="AF756" s="72"/>
      <c r="AG756" s="72"/>
      <c r="AH756" s="72"/>
    </row>
    <row r="757" spans="1:34" ht="16" x14ac:dyDescent="0.2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3"/>
      <c r="AD757" s="73"/>
      <c r="AE757" s="72"/>
      <c r="AF757" s="72"/>
      <c r="AG757" s="72"/>
      <c r="AH757" s="72"/>
    </row>
    <row r="758" spans="1:34" ht="16" x14ac:dyDescent="0.2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3"/>
      <c r="AD758" s="73"/>
      <c r="AE758" s="72"/>
      <c r="AF758" s="72"/>
      <c r="AG758" s="72"/>
      <c r="AH758" s="72"/>
    </row>
    <row r="759" spans="1:34" ht="16" x14ac:dyDescent="0.2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3"/>
      <c r="AD759" s="73"/>
      <c r="AE759" s="72"/>
      <c r="AF759" s="72"/>
      <c r="AG759" s="72"/>
      <c r="AH759" s="72"/>
    </row>
    <row r="760" spans="1:34" ht="16" x14ac:dyDescent="0.2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3"/>
      <c r="AD760" s="73"/>
      <c r="AE760" s="72"/>
      <c r="AF760" s="72"/>
      <c r="AG760" s="72"/>
      <c r="AH760" s="72"/>
    </row>
    <row r="761" spans="1:34" ht="16" x14ac:dyDescent="0.2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3"/>
      <c r="AD761" s="73"/>
      <c r="AE761" s="72"/>
      <c r="AF761" s="72"/>
      <c r="AG761" s="72"/>
      <c r="AH761" s="72"/>
    </row>
    <row r="762" spans="1:34" ht="16" x14ac:dyDescent="0.2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3"/>
      <c r="AD762" s="73"/>
      <c r="AE762" s="72"/>
      <c r="AF762" s="72"/>
      <c r="AG762" s="72"/>
      <c r="AH762" s="72"/>
    </row>
    <row r="763" spans="1:34" ht="16" x14ac:dyDescent="0.2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3"/>
      <c r="AD763" s="73"/>
      <c r="AE763" s="72"/>
      <c r="AF763" s="72"/>
      <c r="AG763" s="72"/>
      <c r="AH763" s="72"/>
    </row>
    <row r="764" spans="1:34" ht="16" x14ac:dyDescent="0.2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3"/>
      <c r="AD764" s="73"/>
      <c r="AE764" s="72"/>
      <c r="AF764" s="72"/>
      <c r="AG764" s="72"/>
      <c r="AH764" s="72"/>
    </row>
    <row r="765" spans="1:34" ht="16" x14ac:dyDescent="0.2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3"/>
      <c r="AD765" s="73"/>
      <c r="AE765" s="72"/>
      <c r="AF765" s="72"/>
      <c r="AG765" s="72"/>
      <c r="AH765" s="72"/>
    </row>
    <row r="766" spans="1:34" ht="16" x14ac:dyDescent="0.2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3"/>
      <c r="AD766" s="73"/>
      <c r="AE766" s="72"/>
      <c r="AF766" s="72"/>
      <c r="AG766" s="72"/>
      <c r="AH766" s="72"/>
    </row>
    <row r="767" spans="1:34" ht="16" x14ac:dyDescent="0.2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3"/>
      <c r="AD767" s="73"/>
      <c r="AE767" s="72"/>
      <c r="AF767" s="72"/>
      <c r="AG767" s="72"/>
      <c r="AH767" s="72"/>
    </row>
    <row r="768" spans="1:34" ht="16" x14ac:dyDescent="0.2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3"/>
      <c r="AD768" s="73"/>
      <c r="AE768" s="72"/>
      <c r="AF768" s="72"/>
      <c r="AG768" s="72"/>
      <c r="AH768" s="72"/>
    </row>
    <row r="769" spans="1:34" ht="16" x14ac:dyDescent="0.2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3"/>
      <c r="AD769" s="73"/>
      <c r="AE769" s="72"/>
      <c r="AF769" s="72"/>
      <c r="AG769" s="72"/>
      <c r="AH769" s="72"/>
    </row>
    <row r="770" spans="1:34" ht="16" x14ac:dyDescent="0.2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3"/>
      <c r="AD770" s="73"/>
      <c r="AE770" s="72"/>
      <c r="AF770" s="72"/>
      <c r="AG770" s="72"/>
      <c r="AH770" s="72"/>
    </row>
    <row r="771" spans="1:34" ht="16" x14ac:dyDescent="0.2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3"/>
      <c r="AD771" s="73"/>
      <c r="AE771" s="72"/>
      <c r="AF771" s="72"/>
      <c r="AG771" s="72"/>
      <c r="AH771" s="72"/>
    </row>
    <row r="772" spans="1:34" ht="16" x14ac:dyDescent="0.2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3"/>
      <c r="AD772" s="73"/>
      <c r="AE772" s="72"/>
      <c r="AF772" s="72"/>
      <c r="AG772" s="72"/>
      <c r="AH772" s="72"/>
    </row>
    <row r="773" spans="1:34" ht="16" x14ac:dyDescent="0.2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3"/>
      <c r="AD773" s="73"/>
      <c r="AE773" s="72"/>
      <c r="AF773" s="72"/>
      <c r="AG773" s="72"/>
      <c r="AH773" s="72"/>
    </row>
    <row r="774" spans="1:34" ht="16" x14ac:dyDescent="0.2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3"/>
      <c r="AD774" s="73"/>
      <c r="AE774" s="72"/>
      <c r="AF774" s="72"/>
      <c r="AG774" s="72"/>
      <c r="AH774" s="72"/>
    </row>
    <row r="775" spans="1:34" ht="16" x14ac:dyDescent="0.2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3"/>
      <c r="AD775" s="73"/>
      <c r="AE775" s="72"/>
      <c r="AF775" s="72"/>
      <c r="AG775" s="72"/>
      <c r="AH775" s="72"/>
    </row>
    <row r="776" spans="1:34" ht="16" x14ac:dyDescent="0.2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3"/>
      <c r="AD776" s="73"/>
      <c r="AE776" s="72"/>
      <c r="AF776" s="72"/>
      <c r="AG776" s="72"/>
      <c r="AH776" s="72"/>
    </row>
    <row r="777" spans="1:34" ht="16" x14ac:dyDescent="0.2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3"/>
      <c r="AD777" s="73"/>
      <c r="AE777" s="72"/>
      <c r="AF777" s="72"/>
      <c r="AG777" s="72"/>
      <c r="AH777" s="72"/>
    </row>
    <row r="778" spans="1:34" ht="16" x14ac:dyDescent="0.2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3"/>
      <c r="AD778" s="73"/>
      <c r="AE778" s="72"/>
      <c r="AF778" s="72"/>
      <c r="AG778" s="72"/>
      <c r="AH778" s="72"/>
    </row>
    <row r="779" spans="1:34" ht="16" x14ac:dyDescent="0.2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3"/>
      <c r="AD779" s="73"/>
      <c r="AE779" s="72"/>
      <c r="AF779" s="72"/>
      <c r="AG779" s="72"/>
      <c r="AH779" s="72"/>
    </row>
    <row r="780" spans="1:34" ht="16" x14ac:dyDescent="0.2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3"/>
      <c r="AD780" s="73"/>
      <c r="AE780" s="72"/>
      <c r="AF780" s="72"/>
      <c r="AG780" s="72"/>
      <c r="AH780" s="72"/>
    </row>
    <row r="781" spans="1:34" ht="16" x14ac:dyDescent="0.2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3"/>
      <c r="AD781" s="73"/>
      <c r="AE781" s="72"/>
      <c r="AF781" s="72"/>
      <c r="AG781" s="72"/>
      <c r="AH781" s="72"/>
    </row>
    <row r="782" spans="1:34" ht="16" x14ac:dyDescent="0.2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3"/>
      <c r="AD782" s="73"/>
      <c r="AE782" s="72"/>
      <c r="AF782" s="72"/>
      <c r="AG782" s="72"/>
      <c r="AH782" s="72"/>
    </row>
    <row r="783" spans="1:34" ht="16" x14ac:dyDescent="0.2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3"/>
      <c r="AD783" s="73"/>
      <c r="AE783" s="72"/>
      <c r="AF783" s="72"/>
      <c r="AG783" s="72"/>
      <c r="AH783" s="72"/>
    </row>
    <row r="784" spans="1:34" ht="16" x14ac:dyDescent="0.2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3"/>
      <c r="AD784" s="73"/>
      <c r="AE784" s="72"/>
      <c r="AF784" s="72"/>
      <c r="AG784" s="72"/>
      <c r="AH784" s="72"/>
    </row>
    <row r="785" spans="1:34" ht="16" x14ac:dyDescent="0.2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3"/>
      <c r="AD785" s="73"/>
      <c r="AE785" s="72"/>
      <c r="AF785" s="72"/>
      <c r="AG785" s="72"/>
      <c r="AH785" s="72"/>
    </row>
    <row r="786" spans="1:34" ht="16" x14ac:dyDescent="0.2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3"/>
      <c r="AD786" s="73"/>
      <c r="AE786" s="72"/>
      <c r="AF786" s="72"/>
      <c r="AG786" s="72"/>
      <c r="AH786" s="72"/>
    </row>
    <row r="787" spans="1:34" ht="16" x14ac:dyDescent="0.2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3"/>
      <c r="AD787" s="73"/>
      <c r="AE787" s="72"/>
      <c r="AF787" s="72"/>
      <c r="AG787" s="72"/>
      <c r="AH787" s="72"/>
    </row>
    <row r="788" spans="1:34" ht="16" x14ac:dyDescent="0.2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3"/>
      <c r="AD788" s="73"/>
      <c r="AE788" s="72"/>
      <c r="AF788" s="72"/>
      <c r="AG788" s="72"/>
      <c r="AH788" s="72"/>
    </row>
    <row r="789" spans="1:34" ht="16" x14ac:dyDescent="0.2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3"/>
      <c r="AD789" s="73"/>
      <c r="AE789" s="72"/>
      <c r="AF789" s="72"/>
      <c r="AG789" s="72"/>
      <c r="AH789" s="72"/>
    </row>
    <row r="790" spans="1:34" ht="16" x14ac:dyDescent="0.2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3"/>
      <c r="AD790" s="73"/>
      <c r="AE790" s="72"/>
      <c r="AF790" s="72"/>
      <c r="AG790" s="72"/>
      <c r="AH790" s="72"/>
    </row>
    <row r="791" spans="1:34" ht="16" x14ac:dyDescent="0.2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3"/>
      <c r="AD791" s="73"/>
      <c r="AE791" s="72"/>
      <c r="AF791" s="72"/>
      <c r="AG791" s="72"/>
      <c r="AH791" s="72"/>
    </row>
    <row r="792" spans="1:34" ht="16" x14ac:dyDescent="0.2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3"/>
      <c r="AD792" s="73"/>
      <c r="AE792" s="72"/>
      <c r="AF792" s="72"/>
      <c r="AG792" s="72"/>
      <c r="AH792" s="72"/>
    </row>
    <row r="793" spans="1:34" ht="16" x14ac:dyDescent="0.2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3"/>
      <c r="AD793" s="73"/>
      <c r="AE793" s="72"/>
      <c r="AF793" s="72"/>
      <c r="AG793" s="72"/>
      <c r="AH793" s="72"/>
    </row>
    <row r="794" spans="1:34" ht="16" x14ac:dyDescent="0.2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3"/>
      <c r="AD794" s="73"/>
      <c r="AE794" s="72"/>
      <c r="AF794" s="72"/>
      <c r="AG794" s="72"/>
      <c r="AH794" s="72"/>
    </row>
    <row r="795" spans="1:34" ht="16" x14ac:dyDescent="0.2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3"/>
      <c r="AD795" s="73"/>
      <c r="AE795" s="72"/>
      <c r="AF795" s="72"/>
      <c r="AG795" s="72"/>
      <c r="AH795" s="72"/>
    </row>
    <row r="796" spans="1:34" ht="16" x14ac:dyDescent="0.2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3"/>
      <c r="AD796" s="73"/>
      <c r="AE796" s="72"/>
      <c r="AF796" s="72"/>
      <c r="AG796" s="72"/>
      <c r="AH796" s="72"/>
    </row>
    <row r="797" spans="1:34" ht="16" x14ac:dyDescent="0.2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3"/>
      <c r="AD797" s="73"/>
      <c r="AE797" s="72"/>
      <c r="AF797" s="72"/>
      <c r="AG797" s="72"/>
      <c r="AH797" s="72"/>
    </row>
    <row r="798" spans="1:34" ht="16" x14ac:dyDescent="0.2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3"/>
      <c r="AD798" s="73"/>
      <c r="AE798" s="72"/>
      <c r="AF798" s="72"/>
      <c r="AG798" s="72"/>
      <c r="AH798" s="72"/>
    </row>
    <row r="799" spans="1:34" ht="16" x14ac:dyDescent="0.2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3"/>
      <c r="AD799" s="73"/>
      <c r="AE799" s="72"/>
      <c r="AF799" s="72"/>
      <c r="AG799" s="72"/>
      <c r="AH799" s="72"/>
    </row>
    <row r="800" spans="1:34" ht="16" x14ac:dyDescent="0.2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3"/>
      <c r="AD800" s="73"/>
      <c r="AE800" s="72"/>
      <c r="AF800" s="72"/>
      <c r="AG800" s="72"/>
      <c r="AH800" s="72"/>
    </row>
    <row r="801" spans="1:34" ht="16" x14ac:dyDescent="0.2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3"/>
      <c r="AD801" s="73"/>
      <c r="AE801" s="72"/>
      <c r="AF801" s="72"/>
      <c r="AG801" s="72"/>
      <c r="AH801" s="72"/>
    </row>
    <row r="802" spans="1:34" ht="16" x14ac:dyDescent="0.2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3"/>
      <c r="AD802" s="73"/>
      <c r="AE802" s="72"/>
      <c r="AF802" s="72"/>
      <c r="AG802" s="72"/>
      <c r="AH802" s="72"/>
    </row>
    <row r="803" spans="1:34" ht="16" x14ac:dyDescent="0.2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3"/>
      <c r="AD803" s="73"/>
      <c r="AE803" s="72"/>
      <c r="AF803" s="72"/>
      <c r="AG803" s="72"/>
      <c r="AH803" s="72"/>
    </row>
    <row r="804" spans="1:34" ht="16" x14ac:dyDescent="0.2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3"/>
      <c r="AD804" s="73"/>
      <c r="AE804" s="72"/>
      <c r="AF804" s="72"/>
      <c r="AG804" s="72"/>
      <c r="AH804" s="72"/>
    </row>
    <row r="805" spans="1:34" ht="16" x14ac:dyDescent="0.2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3"/>
      <c r="AD805" s="73"/>
      <c r="AE805" s="72"/>
      <c r="AF805" s="72"/>
      <c r="AG805" s="72"/>
      <c r="AH805" s="72"/>
    </row>
    <row r="806" spans="1:34" ht="16" x14ac:dyDescent="0.2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3"/>
      <c r="AD806" s="73"/>
      <c r="AE806" s="72"/>
      <c r="AF806" s="72"/>
      <c r="AG806" s="72"/>
      <c r="AH806" s="72"/>
    </row>
    <row r="807" spans="1:34" ht="16" x14ac:dyDescent="0.2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3"/>
      <c r="AD807" s="73"/>
      <c r="AE807" s="72"/>
      <c r="AF807" s="72"/>
      <c r="AG807" s="72"/>
      <c r="AH807" s="72"/>
    </row>
    <row r="808" spans="1:34" ht="16" x14ac:dyDescent="0.2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3"/>
      <c r="AD808" s="73"/>
      <c r="AE808" s="72"/>
      <c r="AF808" s="72"/>
      <c r="AG808" s="72"/>
      <c r="AH808" s="72"/>
    </row>
    <row r="809" spans="1:34" ht="16" x14ac:dyDescent="0.2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3"/>
      <c r="AD809" s="73"/>
      <c r="AE809" s="72"/>
      <c r="AF809" s="72"/>
      <c r="AG809" s="72"/>
      <c r="AH809" s="72"/>
    </row>
    <row r="810" spans="1:34" ht="16" x14ac:dyDescent="0.2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3"/>
      <c r="AD810" s="73"/>
      <c r="AE810" s="72"/>
      <c r="AF810" s="72"/>
      <c r="AG810" s="72"/>
      <c r="AH810" s="72"/>
    </row>
    <row r="811" spans="1:34" ht="16" x14ac:dyDescent="0.2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3"/>
      <c r="AD811" s="73"/>
      <c r="AE811" s="72"/>
      <c r="AF811" s="72"/>
      <c r="AG811" s="72"/>
      <c r="AH811" s="72"/>
    </row>
    <row r="812" spans="1:34" ht="16" x14ac:dyDescent="0.2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3"/>
      <c r="AD812" s="73"/>
      <c r="AE812" s="72"/>
      <c r="AF812" s="72"/>
      <c r="AG812" s="72"/>
      <c r="AH812" s="72"/>
    </row>
    <row r="813" spans="1:34" ht="16" x14ac:dyDescent="0.2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3"/>
      <c r="AD813" s="73"/>
      <c r="AE813" s="72"/>
      <c r="AF813" s="72"/>
      <c r="AG813" s="72"/>
      <c r="AH813" s="72"/>
    </row>
    <row r="814" spans="1:34" ht="16" x14ac:dyDescent="0.2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3"/>
      <c r="AD814" s="73"/>
      <c r="AE814" s="72"/>
      <c r="AF814" s="72"/>
      <c r="AG814" s="72"/>
      <c r="AH814" s="72"/>
    </row>
    <row r="815" spans="1:34" ht="16" x14ac:dyDescent="0.2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3"/>
      <c r="AD815" s="73"/>
      <c r="AE815" s="72"/>
      <c r="AF815" s="72"/>
      <c r="AG815" s="72"/>
      <c r="AH815" s="72"/>
    </row>
    <row r="816" spans="1:34" ht="16" x14ac:dyDescent="0.2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3"/>
      <c r="AD816" s="73"/>
      <c r="AE816" s="72"/>
      <c r="AF816" s="72"/>
      <c r="AG816" s="72"/>
      <c r="AH816" s="72"/>
    </row>
    <row r="817" spans="1:34" ht="16" x14ac:dyDescent="0.2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3"/>
      <c r="AD817" s="73"/>
      <c r="AE817" s="72"/>
      <c r="AF817" s="72"/>
      <c r="AG817" s="72"/>
      <c r="AH817" s="72"/>
    </row>
    <row r="818" spans="1:34" ht="16" x14ac:dyDescent="0.2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3"/>
      <c r="AD818" s="73"/>
      <c r="AE818" s="72"/>
      <c r="AF818" s="72"/>
      <c r="AG818" s="72"/>
      <c r="AH818" s="72"/>
    </row>
    <row r="819" spans="1:34" ht="16" x14ac:dyDescent="0.2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3"/>
      <c r="AD819" s="73"/>
      <c r="AE819" s="72"/>
      <c r="AF819" s="72"/>
      <c r="AG819" s="72"/>
      <c r="AH819" s="72"/>
    </row>
    <row r="820" spans="1:34" ht="16" x14ac:dyDescent="0.2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3"/>
      <c r="AD820" s="73"/>
      <c r="AE820" s="72"/>
      <c r="AF820" s="72"/>
      <c r="AG820" s="72"/>
      <c r="AH820" s="72"/>
    </row>
    <row r="821" spans="1:34" ht="16" x14ac:dyDescent="0.2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3"/>
      <c r="AD821" s="73"/>
      <c r="AE821" s="72"/>
      <c r="AF821" s="72"/>
      <c r="AG821" s="72"/>
      <c r="AH821" s="72"/>
    </row>
    <row r="822" spans="1:34" ht="16" x14ac:dyDescent="0.2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3"/>
      <c r="AD822" s="73"/>
      <c r="AE822" s="72"/>
      <c r="AF822" s="72"/>
      <c r="AG822" s="72"/>
      <c r="AH822" s="72"/>
    </row>
    <row r="823" spans="1:34" ht="16" x14ac:dyDescent="0.2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3"/>
      <c r="AD823" s="73"/>
      <c r="AE823" s="72"/>
      <c r="AF823" s="72"/>
      <c r="AG823" s="72"/>
      <c r="AH823" s="72"/>
    </row>
    <row r="824" spans="1:34" ht="16" x14ac:dyDescent="0.2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3"/>
      <c r="AD824" s="73"/>
      <c r="AE824" s="72"/>
      <c r="AF824" s="72"/>
      <c r="AG824" s="72"/>
      <c r="AH824" s="72"/>
    </row>
    <row r="825" spans="1:34" ht="16" x14ac:dyDescent="0.2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3"/>
      <c r="AD825" s="73"/>
      <c r="AE825" s="72"/>
      <c r="AF825" s="72"/>
      <c r="AG825" s="72"/>
      <c r="AH825" s="72"/>
    </row>
    <row r="826" spans="1:34" ht="16" x14ac:dyDescent="0.2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3"/>
      <c r="AD826" s="73"/>
      <c r="AE826" s="72"/>
      <c r="AF826" s="72"/>
      <c r="AG826" s="72"/>
      <c r="AH826" s="72"/>
    </row>
    <row r="827" spans="1:34" ht="16" x14ac:dyDescent="0.2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3"/>
      <c r="AD827" s="73"/>
      <c r="AE827" s="72"/>
      <c r="AF827" s="72"/>
      <c r="AG827" s="72"/>
      <c r="AH827" s="72"/>
    </row>
    <row r="828" spans="1:34" ht="16" x14ac:dyDescent="0.2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3"/>
      <c r="AD828" s="73"/>
      <c r="AE828" s="72"/>
      <c r="AF828" s="72"/>
      <c r="AG828" s="72"/>
      <c r="AH828" s="72"/>
    </row>
    <row r="829" spans="1:34" ht="16" x14ac:dyDescent="0.2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3"/>
      <c r="AD829" s="73"/>
      <c r="AE829" s="72"/>
      <c r="AF829" s="72"/>
      <c r="AG829" s="72"/>
      <c r="AH829" s="72"/>
    </row>
    <row r="830" spans="1:34" ht="16" x14ac:dyDescent="0.2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3"/>
      <c r="AD830" s="73"/>
      <c r="AE830" s="72"/>
      <c r="AF830" s="72"/>
      <c r="AG830" s="72"/>
      <c r="AH830" s="72"/>
    </row>
    <row r="831" spans="1:34" ht="16" x14ac:dyDescent="0.2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3"/>
      <c r="AD831" s="73"/>
      <c r="AE831" s="72"/>
      <c r="AF831" s="72"/>
      <c r="AG831" s="72"/>
      <c r="AH831" s="72"/>
    </row>
    <row r="832" spans="1:34" ht="16" x14ac:dyDescent="0.2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3"/>
      <c r="AD832" s="73"/>
      <c r="AE832" s="72"/>
      <c r="AF832" s="72"/>
      <c r="AG832" s="72"/>
      <c r="AH832" s="72"/>
    </row>
    <row r="833" spans="1:34" ht="16" x14ac:dyDescent="0.2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3"/>
      <c r="AD833" s="73"/>
      <c r="AE833" s="72"/>
      <c r="AF833" s="72"/>
      <c r="AG833" s="72"/>
      <c r="AH833" s="72"/>
    </row>
    <row r="834" spans="1:34" ht="16" x14ac:dyDescent="0.2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3"/>
      <c r="AD834" s="73"/>
      <c r="AE834" s="72"/>
      <c r="AF834" s="72"/>
      <c r="AG834" s="72"/>
      <c r="AH834" s="72"/>
    </row>
    <row r="835" spans="1:34" ht="16" x14ac:dyDescent="0.2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3"/>
      <c r="AD835" s="73"/>
      <c r="AE835" s="72"/>
      <c r="AF835" s="72"/>
      <c r="AG835" s="72"/>
      <c r="AH835" s="72"/>
    </row>
    <row r="836" spans="1:34" ht="16" x14ac:dyDescent="0.2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3"/>
      <c r="AD836" s="73"/>
      <c r="AE836" s="72"/>
      <c r="AF836" s="72"/>
      <c r="AG836" s="72"/>
      <c r="AH836" s="72"/>
    </row>
    <row r="837" spans="1:34" ht="16" x14ac:dyDescent="0.2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3"/>
      <c r="AD837" s="73"/>
      <c r="AE837" s="72"/>
      <c r="AF837" s="72"/>
      <c r="AG837" s="72"/>
      <c r="AH837" s="72"/>
    </row>
    <row r="838" spans="1:34" ht="16" x14ac:dyDescent="0.2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3"/>
      <c r="AD838" s="73"/>
      <c r="AE838" s="72"/>
      <c r="AF838" s="72"/>
      <c r="AG838" s="72"/>
      <c r="AH838" s="72"/>
    </row>
    <row r="839" spans="1:34" ht="16" x14ac:dyDescent="0.2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3"/>
      <c r="AD839" s="73"/>
      <c r="AE839" s="72"/>
      <c r="AF839" s="72"/>
      <c r="AG839" s="72"/>
      <c r="AH839" s="72"/>
    </row>
    <row r="840" spans="1:34" ht="16" x14ac:dyDescent="0.2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3"/>
      <c r="AD840" s="73"/>
      <c r="AE840" s="72"/>
      <c r="AF840" s="72"/>
      <c r="AG840" s="72"/>
      <c r="AH840" s="72"/>
    </row>
    <row r="841" spans="1:34" ht="16" x14ac:dyDescent="0.2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3"/>
      <c r="AD841" s="73"/>
      <c r="AE841" s="72"/>
      <c r="AF841" s="72"/>
      <c r="AG841" s="72"/>
      <c r="AH841" s="72"/>
    </row>
    <row r="842" spans="1:34" ht="16" x14ac:dyDescent="0.2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3"/>
      <c r="AD842" s="73"/>
      <c r="AE842" s="72"/>
      <c r="AF842" s="72"/>
      <c r="AG842" s="72"/>
      <c r="AH842" s="72"/>
    </row>
    <row r="843" spans="1:34" ht="16" x14ac:dyDescent="0.2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3"/>
      <c r="AD843" s="73"/>
      <c r="AE843" s="72"/>
      <c r="AF843" s="72"/>
      <c r="AG843" s="72"/>
      <c r="AH843" s="72"/>
    </row>
    <row r="844" spans="1:34" ht="16" x14ac:dyDescent="0.2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3"/>
      <c r="AD844" s="73"/>
      <c r="AE844" s="72"/>
      <c r="AF844" s="72"/>
      <c r="AG844" s="72"/>
      <c r="AH844" s="72"/>
    </row>
    <row r="845" spans="1:34" ht="16" x14ac:dyDescent="0.2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3"/>
      <c r="AD845" s="73"/>
      <c r="AE845" s="72"/>
      <c r="AF845" s="72"/>
      <c r="AG845" s="72"/>
      <c r="AH845" s="72"/>
    </row>
    <row r="846" spans="1:34" ht="16" x14ac:dyDescent="0.2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3"/>
      <c r="AD846" s="73"/>
      <c r="AE846" s="72"/>
      <c r="AF846" s="72"/>
      <c r="AG846" s="72"/>
      <c r="AH846" s="72"/>
    </row>
    <row r="847" spans="1:34" ht="16" x14ac:dyDescent="0.2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3"/>
      <c r="AD847" s="73"/>
      <c r="AE847" s="72"/>
      <c r="AF847" s="72"/>
      <c r="AG847" s="72"/>
      <c r="AH847" s="72"/>
    </row>
    <row r="848" spans="1:34" ht="16" x14ac:dyDescent="0.2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3"/>
      <c r="AD848" s="73"/>
      <c r="AE848" s="72"/>
      <c r="AF848" s="72"/>
      <c r="AG848" s="72"/>
      <c r="AH848" s="72"/>
    </row>
    <row r="849" spans="1:34" ht="16" x14ac:dyDescent="0.2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3"/>
      <c r="AD849" s="73"/>
      <c r="AE849" s="72"/>
      <c r="AF849" s="72"/>
      <c r="AG849" s="72"/>
      <c r="AH849" s="72"/>
    </row>
    <row r="850" spans="1:34" ht="16" x14ac:dyDescent="0.2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3"/>
      <c r="AD850" s="73"/>
      <c r="AE850" s="72"/>
      <c r="AF850" s="72"/>
      <c r="AG850" s="72"/>
      <c r="AH850" s="72"/>
    </row>
    <row r="851" spans="1:34" ht="16" x14ac:dyDescent="0.2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3"/>
      <c r="AD851" s="73"/>
      <c r="AE851" s="72"/>
      <c r="AF851" s="72"/>
      <c r="AG851" s="72"/>
      <c r="AH851" s="72"/>
    </row>
    <row r="852" spans="1:34" ht="16" x14ac:dyDescent="0.2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3"/>
      <c r="AD852" s="73"/>
      <c r="AE852" s="72"/>
      <c r="AF852" s="72"/>
      <c r="AG852" s="72"/>
      <c r="AH852" s="72"/>
    </row>
    <row r="853" spans="1:34" ht="16" x14ac:dyDescent="0.2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3"/>
      <c r="AD853" s="73"/>
      <c r="AE853" s="72"/>
      <c r="AF853" s="72"/>
      <c r="AG853" s="72"/>
      <c r="AH853" s="72"/>
    </row>
    <row r="854" spans="1:34" ht="16" x14ac:dyDescent="0.2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3"/>
      <c r="AD854" s="73"/>
      <c r="AE854" s="72"/>
      <c r="AF854" s="72"/>
      <c r="AG854" s="72"/>
      <c r="AH854" s="72"/>
    </row>
    <row r="855" spans="1:34" ht="16" x14ac:dyDescent="0.2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3"/>
      <c r="AD855" s="73"/>
      <c r="AE855" s="72"/>
      <c r="AF855" s="72"/>
      <c r="AG855" s="72"/>
      <c r="AH855" s="72"/>
    </row>
    <row r="856" spans="1:34" ht="16" x14ac:dyDescent="0.2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3"/>
      <c r="AD856" s="73"/>
      <c r="AE856" s="72"/>
      <c r="AF856" s="72"/>
      <c r="AG856" s="72"/>
      <c r="AH856" s="72"/>
    </row>
    <row r="857" spans="1:34" ht="16" x14ac:dyDescent="0.2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3"/>
      <c r="AD857" s="73"/>
      <c r="AE857" s="72"/>
      <c r="AF857" s="72"/>
      <c r="AG857" s="72"/>
      <c r="AH857" s="72"/>
    </row>
    <row r="858" spans="1:34" ht="16" x14ac:dyDescent="0.2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3"/>
      <c r="AD858" s="73"/>
      <c r="AE858" s="72"/>
      <c r="AF858" s="72"/>
      <c r="AG858" s="72"/>
      <c r="AH858" s="72"/>
    </row>
    <row r="859" spans="1:34" ht="16" x14ac:dyDescent="0.2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3"/>
      <c r="AD859" s="73"/>
      <c r="AE859" s="72"/>
      <c r="AF859" s="72"/>
      <c r="AG859" s="72"/>
      <c r="AH859" s="72"/>
    </row>
    <row r="860" spans="1:34" ht="16" x14ac:dyDescent="0.2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3"/>
      <c r="AD860" s="73"/>
      <c r="AE860" s="72"/>
      <c r="AF860" s="72"/>
      <c r="AG860" s="72"/>
      <c r="AH860" s="72"/>
    </row>
    <row r="861" spans="1:34" ht="16" x14ac:dyDescent="0.2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3"/>
      <c r="AD861" s="73"/>
      <c r="AE861" s="72"/>
      <c r="AF861" s="72"/>
      <c r="AG861" s="72"/>
      <c r="AH861" s="72"/>
    </row>
    <row r="862" spans="1:34" ht="16" x14ac:dyDescent="0.2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3"/>
      <c r="AD862" s="73"/>
      <c r="AE862" s="72"/>
      <c r="AF862" s="72"/>
      <c r="AG862" s="72"/>
      <c r="AH862" s="72"/>
    </row>
    <row r="863" spans="1:34" ht="16" x14ac:dyDescent="0.2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3"/>
      <c r="AD863" s="73"/>
      <c r="AE863" s="72"/>
      <c r="AF863" s="72"/>
      <c r="AG863" s="72"/>
      <c r="AH863" s="72"/>
    </row>
    <row r="864" spans="1:34" ht="16" x14ac:dyDescent="0.2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3"/>
      <c r="AD864" s="73"/>
      <c r="AE864" s="72"/>
      <c r="AF864" s="72"/>
      <c r="AG864" s="72"/>
      <c r="AH864" s="72"/>
    </row>
    <row r="865" spans="1:34" ht="16" x14ac:dyDescent="0.2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3"/>
      <c r="AD865" s="73"/>
      <c r="AE865" s="72"/>
      <c r="AF865" s="72"/>
      <c r="AG865" s="72"/>
      <c r="AH865" s="72"/>
    </row>
    <row r="866" spans="1:34" ht="16" x14ac:dyDescent="0.2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3"/>
      <c r="AD866" s="73"/>
      <c r="AE866" s="72"/>
      <c r="AF866" s="72"/>
      <c r="AG866" s="72"/>
      <c r="AH866" s="72"/>
    </row>
    <row r="867" spans="1:34" ht="16" x14ac:dyDescent="0.2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3"/>
      <c r="AD867" s="73"/>
      <c r="AE867" s="72"/>
      <c r="AF867" s="72"/>
      <c r="AG867" s="72"/>
      <c r="AH867" s="72"/>
    </row>
    <row r="868" spans="1:34" ht="16" x14ac:dyDescent="0.2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3"/>
      <c r="AD868" s="73"/>
      <c r="AE868" s="72"/>
      <c r="AF868" s="72"/>
      <c r="AG868" s="72"/>
      <c r="AH868" s="72"/>
    </row>
    <row r="869" spans="1:34" ht="16" x14ac:dyDescent="0.2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3"/>
      <c r="AD869" s="73"/>
      <c r="AE869" s="72"/>
      <c r="AF869" s="72"/>
      <c r="AG869" s="72"/>
      <c r="AH869" s="72"/>
    </row>
    <row r="870" spans="1:34" ht="16" x14ac:dyDescent="0.2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3"/>
      <c r="AD870" s="73"/>
      <c r="AE870" s="72"/>
      <c r="AF870" s="72"/>
      <c r="AG870" s="72"/>
      <c r="AH870" s="72"/>
    </row>
    <row r="871" spans="1:34" ht="16" x14ac:dyDescent="0.2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3"/>
      <c r="AD871" s="73"/>
      <c r="AE871" s="72"/>
      <c r="AF871" s="72"/>
      <c r="AG871" s="72"/>
      <c r="AH871" s="72"/>
    </row>
    <row r="872" spans="1:34" ht="16" x14ac:dyDescent="0.2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3"/>
      <c r="AD872" s="73"/>
      <c r="AE872" s="72"/>
      <c r="AF872" s="72"/>
      <c r="AG872" s="72"/>
      <c r="AH872" s="72"/>
    </row>
    <row r="873" spans="1:34" ht="16" x14ac:dyDescent="0.2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3"/>
      <c r="AD873" s="73"/>
      <c r="AE873" s="72"/>
      <c r="AF873" s="72"/>
      <c r="AG873" s="72"/>
      <c r="AH873" s="72"/>
    </row>
    <row r="874" spans="1:34" ht="16" x14ac:dyDescent="0.2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3"/>
      <c r="AD874" s="73"/>
      <c r="AE874" s="72"/>
      <c r="AF874" s="72"/>
      <c r="AG874" s="72"/>
      <c r="AH874" s="72"/>
    </row>
    <row r="875" spans="1:34" ht="16" x14ac:dyDescent="0.2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3"/>
      <c r="AD875" s="73"/>
      <c r="AE875" s="72"/>
      <c r="AF875" s="72"/>
      <c r="AG875" s="72"/>
      <c r="AH875" s="72"/>
    </row>
    <row r="876" spans="1:34" ht="16" x14ac:dyDescent="0.2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3"/>
      <c r="AD876" s="73"/>
      <c r="AE876" s="72"/>
      <c r="AF876" s="72"/>
      <c r="AG876" s="72"/>
      <c r="AH876" s="72"/>
    </row>
    <row r="877" spans="1:34" ht="16" x14ac:dyDescent="0.2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3"/>
      <c r="AD877" s="73"/>
      <c r="AE877" s="72"/>
      <c r="AF877" s="72"/>
      <c r="AG877" s="72"/>
      <c r="AH877" s="72"/>
    </row>
    <row r="878" spans="1:34" ht="16" x14ac:dyDescent="0.2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3"/>
      <c r="AD878" s="73"/>
      <c r="AE878" s="72"/>
      <c r="AF878" s="72"/>
      <c r="AG878" s="72"/>
      <c r="AH878" s="72"/>
    </row>
    <row r="879" spans="1:34" ht="16" x14ac:dyDescent="0.2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3"/>
      <c r="AD879" s="73"/>
      <c r="AE879" s="72"/>
      <c r="AF879" s="72"/>
      <c r="AG879" s="72"/>
      <c r="AH879" s="72"/>
    </row>
    <row r="880" spans="1:34" ht="16" x14ac:dyDescent="0.2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3"/>
      <c r="AD880" s="73"/>
      <c r="AE880" s="72"/>
      <c r="AF880" s="72"/>
      <c r="AG880" s="72"/>
      <c r="AH880" s="72"/>
    </row>
    <row r="881" spans="1:34" ht="16" x14ac:dyDescent="0.2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2"/>
      <c r="W881" s="71"/>
      <c r="X881" s="71"/>
      <c r="Y881" s="71"/>
      <c r="Z881" s="71"/>
      <c r="AA881" s="71"/>
      <c r="AB881" s="71"/>
      <c r="AC881" s="73"/>
      <c r="AD881" s="73"/>
      <c r="AE881" s="72"/>
      <c r="AF881" s="72"/>
      <c r="AG881" s="72"/>
      <c r="AH881" s="72"/>
    </row>
    <row r="882" spans="1:34" ht="16" x14ac:dyDescent="0.2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2"/>
      <c r="W882" s="71"/>
      <c r="X882" s="71"/>
      <c r="Y882" s="71"/>
      <c r="Z882" s="71"/>
      <c r="AA882" s="71"/>
      <c r="AB882" s="71"/>
      <c r="AC882" s="73"/>
      <c r="AD882" s="73"/>
      <c r="AE882" s="72"/>
      <c r="AF882" s="72"/>
      <c r="AG882" s="72"/>
      <c r="AH882" s="72"/>
    </row>
    <row r="883" spans="1:34" ht="16" x14ac:dyDescent="0.2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2"/>
      <c r="W883" s="71"/>
      <c r="X883" s="71"/>
      <c r="Y883" s="71"/>
      <c r="Z883" s="71"/>
      <c r="AA883" s="71"/>
      <c r="AB883" s="71"/>
      <c r="AC883" s="73"/>
      <c r="AD883" s="73"/>
      <c r="AE883" s="72"/>
      <c r="AF883" s="72"/>
      <c r="AG883" s="72"/>
      <c r="AH883" s="72"/>
    </row>
    <row r="884" spans="1:34" ht="16" x14ac:dyDescent="0.2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2"/>
      <c r="W884" s="71"/>
      <c r="X884" s="71"/>
      <c r="Y884" s="71"/>
      <c r="Z884" s="71"/>
      <c r="AA884" s="71"/>
      <c r="AB884" s="71"/>
      <c r="AC884" s="73"/>
      <c r="AD884" s="73"/>
      <c r="AE884" s="72"/>
      <c r="AF884" s="72"/>
      <c r="AG884" s="72"/>
      <c r="AH884" s="72"/>
    </row>
    <row r="885" spans="1:34" ht="16" x14ac:dyDescent="0.2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2"/>
      <c r="W885" s="71"/>
      <c r="X885" s="71"/>
      <c r="Y885" s="71"/>
      <c r="Z885" s="71"/>
      <c r="AA885" s="71"/>
      <c r="AB885" s="71"/>
      <c r="AC885" s="73"/>
      <c r="AD885" s="73"/>
      <c r="AE885" s="72"/>
      <c r="AF885" s="72"/>
      <c r="AG885" s="72"/>
      <c r="AH885" s="72"/>
    </row>
    <row r="886" spans="1:34" ht="16" x14ac:dyDescent="0.2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2"/>
      <c r="W886" s="71"/>
      <c r="X886" s="71"/>
      <c r="Y886" s="71"/>
      <c r="Z886" s="71"/>
      <c r="AA886" s="71"/>
      <c r="AB886" s="71"/>
      <c r="AC886" s="73"/>
      <c r="AD886" s="73"/>
      <c r="AE886" s="72"/>
      <c r="AF886" s="72"/>
      <c r="AG886" s="72"/>
      <c r="AH886" s="72"/>
    </row>
    <row r="887" spans="1:34" ht="16" x14ac:dyDescent="0.2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71"/>
      <c r="AC887" s="73"/>
      <c r="AD887" s="73"/>
      <c r="AE887" s="72"/>
      <c r="AF887" s="72"/>
      <c r="AG887" s="72"/>
      <c r="AH887" s="72"/>
    </row>
    <row r="888" spans="1:34" ht="16" x14ac:dyDescent="0.2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71"/>
      <c r="AC888" s="73"/>
      <c r="AD888" s="73"/>
      <c r="AE888" s="72"/>
      <c r="AF888" s="72"/>
      <c r="AG888" s="72"/>
      <c r="AH888" s="72"/>
    </row>
    <row r="889" spans="1:34" ht="16" x14ac:dyDescent="0.2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71"/>
      <c r="AC889" s="73"/>
      <c r="AD889" s="73"/>
      <c r="AE889" s="72"/>
      <c r="AF889" s="72"/>
      <c r="AG889" s="72"/>
      <c r="AH889" s="72"/>
    </row>
    <row r="890" spans="1:34" ht="16" x14ac:dyDescent="0.2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71"/>
      <c r="AC890" s="73"/>
      <c r="AD890" s="73"/>
      <c r="AE890" s="72"/>
      <c r="AF890" s="72"/>
      <c r="AG890" s="72"/>
      <c r="AH890" s="72"/>
    </row>
    <row r="891" spans="1:34" ht="16" x14ac:dyDescent="0.2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71"/>
      <c r="AC891" s="73"/>
      <c r="AD891" s="73"/>
      <c r="AE891" s="72"/>
      <c r="AF891" s="72"/>
      <c r="AG891" s="72"/>
      <c r="AH891" s="72"/>
    </row>
    <row r="892" spans="1:34" ht="16" x14ac:dyDescent="0.2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71"/>
      <c r="AC892" s="73"/>
      <c r="AD892" s="73"/>
      <c r="AE892" s="72"/>
      <c r="AF892" s="72"/>
      <c r="AG892" s="72"/>
      <c r="AH892" s="72"/>
    </row>
    <row r="893" spans="1:34" ht="1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62"/>
      <c r="AF893" s="62"/>
      <c r="AG893" s="62"/>
      <c r="AH893" s="62"/>
    </row>
    <row r="894" spans="1:34" ht="1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62"/>
      <c r="AF894" s="62"/>
      <c r="AG894" s="62"/>
      <c r="AH894" s="62"/>
    </row>
    <row r="895" spans="1:34" ht="1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62"/>
      <c r="AF895" s="62"/>
      <c r="AG895" s="62"/>
      <c r="AH895" s="62"/>
    </row>
    <row r="896" spans="1:34" ht="1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62"/>
      <c r="AF896" s="62"/>
      <c r="AG896" s="62"/>
      <c r="AH896" s="62"/>
    </row>
    <row r="897" spans="1:34" ht="1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62"/>
      <c r="AF897" s="62"/>
      <c r="AG897" s="62"/>
      <c r="AH897" s="62"/>
    </row>
    <row r="898" spans="1:34" ht="1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62"/>
      <c r="AF898" s="62"/>
      <c r="AG898" s="62"/>
      <c r="AH898" s="62"/>
    </row>
    <row r="899" spans="1:34" ht="1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62"/>
      <c r="AF899" s="62"/>
      <c r="AG899" s="62"/>
      <c r="AH899" s="62"/>
    </row>
    <row r="900" spans="1:34" ht="1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62"/>
      <c r="AF900" s="62"/>
      <c r="AG900" s="62"/>
      <c r="AH900" s="62"/>
    </row>
    <row r="901" spans="1:34" ht="1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62"/>
      <c r="AF901" s="62"/>
      <c r="AG901" s="62"/>
      <c r="AH901" s="62"/>
    </row>
    <row r="902" spans="1:34" ht="1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62"/>
      <c r="AF902" s="62"/>
      <c r="AG902" s="62"/>
      <c r="AH902" s="62"/>
    </row>
    <row r="903" spans="1:34" ht="1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62"/>
      <c r="AF903" s="62"/>
      <c r="AG903" s="62"/>
      <c r="AH903" s="62"/>
    </row>
    <row r="904" spans="1:34" ht="1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62"/>
      <c r="AF904" s="62"/>
      <c r="AG904" s="62"/>
      <c r="AH904" s="62"/>
    </row>
    <row r="905" spans="1:34" ht="1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62"/>
      <c r="AF905" s="62"/>
      <c r="AG905" s="62"/>
      <c r="AH905" s="62"/>
    </row>
    <row r="906" spans="1:34" ht="1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62"/>
      <c r="AF906" s="62"/>
      <c r="AG906" s="62"/>
      <c r="AH906" s="62"/>
    </row>
    <row r="907" spans="1:34" ht="1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62"/>
      <c r="AF907" s="62"/>
      <c r="AG907" s="62"/>
      <c r="AH907" s="62"/>
    </row>
    <row r="908" spans="1:34" ht="1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62"/>
      <c r="AF908" s="62"/>
      <c r="AG908" s="62"/>
      <c r="AH908" s="62"/>
    </row>
    <row r="909" spans="1:34" ht="1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62"/>
      <c r="AF909" s="62"/>
      <c r="AG909" s="62"/>
      <c r="AH909" s="62"/>
    </row>
    <row r="910" spans="1:34" ht="1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62"/>
      <c r="AF910" s="62"/>
      <c r="AG910" s="62"/>
      <c r="AH910" s="62"/>
    </row>
    <row r="911" spans="1:34" ht="1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62"/>
      <c r="AF911" s="62"/>
      <c r="AG911" s="62"/>
      <c r="AH911" s="62"/>
    </row>
    <row r="912" spans="1:34" ht="1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62"/>
      <c r="AF912" s="62"/>
      <c r="AG912" s="62"/>
      <c r="AH912" s="62"/>
    </row>
    <row r="913" spans="1:34" ht="1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62"/>
      <c r="AF913" s="62"/>
      <c r="AG913" s="62"/>
      <c r="AH913" s="62"/>
    </row>
    <row r="914" spans="1:34" ht="1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62"/>
      <c r="AF914" s="62"/>
      <c r="AG914" s="62"/>
      <c r="AH914" s="62"/>
    </row>
    <row r="915" spans="1:34" ht="1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62"/>
      <c r="AF915" s="62"/>
      <c r="AG915" s="62"/>
      <c r="AH915" s="62"/>
    </row>
    <row r="916" spans="1:34" ht="1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62"/>
      <c r="AF916" s="62"/>
      <c r="AG916" s="62"/>
      <c r="AH916" s="62"/>
    </row>
    <row r="917" spans="1:34" ht="1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62"/>
      <c r="AF917" s="62"/>
      <c r="AG917" s="62"/>
      <c r="AH917" s="62"/>
    </row>
    <row r="918" spans="1:34" ht="1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62"/>
      <c r="AF918" s="62"/>
      <c r="AG918" s="62"/>
      <c r="AH918" s="62"/>
    </row>
    <row r="919" spans="1:34" ht="1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62"/>
      <c r="AF919" s="62"/>
      <c r="AG919" s="62"/>
      <c r="AH919" s="62"/>
    </row>
    <row r="920" spans="1:34" ht="1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62"/>
      <c r="AF920" s="62"/>
      <c r="AG920" s="62"/>
      <c r="AH920" s="62"/>
    </row>
    <row r="921" spans="1:34" ht="1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62"/>
      <c r="AF921" s="62"/>
      <c r="AG921" s="62"/>
      <c r="AH921" s="62"/>
    </row>
    <row r="922" spans="1:34" ht="1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62"/>
      <c r="AF922" s="62"/>
      <c r="AG922" s="62"/>
      <c r="AH922" s="62"/>
    </row>
    <row r="923" spans="1:34" ht="1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62"/>
      <c r="AF923" s="62"/>
      <c r="AG923" s="62"/>
      <c r="AH923" s="62"/>
    </row>
    <row r="924" spans="1:34" ht="1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62"/>
      <c r="AF924" s="62"/>
      <c r="AG924" s="62"/>
      <c r="AH924" s="62"/>
    </row>
    <row r="925" spans="1:34" ht="1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62"/>
      <c r="AF925" s="62"/>
      <c r="AG925" s="62"/>
      <c r="AH925" s="62"/>
    </row>
    <row r="926" spans="1:34" ht="1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62"/>
      <c r="AF926" s="62"/>
      <c r="AG926" s="62"/>
      <c r="AH926" s="62"/>
    </row>
    <row r="927" spans="1:34" ht="1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62"/>
      <c r="AF927" s="62"/>
      <c r="AG927" s="62"/>
      <c r="AH927" s="62"/>
    </row>
    <row r="928" spans="1:34" ht="1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62"/>
      <c r="AF928" s="62"/>
      <c r="AG928" s="62"/>
      <c r="AH928" s="62"/>
    </row>
    <row r="929" spans="1:34" ht="1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W929" s="2"/>
      <c r="X929" s="2"/>
      <c r="Y929" s="2"/>
      <c r="Z929" s="2"/>
      <c r="AA929" s="2"/>
      <c r="AB929" s="2"/>
      <c r="AC929" s="2"/>
      <c r="AD929" s="2"/>
      <c r="AE929" s="62"/>
      <c r="AF929" s="62"/>
      <c r="AG929" s="62"/>
      <c r="AH929" s="62"/>
    </row>
    <row r="930" spans="1:34" ht="1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W930" s="2"/>
      <c r="X930" s="2"/>
      <c r="Y930" s="2"/>
      <c r="Z930" s="2"/>
      <c r="AA930" s="2"/>
      <c r="AB930" s="2"/>
      <c r="AC930" s="2"/>
      <c r="AD930" s="2"/>
      <c r="AE930" s="62"/>
      <c r="AF930" s="62"/>
      <c r="AG930" s="62"/>
      <c r="AH930" s="62"/>
    </row>
    <row r="931" spans="1:34" ht="1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W931" s="2"/>
      <c r="X931" s="2"/>
      <c r="Y931" s="2"/>
      <c r="Z931" s="2"/>
      <c r="AA931" s="2"/>
      <c r="AB931" s="2"/>
      <c r="AC931" s="2"/>
      <c r="AD931" s="2"/>
      <c r="AE931" s="62"/>
      <c r="AF931" s="62"/>
      <c r="AG931" s="62"/>
      <c r="AH931" s="62"/>
    </row>
    <row r="932" spans="1:34" ht="1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W932" s="2"/>
      <c r="X932" s="2"/>
      <c r="Y932" s="2"/>
      <c r="Z932" s="2"/>
      <c r="AA932" s="2"/>
      <c r="AB932" s="2"/>
      <c r="AC932" s="2"/>
      <c r="AD932" s="2"/>
      <c r="AE932" s="62"/>
      <c r="AF932" s="62"/>
      <c r="AG932" s="62"/>
      <c r="AH932" s="62"/>
    </row>
    <row r="933" spans="1:34" ht="1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W933" s="2"/>
      <c r="X933" s="2"/>
      <c r="Y933" s="2"/>
      <c r="Z933" s="2"/>
      <c r="AA933" s="2"/>
      <c r="AB933" s="2"/>
      <c r="AC933" s="2"/>
      <c r="AD933" s="2"/>
      <c r="AE933" s="62"/>
      <c r="AF933" s="62"/>
      <c r="AG933" s="62"/>
      <c r="AH933" s="62"/>
    </row>
    <row r="934" spans="1:34" ht="1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W934" s="2"/>
      <c r="X934" s="2"/>
      <c r="Y934" s="2"/>
      <c r="Z934" s="2"/>
      <c r="AA934" s="2"/>
      <c r="AB934" s="2"/>
      <c r="AC934" s="2"/>
      <c r="AD934" s="2"/>
      <c r="AE934" s="62"/>
      <c r="AF934" s="62"/>
      <c r="AG934" s="62"/>
      <c r="AH934" s="62"/>
    </row>
    <row r="935" spans="1:34" ht="1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AB935" s="2"/>
      <c r="AC935" s="2"/>
      <c r="AD935" s="2"/>
      <c r="AE935" s="62"/>
      <c r="AF935" s="62"/>
      <c r="AG935" s="62"/>
      <c r="AH935" s="62"/>
    </row>
    <row r="936" spans="1:34" ht="1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AB936" s="2"/>
      <c r="AC936" s="2"/>
      <c r="AD936" s="2"/>
      <c r="AE936" s="62"/>
      <c r="AF936" s="62"/>
      <c r="AG936" s="62"/>
      <c r="AH936" s="62"/>
    </row>
    <row r="937" spans="1:34" ht="1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AB937" s="2"/>
      <c r="AC937" s="2"/>
      <c r="AD937" s="2"/>
      <c r="AE937" s="62"/>
      <c r="AF937" s="62"/>
      <c r="AG937" s="62"/>
      <c r="AH937" s="62"/>
    </row>
    <row r="938" spans="1:34" ht="1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AB938" s="2"/>
      <c r="AC938" s="2"/>
      <c r="AD938" s="2"/>
      <c r="AE938" s="62"/>
      <c r="AF938" s="62"/>
      <c r="AG938" s="62"/>
      <c r="AH938" s="62"/>
    </row>
    <row r="939" spans="1:34" ht="1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AB939" s="2"/>
      <c r="AC939" s="2"/>
      <c r="AD939" s="2"/>
      <c r="AE939" s="62"/>
      <c r="AF939" s="62"/>
      <c r="AG939" s="62"/>
      <c r="AH939" s="62"/>
    </row>
    <row r="940" spans="1:34" ht="1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AB940" s="2"/>
      <c r="AC940" s="2"/>
      <c r="AD940" s="2"/>
      <c r="AE940" s="62"/>
      <c r="AF940" s="62"/>
      <c r="AG940" s="62"/>
      <c r="AH940" s="62"/>
    </row>
  </sheetData>
  <mergeCells count="377">
    <mergeCell ref="C6:D6"/>
    <mergeCell ref="E6:F6"/>
    <mergeCell ref="G6:H6"/>
    <mergeCell ref="I6:J6"/>
    <mergeCell ref="K6:L6"/>
    <mergeCell ref="M6:N6"/>
    <mergeCell ref="Q21:R21"/>
    <mergeCell ref="U21:V21"/>
    <mergeCell ref="W21:X21"/>
    <mergeCell ref="E21:F21"/>
    <mergeCell ref="G21:H21"/>
    <mergeCell ref="I21:J21"/>
    <mergeCell ref="K21:L21"/>
    <mergeCell ref="M21:N21"/>
    <mergeCell ref="O21:P21"/>
    <mergeCell ref="C10:D10"/>
    <mergeCell ref="E10:F10"/>
    <mergeCell ref="G10:H10"/>
    <mergeCell ref="I10:J10"/>
    <mergeCell ref="K10:L10"/>
    <mergeCell ref="M10:N10"/>
    <mergeCell ref="O10:P10"/>
    <mergeCell ref="Q8:R8"/>
    <mergeCell ref="U8:V8"/>
    <mergeCell ref="C8:D8"/>
    <mergeCell ref="E8:F8"/>
    <mergeCell ref="G8:H8"/>
    <mergeCell ref="I8:J8"/>
    <mergeCell ref="K8:L8"/>
    <mergeCell ref="M8:N8"/>
    <mergeCell ref="O8:P8"/>
    <mergeCell ref="O24:P24"/>
    <mergeCell ref="Q24:R24"/>
    <mergeCell ref="U24:V24"/>
    <mergeCell ref="W24:X24"/>
    <mergeCell ref="Y24:Z24"/>
    <mergeCell ref="AA24:AB24"/>
    <mergeCell ref="C21:D21"/>
    <mergeCell ref="C24:D24"/>
    <mergeCell ref="E24:F24"/>
    <mergeCell ref="G24:H24"/>
    <mergeCell ref="I24:J24"/>
    <mergeCell ref="K24:L24"/>
    <mergeCell ref="M24:N24"/>
    <mergeCell ref="Y21:Z21"/>
    <mergeCell ref="AA21:AB21"/>
    <mergeCell ref="U22:AB23"/>
    <mergeCell ref="C22:R23"/>
    <mergeCell ref="Q26:R26"/>
    <mergeCell ref="U26:V26"/>
    <mergeCell ref="W26:X26"/>
    <mergeCell ref="Y26:Z26"/>
    <mergeCell ref="AA26:AB26"/>
    <mergeCell ref="U27:AB28"/>
    <mergeCell ref="U29:AB30"/>
    <mergeCell ref="C26:D26"/>
    <mergeCell ref="E26:F26"/>
    <mergeCell ref="G26:H26"/>
    <mergeCell ref="I26:J26"/>
    <mergeCell ref="K26:L26"/>
    <mergeCell ref="M26:N26"/>
    <mergeCell ref="O26:P26"/>
    <mergeCell ref="M32:N32"/>
    <mergeCell ref="O32:P32"/>
    <mergeCell ref="U32:V32"/>
    <mergeCell ref="W32:X32"/>
    <mergeCell ref="Y32:Z32"/>
    <mergeCell ref="AA32:AB32"/>
    <mergeCell ref="C27:R28"/>
    <mergeCell ref="C29:R30"/>
    <mergeCell ref="E32:F32"/>
    <mergeCell ref="G32:H32"/>
    <mergeCell ref="I32:J32"/>
    <mergeCell ref="K32:L32"/>
    <mergeCell ref="Q32:R32"/>
    <mergeCell ref="C32:D32"/>
    <mergeCell ref="U33:V33"/>
    <mergeCell ref="W33:X33"/>
    <mergeCell ref="Y33:Z33"/>
    <mergeCell ref="AA33:AB33"/>
    <mergeCell ref="U34:AB35"/>
    <mergeCell ref="O37:P37"/>
    <mergeCell ref="Q37:R37"/>
    <mergeCell ref="U37:V37"/>
    <mergeCell ref="W37:X37"/>
    <mergeCell ref="Y37:Z37"/>
    <mergeCell ref="AA37:AB37"/>
    <mergeCell ref="Q44:R44"/>
    <mergeCell ref="U44:V44"/>
    <mergeCell ref="W44:X44"/>
    <mergeCell ref="Y44:Z44"/>
    <mergeCell ref="AA44:AB44"/>
    <mergeCell ref="C44:D44"/>
    <mergeCell ref="E44:F44"/>
    <mergeCell ref="G44:H44"/>
    <mergeCell ref="I44:J44"/>
    <mergeCell ref="K44:L44"/>
    <mergeCell ref="M44:N44"/>
    <mergeCell ref="O44:P44"/>
    <mergeCell ref="M48:N48"/>
    <mergeCell ref="O48:P48"/>
    <mergeCell ref="Q48:R48"/>
    <mergeCell ref="S48:T48"/>
    <mergeCell ref="U48:V48"/>
    <mergeCell ref="W48:X49"/>
    <mergeCell ref="Y48:Z49"/>
    <mergeCell ref="A48:A49"/>
    <mergeCell ref="B48:B49"/>
    <mergeCell ref="C48:D48"/>
    <mergeCell ref="E48:F48"/>
    <mergeCell ref="G48:H48"/>
    <mergeCell ref="I48:J48"/>
    <mergeCell ref="K48:L48"/>
    <mergeCell ref="Q51:R51"/>
    <mergeCell ref="S51:T51"/>
    <mergeCell ref="U51:V51"/>
    <mergeCell ref="W51:X51"/>
    <mergeCell ref="Y51:Z51"/>
    <mergeCell ref="C51:D51"/>
    <mergeCell ref="E51:F51"/>
    <mergeCell ref="G51:H51"/>
    <mergeCell ref="I51:J51"/>
    <mergeCell ref="K51:L51"/>
    <mergeCell ref="M51:N51"/>
    <mergeCell ref="O51:P51"/>
    <mergeCell ref="E33:F33"/>
    <mergeCell ref="G33:H33"/>
    <mergeCell ref="I33:J33"/>
    <mergeCell ref="K33:L33"/>
    <mergeCell ref="M33:N33"/>
    <mergeCell ref="C34:R35"/>
    <mergeCell ref="C33:D33"/>
    <mergeCell ref="C37:D37"/>
    <mergeCell ref="E37:F37"/>
    <mergeCell ref="G37:H37"/>
    <mergeCell ref="I37:J37"/>
    <mergeCell ref="K37:L37"/>
    <mergeCell ref="M37:N37"/>
    <mergeCell ref="O33:P33"/>
    <mergeCell ref="Q33:R33"/>
    <mergeCell ref="Q39:R39"/>
    <mergeCell ref="U39:V39"/>
    <mergeCell ref="W39:X39"/>
    <mergeCell ref="Y39:Z39"/>
    <mergeCell ref="AA39:AB39"/>
    <mergeCell ref="C39:D39"/>
    <mergeCell ref="E39:F39"/>
    <mergeCell ref="G39:H39"/>
    <mergeCell ref="I39:J39"/>
    <mergeCell ref="K39:L39"/>
    <mergeCell ref="M39:N39"/>
    <mergeCell ref="O39:P39"/>
    <mergeCell ref="Q40:R40"/>
    <mergeCell ref="U40:V40"/>
    <mergeCell ref="W40:X40"/>
    <mergeCell ref="Y40:Z40"/>
    <mergeCell ref="AA40:AB40"/>
    <mergeCell ref="C40:D40"/>
    <mergeCell ref="E40:F40"/>
    <mergeCell ref="G40:H40"/>
    <mergeCell ref="I40:J40"/>
    <mergeCell ref="K40:L40"/>
    <mergeCell ref="M40:N40"/>
    <mergeCell ref="O40:P40"/>
    <mergeCell ref="Q54:R54"/>
    <mergeCell ref="S54:T54"/>
    <mergeCell ref="U54:V54"/>
    <mergeCell ref="W54:X54"/>
    <mergeCell ref="Y54:Z54"/>
    <mergeCell ref="C54:D54"/>
    <mergeCell ref="E54:F54"/>
    <mergeCell ref="G54:H54"/>
    <mergeCell ref="I54:J54"/>
    <mergeCell ref="K54:L54"/>
    <mergeCell ref="M54:N54"/>
    <mergeCell ref="O54:P54"/>
    <mergeCell ref="Q53:R53"/>
    <mergeCell ref="S53:T53"/>
    <mergeCell ref="U53:V53"/>
    <mergeCell ref="W53:X53"/>
    <mergeCell ref="Y53:Z53"/>
    <mergeCell ref="C53:D53"/>
    <mergeCell ref="E53:F53"/>
    <mergeCell ref="G53:H53"/>
    <mergeCell ref="I53:J53"/>
    <mergeCell ref="K53:L53"/>
    <mergeCell ref="M53:N53"/>
    <mergeCell ref="O53:P53"/>
    <mergeCell ref="AA58:AB58"/>
    <mergeCell ref="AC58:AC59"/>
    <mergeCell ref="AD58:AD59"/>
    <mergeCell ref="AE60:AF61"/>
    <mergeCell ref="AA61:AB61"/>
    <mergeCell ref="AE63:AF63"/>
    <mergeCell ref="M58:N58"/>
    <mergeCell ref="O58:P58"/>
    <mergeCell ref="Q58:R58"/>
    <mergeCell ref="S58:T58"/>
    <mergeCell ref="U58:V58"/>
    <mergeCell ref="W58:X58"/>
    <mergeCell ref="Y58:Z58"/>
    <mergeCell ref="U61:V61"/>
    <mergeCell ref="W61:X61"/>
    <mergeCell ref="Y61:Z61"/>
    <mergeCell ref="A58:A59"/>
    <mergeCell ref="B58:B59"/>
    <mergeCell ref="C58:D58"/>
    <mergeCell ref="E58:F58"/>
    <mergeCell ref="G58:H58"/>
    <mergeCell ref="I58:J58"/>
    <mergeCell ref="K58:L58"/>
    <mergeCell ref="Q61:R61"/>
    <mergeCell ref="S61:T61"/>
    <mergeCell ref="C61:D61"/>
    <mergeCell ref="E61:F61"/>
    <mergeCell ref="G61:H61"/>
    <mergeCell ref="I61:J61"/>
    <mergeCell ref="K61:L61"/>
    <mergeCell ref="M61:N61"/>
    <mergeCell ref="O61:P61"/>
    <mergeCell ref="B69:B70"/>
    <mergeCell ref="C69:D70"/>
    <mergeCell ref="E69:F70"/>
    <mergeCell ref="I69:J70"/>
    <mergeCell ref="K69:L70"/>
    <mergeCell ref="M69:N70"/>
    <mergeCell ref="O69:P70"/>
    <mergeCell ref="C71:D72"/>
    <mergeCell ref="E71:F72"/>
    <mergeCell ref="G71:H72"/>
    <mergeCell ref="I71:J72"/>
    <mergeCell ref="K71:L72"/>
    <mergeCell ref="M71:N72"/>
    <mergeCell ref="O71:P72"/>
    <mergeCell ref="M65:N65"/>
    <mergeCell ref="O65:P65"/>
    <mergeCell ref="G66:H66"/>
    <mergeCell ref="I66:J66"/>
    <mergeCell ref="K66:L66"/>
    <mergeCell ref="M66:N66"/>
    <mergeCell ref="O66:P66"/>
    <mergeCell ref="A65:A66"/>
    <mergeCell ref="B65:B66"/>
    <mergeCell ref="C65:D65"/>
    <mergeCell ref="E65:F65"/>
    <mergeCell ref="G65:H65"/>
    <mergeCell ref="I65:J65"/>
    <mergeCell ref="K65:L65"/>
    <mergeCell ref="I67:J68"/>
    <mergeCell ref="K67:L68"/>
    <mergeCell ref="M67:N68"/>
    <mergeCell ref="O67:P68"/>
    <mergeCell ref="C66:D66"/>
    <mergeCell ref="E66:F66"/>
    <mergeCell ref="A67:A68"/>
    <mergeCell ref="B67:B68"/>
    <mergeCell ref="C67:D68"/>
    <mergeCell ref="E67:F68"/>
    <mergeCell ref="G67:H68"/>
    <mergeCell ref="K73:L74"/>
    <mergeCell ref="M73:N74"/>
    <mergeCell ref="O73:P74"/>
    <mergeCell ref="B71:B72"/>
    <mergeCell ref="A73:A74"/>
    <mergeCell ref="B73:B74"/>
    <mergeCell ref="C73:D74"/>
    <mergeCell ref="E73:F74"/>
    <mergeCell ref="G73:H74"/>
    <mergeCell ref="I73:J74"/>
    <mergeCell ref="AD3:AD4"/>
    <mergeCell ref="A1:AE1"/>
    <mergeCell ref="C2:T2"/>
    <mergeCell ref="U2:AD2"/>
    <mergeCell ref="A3:A4"/>
    <mergeCell ref="B3:B4"/>
    <mergeCell ref="C3:D3"/>
    <mergeCell ref="E3:F3"/>
    <mergeCell ref="AE3:AE4"/>
    <mergeCell ref="O3:P3"/>
    <mergeCell ref="Q3:R3"/>
    <mergeCell ref="S3:S4"/>
    <mergeCell ref="T3:T4"/>
    <mergeCell ref="U3:V3"/>
    <mergeCell ref="W3:X3"/>
    <mergeCell ref="Y3:Z3"/>
    <mergeCell ref="AA3:AB3"/>
    <mergeCell ref="AC3:AC4"/>
    <mergeCell ref="K3:L3"/>
    <mergeCell ref="M3:N3"/>
    <mergeCell ref="G3:H3"/>
    <mergeCell ref="I3:J3"/>
    <mergeCell ref="O6:P6"/>
    <mergeCell ref="Q6:R6"/>
    <mergeCell ref="U6:V6"/>
    <mergeCell ref="W6:X6"/>
    <mergeCell ref="Y6:Z6"/>
    <mergeCell ref="AA6:AB6"/>
    <mergeCell ref="Q12:R12"/>
    <mergeCell ref="U12:V12"/>
    <mergeCell ref="W12:X12"/>
    <mergeCell ref="Y12:Z12"/>
    <mergeCell ref="AA12:AB12"/>
    <mergeCell ref="Q10:R10"/>
    <mergeCell ref="U10:V10"/>
    <mergeCell ref="W10:X10"/>
    <mergeCell ref="Y10:Z10"/>
    <mergeCell ref="AA10:AB10"/>
    <mergeCell ref="W8:X8"/>
    <mergeCell ref="Y8:Z8"/>
    <mergeCell ref="AA8:AB8"/>
    <mergeCell ref="C12:D12"/>
    <mergeCell ref="E12:F12"/>
    <mergeCell ref="G12:H12"/>
    <mergeCell ref="I12:J12"/>
    <mergeCell ref="K12:L12"/>
    <mergeCell ref="M12:N12"/>
    <mergeCell ref="O12:P12"/>
    <mergeCell ref="Q14:R14"/>
    <mergeCell ref="U14:V14"/>
    <mergeCell ref="W14:X14"/>
    <mergeCell ref="Y14:Z14"/>
    <mergeCell ref="AA14:AB14"/>
    <mergeCell ref="C14:D14"/>
    <mergeCell ref="E14:F14"/>
    <mergeCell ref="G14:H14"/>
    <mergeCell ref="I14:J14"/>
    <mergeCell ref="K14:L14"/>
    <mergeCell ref="M14:N14"/>
    <mergeCell ref="O14:P14"/>
    <mergeCell ref="Q16:R16"/>
    <mergeCell ref="U16:V16"/>
    <mergeCell ref="W16:X16"/>
    <mergeCell ref="Y16:Z16"/>
    <mergeCell ref="AA16:AB16"/>
    <mergeCell ref="C16:D16"/>
    <mergeCell ref="E16:F16"/>
    <mergeCell ref="G16:H16"/>
    <mergeCell ref="I16:J16"/>
    <mergeCell ref="K16:L16"/>
    <mergeCell ref="M16:N16"/>
    <mergeCell ref="O16:P16"/>
    <mergeCell ref="Q17:R17"/>
    <mergeCell ref="U17:V17"/>
    <mergeCell ref="W17:X17"/>
    <mergeCell ref="Y17:Z17"/>
    <mergeCell ref="AA17:AB17"/>
    <mergeCell ref="C17:D17"/>
    <mergeCell ref="E17:F17"/>
    <mergeCell ref="G17:H17"/>
    <mergeCell ref="I17:J17"/>
    <mergeCell ref="K17:L17"/>
    <mergeCell ref="M17:N17"/>
    <mergeCell ref="O17:P17"/>
    <mergeCell ref="Q19:R19"/>
    <mergeCell ref="U19:V19"/>
    <mergeCell ref="W19:X19"/>
    <mergeCell ref="Y19:Z19"/>
    <mergeCell ref="AA19:AB19"/>
    <mergeCell ref="C19:D19"/>
    <mergeCell ref="E19:F19"/>
    <mergeCell ref="G19:H19"/>
    <mergeCell ref="I19:J19"/>
    <mergeCell ref="K19:L19"/>
    <mergeCell ref="M19:N19"/>
    <mergeCell ref="O19:P19"/>
    <mergeCell ref="Q42:R42"/>
    <mergeCell ref="U42:V42"/>
    <mergeCell ref="W42:X42"/>
    <mergeCell ref="Y42:Z42"/>
    <mergeCell ref="AA42:AB42"/>
    <mergeCell ref="C42:D42"/>
    <mergeCell ref="E42:F42"/>
    <mergeCell ref="G42:H42"/>
    <mergeCell ref="I42:J42"/>
    <mergeCell ref="K42:L42"/>
    <mergeCell ref="M42:N42"/>
    <mergeCell ref="O42:P42"/>
  </mergeCells>
  <dataValidations count="1">
    <dataValidation type="list" allowBlank="1" showErrorMessage="1" sqref="AF1" xr:uid="{00000000-0002-0000-0500-000000000000}">
      <formula1>"Option 1,Option 2"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Bristle Count (final)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2023-04-04T14:41:27Z</dcterms:modified>
</cp:coreProperties>
</file>