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rike Scholz\Desktop\"/>
    </mc:Choice>
  </mc:AlternateContent>
  <xr:revisionPtr revIDLastSave="0" documentId="13_ncr:1_{7238C8D1-2450-4FD4-BEF0-6F54D1E60BCB}" xr6:coauthVersionLast="36" xr6:coauthVersionMax="36" xr10:uidLastSave="{00000000-0000-0000-0000-000000000000}"/>
  <bookViews>
    <workbookView xWindow="0" yWindow="0" windowWidth="28740" windowHeight="12045" activeTab="1" xr2:uid="{D882AC75-D023-4D43-8DFA-80B2031BE1DE}"/>
  </bookViews>
  <sheets>
    <sheet name="Figure 3" sheetId="1" r:id="rId1"/>
    <sheet name="Figure 3- figure suppl. 2 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2" l="1"/>
  <c r="G30" i="2"/>
  <c r="H29" i="2"/>
  <c r="G29" i="2"/>
  <c r="F29" i="2"/>
  <c r="F30" i="2" s="1"/>
  <c r="C29" i="2"/>
  <c r="C30" i="2" s="1"/>
  <c r="B29" i="2"/>
  <c r="B30" i="2" s="1"/>
  <c r="Z46" i="1"/>
  <c r="X46" i="1"/>
  <c r="T46" i="1"/>
  <c r="J46" i="1"/>
  <c r="F46" i="1"/>
  <c r="L46" i="1" s="1"/>
  <c r="X45" i="1"/>
  <c r="T45" i="1"/>
  <c r="Z45" i="1" s="1"/>
  <c r="J45" i="1"/>
  <c r="F45" i="1"/>
  <c r="L45" i="1" s="1"/>
  <c r="X44" i="1"/>
  <c r="T44" i="1"/>
  <c r="Z44" i="1" s="1"/>
  <c r="J44" i="1"/>
  <c r="F44" i="1"/>
  <c r="L44" i="1" s="1"/>
  <c r="X43" i="1"/>
  <c r="T43" i="1"/>
  <c r="Z43" i="1" s="1"/>
  <c r="J43" i="1"/>
  <c r="L43" i="1" s="1"/>
  <c r="F43" i="1"/>
  <c r="X42" i="1"/>
  <c r="T42" i="1"/>
  <c r="Z42" i="1" s="1"/>
  <c r="J42" i="1"/>
  <c r="F42" i="1"/>
  <c r="L42" i="1" s="1"/>
  <c r="X41" i="1"/>
  <c r="Z41" i="1" s="1"/>
  <c r="T41" i="1"/>
  <c r="J41" i="1"/>
  <c r="F41" i="1"/>
  <c r="L41" i="1" s="1"/>
  <c r="X40" i="1"/>
  <c r="T40" i="1"/>
  <c r="Z40" i="1" s="1"/>
  <c r="J40" i="1"/>
  <c r="F40" i="1"/>
  <c r="L40" i="1" s="1"/>
  <c r="X39" i="1"/>
  <c r="T39" i="1"/>
  <c r="Z39" i="1" s="1"/>
  <c r="J39" i="1"/>
  <c r="F39" i="1"/>
  <c r="L39" i="1" s="1"/>
  <c r="X38" i="1"/>
  <c r="T38" i="1"/>
  <c r="Z38" i="1" s="1"/>
  <c r="J38" i="1"/>
  <c r="F38" i="1"/>
  <c r="L38" i="1" s="1"/>
  <c r="Z37" i="1"/>
  <c r="X37" i="1"/>
  <c r="T37" i="1"/>
  <c r="J37" i="1"/>
  <c r="F37" i="1"/>
  <c r="L37" i="1" s="1"/>
  <c r="X30" i="1"/>
  <c r="T30" i="1"/>
  <c r="Z30" i="1" s="1"/>
  <c r="L30" i="1"/>
  <c r="J30" i="1"/>
  <c r="F30" i="1"/>
  <c r="X29" i="1"/>
  <c r="T29" i="1"/>
  <c r="Z29" i="1" s="1"/>
  <c r="J29" i="1"/>
  <c r="F29" i="1"/>
  <c r="L29" i="1" s="1"/>
  <c r="X28" i="1"/>
  <c r="T28" i="1"/>
  <c r="Z28" i="1" s="1"/>
  <c r="J28" i="1"/>
  <c r="F28" i="1"/>
  <c r="L28" i="1" s="1"/>
  <c r="X27" i="1"/>
  <c r="T27" i="1"/>
  <c r="Z27" i="1" s="1"/>
  <c r="J27" i="1"/>
  <c r="F27" i="1"/>
  <c r="L27" i="1" s="1"/>
  <c r="X26" i="1"/>
  <c r="T26" i="1"/>
  <c r="Z26" i="1" s="1"/>
  <c r="J26" i="1"/>
  <c r="F26" i="1"/>
  <c r="L26" i="1" s="1"/>
  <c r="X25" i="1"/>
  <c r="T25" i="1"/>
  <c r="Z25" i="1" s="1"/>
  <c r="J25" i="1"/>
  <c r="F25" i="1"/>
  <c r="L25" i="1" s="1"/>
  <c r="Z24" i="1"/>
  <c r="X24" i="1"/>
  <c r="T24" i="1"/>
  <c r="J24" i="1"/>
  <c r="F24" i="1"/>
  <c r="L24" i="1" s="1"/>
  <c r="X23" i="1"/>
  <c r="T23" i="1"/>
  <c r="Z23" i="1" s="1"/>
  <c r="J23" i="1"/>
  <c r="F23" i="1"/>
  <c r="L23" i="1" s="1"/>
  <c r="X18" i="1"/>
  <c r="T18" i="1"/>
  <c r="Z18" i="1" s="1"/>
  <c r="X17" i="1"/>
  <c r="T17" i="1"/>
  <c r="Z17" i="1" s="1"/>
  <c r="J17" i="1"/>
  <c r="F17" i="1"/>
  <c r="L17" i="1" s="1"/>
  <c r="X16" i="1"/>
  <c r="Z16" i="1" s="1"/>
  <c r="T16" i="1"/>
  <c r="J16" i="1"/>
  <c r="F16" i="1"/>
  <c r="L16" i="1" s="1"/>
  <c r="X15" i="1"/>
  <c r="T15" i="1"/>
  <c r="Z15" i="1" s="1"/>
  <c r="J15" i="1"/>
  <c r="L15" i="1" s="1"/>
  <c r="F15" i="1"/>
  <c r="X14" i="1"/>
  <c r="T14" i="1"/>
  <c r="Z14" i="1" s="1"/>
  <c r="J14" i="1"/>
  <c r="F14" i="1"/>
  <c r="L14" i="1" s="1"/>
  <c r="X13" i="1"/>
  <c r="T13" i="1"/>
  <c r="Z13" i="1" s="1"/>
  <c r="J13" i="1"/>
  <c r="F13" i="1"/>
  <c r="L13" i="1" s="1"/>
  <c r="X12" i="1"/>
  <c r="T12" i="1"/>
  <c r="Z12" i="1" s="1"/>
  <c r="J12" i="1"/>
  <c r="F12" i="1"/>
  <c r="L12" i="1" s="1"/>
  <c r="X11" i="1"/>
  <c r="T11" i="1"/>
  <c r="Z11" i="1" s="1"/>
  <c r="L11" i="1"/>
  <c r="J11" i="1"/>
  <c r="F11" i="1"/>
  <c r="X10" i="1"/>
  <c r="T10" i="1"/>
  <c r="Z10" i="1" s="1"/>
  <c r="J10" i="1"/>
  <c r="F10" i="1"/>
  <c r="L10" i="1" s="1"/>
  <c r="Z9" i="1"/>
  <c r="X9" i="1"/>
  <c r="T9" i="1"/>
  <c r="J9" i="1"/>
  <c r="F9" i="1"/>
  <c r="L9" i="1" s="1"/>
  <c r="X8" i="1"/>
  <c r="T8" i="1"/>
  <c r="Z8" i="1" s="1"/>
  <c r="J8" i="1"/>
  <c r="F8" i="1"/>
  <c r="L8" i="1" s="1"/>
  <c r="X7" i="1"/>
  <c r="T7" i="1"/>
  <c r="Z7" i="1" s="1"/>
  <c r="J7" i="1"/>
  <c r="F7" i="1"/>
  <c r="L7" i="1" s="1"/>
  <c r="X6" i="1"/>
  <c r="T6" i="1"/>
  <c r="Z6" i="1" s="1"/>
  <c r="J6" i="1"/>
  <c r="F6" i="1"/>
  <c r="L6" i="1" s="1"/>
</calcChain>
</file>

<file path=xl/sharedStrings.xml><?xml version="1.0" encoding="utf-8"?>
<sst xmlns="http://schemas.openxmlformats.org/spreadsheetml/2006/main" count="285" uniqueCount="34">
  <si>
    <t>Figure 3A</t>
  </si>
  <si>
    <t>2 M Sucrose</t>
  </si>
  <si>
    <t>Reinforced</t>
  </si>
  <si>
    <t>Genotype</t>
  </si>
  <si>
    <t xml:space="preserve">Starvation </t>
  </si>
  <si>
    <t>Feeding</t>
  </si>
  <si>
    <t>3OCT</t>
  </si>
  <si>
    <t>MCH</t>
  </si>
  <si>
    <t>AI</t>
  </si>
  <si>
    <t>LI</t>
  </si>
  <si>
    <r>
      <t>w</t>
    </r>
    <r>
      <rPr>
        <i/>
        <vertAlign val="superscript"/>
        <sz val="11"/>
        <color theme="1"/>
        <rFont val="Calibri"/>
        <family val="2"/>
        <scheme val="minor"/>
      </rPr>
      <t>1118</t>
    </r>
  </si>
  <si>
    <t>16 h</t>
  </si>
  <si>
    <r>
      <t>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O </t>
    </r>
  </si>
  <si>
    <t>3 mM Epinastine 1 h</t>
  </si>
  <si>
    <t>after training</t>
  </si>
  <si>
    <r>
      <t>Tbh</t>
    </r>
    <r>
      <rPr>
        <i/>
        <vertAlign val="superscript"/>
        <sz val="11"/>
        <color theme="1"/>
        <rFont val="Calibri"/>
        <family val="2"/>
        <scheme val="minor"/>
      </rPr>
      <t>nm18</t>
    </r>
  </si>
  <si>
    <t xml:space="preserve">3 mM OA 6h </t>
  </si>
  <si>
    <t>Figure 3B</t>
  </si>
  <si>
    <t>3-Oct [1:100]; MCH [1:100]</t>
  </si>
  <si>
    <t>before training</t>
  </si>
  <si>
    <r>
      <t>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 30 min.</t>
    </r>
  </si>
  <si>
    <t>3 mM OA 30 min.</t>
  </si>
  <si>
    <t>Figure S2</t>
  </si>
  <si>
    <t>OA</t>
  </si>
  <si>
    <t>17 h + 1h OA</t>
  </si>
  <si>
    <t>TA</t>
  </si>
  <si>
    <t>17 h + 1h TA</t>
  </si>
  <si>
    <t>3h 5% sucrose</t>
  </si>
  <si>
    <t>H2O</t>
  </si>
  <si>
    <t>10mg/ml OA</t>
  </si>
  <si>
    <t>10 mg/ml TA</t>
  </si>
  <si>
    <t>100 mg/ml TA</t>
  </si>
  <si>
    <t>Mean</t>
  </si>
  <si>
    <t>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</si>
</sst>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 applyBorder="1"/>
    <xf numFmtId="0" fontId="4" fillId="0" borderId="0" xfId="0" applyFont="1"/>
    <xf numFmtId="164" fontId="0" fillId="0" borderId="0" xfId="0" applyNumberFormat="1" applyFont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0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9" fillId="0" borderId="0" xfId="0" applyFont="1" applyFill="1" applyBorder="1"/>
    <xf numFmtId="164" fontId="2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/>
    <xf numFmtId="0" fontId="2" fillId="2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C7A07-2993-4975-866A-D7AAB0851C60}">
  <dimension ref="A1:BA171"/>
  <sheetViews>
    <sheetView workbookViewId="0">
      <selection activeCell="A4" sqref="A4"/>
    </sheetView>
  </sheetViews>
  <sheetFormatPr baseColWidth="10" defaultRowHeight="15" x14ac:dyDescent="0.25"/>
  <cols>
    <col min="1" max="1" width="24.140625" style="2" bestFit="1" customWidth="1"/>
    <col min="2" max="2" width="11.28515625" style="2" bestFit="1" customWidth="1"/>
    <col min="3" max="4" width="11.5703125" style="2" bestFit="1" customWidth="1"/>
    <col min="5" max="5" width="6.28515625" style="2" bestFit="1" customWidth="1"/>
    <col min="6" max="6" width="9.5703125" style="2" bestFit="1" customWidth="1"/>
    <col min="7" max="7" width="6.140625" style="2" bestFit="1" customWidth="1"/>
    <col min="8" max="9" width="11.5703125" style="2" bestFit="1" customWidth="1"/>
    <col min="10" max="10" width="11.42578125" style="2"/>
    <col min="11" max="11" width="6.28515625" style="2" bestFit="1" customWidth="1"/>
    <col min="12" max="13" width="11.42578125" style="2"/>
    <col min="14" max="14" width="24.140625" style="2" bestFit="1" customWidth="1"/>
    <col min="15" max="15" width="11.140625" style="2" bestFit="1" customWidth="1"/>
    <col min="16" max="16" width="11.5703125" style="2" bestFit="1" customWidth="1"/>
    <col min="17" max="17" width="18.7109375" style="2" bestFit="1" customWidth="1"/>
    <col min="18" max="18" width="11.5703125" style="2" bestFit="1" customWidth="1"/>
    <col min="19" max="19" width="20.5703125" style="2" customWidth="1"/>
    <col min="20" max="20" width="6.28515625" style="2" bestFit="1" customWidth="1"/>
    <col min="21" max="21" width="11.5703125" style="2" bestFit="1" customWidth="1"/>
    <col min="22" max="22" width="6.140625" style="2" bestFit="1" customWidth="1"/>
    <col min="23" max="23" width="15.7109375" style="2" bestFit="1" customWidth="1"/>
    <col min="24" max="24" width="6.28515625" style="2" bestFit="1" customWidth="1"/>
    <col min="25" max="26" width="11.42578125" style="2"/>
    <col min="27" max="27" width="23" style="2" bestFit="1" customWidth="1"/>
    <col min="28" max="28" width="10.7109375" style="2" bestFit="1" customWidth="1"/>
    <col min="29" max="29" width="11.5703125" style="2" bestFit="1" customWidth="1"/>
    <col min="30" max="30" width="5.85546875" style="2" bestFit="1" customWidth="1"/>
    <col min="31" max="31" width="6.28515625" style="2" bestFit="1" customWidth="1"/>
    <col min="32" max="32" width="11.42578125" style="2"/>
    <col min="33" max="33" width="6.140625" style="2" bestFit="1" customWidth="1"/>
    <col min="34" max="34" width="11.5703125" style="2" bestFit="1" customWidth="1"/>
    <col min="35" max="35" width="6.28515625" style="2" bestFit="1" customWidth="1"/>
    <col min="36" max="36" width="11.42578125" style="2"/>
    <col min="37" max="37" width="5.5703125" style="2" bestFit="1" customWidth="1"/>
    <col min="38" max="39" width="11.42578125" style="2"/>
    <col min="40" max="40" width="31.7109375" style="2" bestFit="1" customWidth="1"/>
    <col min="41" max="41" width="11.140625" style="2" bestFit="1" customWidth="1"/>
    <col min="42" max="42" width="15.7109375" style="2" bestFit="1" customWidth="1"/>
    <col min="43" max="43" width="5.85546875" style="2" bestFit="1" customWidth="1"/>
    <col min="44" max="44" width="6.28515625" style="2" bestFit="1" customWidth="1"/>
    <col min="45" max="45" width="11.42578125" style="2"/>
    <col min="46" max="46" width="8.85546875" style="2" bestFit="1" customWidth="1"/>
    <col min="47" max="47" width="11.5703125" style="2" bestFit="1" customWidth="1"/>
    <col min="48" max="48" width="6.28515625" style="2" bestFit="1" customWidth="1"/>
    <col min="49" max="49" width="11.42578125" style="2"/>
    <col min="50" max="50" width="6.28515625" style="2" bestFit="1" customWidth="1"/>
  </cols>
  <sheetData>
    <row r="1" spans="1:26" ht="17.25" customHeight="1" x14ac:dyDescent="0.25">
      <c r="A1" s="1" t="s">
        <v>0</v>
      </c>
    </row>
    <row r="2" spans="1:26" ht="17.25" customHeight="1" x14ac:dyDescent="0.25"/>
    <row r="3" spans="1:26" ht="17.25" customHeight="1" x14ac:dyDescent="0.25">
      <c r="C3" s="3"/>
      <c r="D3" s="4" t="s">
        <v>1</v>
      </c>
      <c r="H3" s="3"/>
      <c r="I3" s="4" t="s">
        <v>1</v>
      </c>
      <c r="J3" s="3"/>
      <c r="K3" s="3"/>
      <c r="L3" s="5"/>
      <c r="N3" s="6"/>
      <c r="O3" s="6"/>
      <c r="P3" s="3"/>
      <c r="Q3" s="6"/>
      <c r="R3" s="4" t="s">
        <v>1</v>
      </c>
      <c r="S3" s="6"/>
      <c r="T3" s="3"/>
      <c r="V3" s="3"/>
      <c r="W3" s="4" t="s">
        <v>1</v>
      </c>
      <c r="X3" s="5"/>
      <c r="Y3" s="6"/>
      <c r="Z3" s="6"/>
    </row>
    <row r="4" spans="1:26" ht="17.25" customHeight="1" x14ac:dyDescent="0.25">
      <c r="D4" s="1" t="s">
        <v>2</v>
      </c>
      <c r="E4" s="7"/>
      <c r="I4" s="1" t="s">
        <v>2</v>
      </c>
      <c r="J4" s="7"/>
      <c r="M4" s="7"/>
      <c r="R4" s="1" t="s">
        <v>2</v>
      </c>
      <c r="U4" s="7"/>
      <c r="W4" s="1" t="s">
        <v>2</v>
      </c>
    </row>
    <row r="5" spans="1:26" ht="17.25" customHeight="1" x14ac:dyDescent="0.25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/>
      <c r="H5" s="7" t="s">
        <v>6</v>
      </c>
      <c r="I5" s="7" t="s">
        <v>7</v>
      </c>
      <c r="J5" s="7" t="s">
        <v>8</v>
      </c>
      <c r="K5" s="7"/>
      <c r="L5" s="8" t="s">
        <v>9</v>
      </c>
      <c r="O5" s="7" t="s">
        <v>3</v>
      </c>
      <c r="P5" s="7" t="s">
        <v>4</v>
      </c>
      <c r="Q5" s="7" t="s">
        <v>5</v>
      </c>
      <c r="R5" s="7" t="s">
        <v>6</v>
      </c>
      <c r="S5" s="7" t="s">
        <v>7</v>
      </c>
      <c r="T5" s="7" t="s">
        <v>8</v>
      </c>
      <c r="V5" s="7" t="s">
        <v>6</v>
      </c>
      <c r="W5" s="7" t="s">
        <v>7</v>
      </c>
      <c r="X5" s="7" t="s">
        <v>8</v>
      </c>
      <c r="Y5" s="7"/>
      <c r="Z5" s="7" t="s">
        <v>9</v>
      </c>
    </row>
    <row r="6" spans="1:26" ht="17.25" customHeight="1" x14ac:dyDescent="0.35">
      <c r="A6" s="9" t="s">
        <v>10</v>
      </c>
      <c r="B6" s="2" t="s">
        <v>11</v>
      </c>
      <c r="C6" s="2" t="s">
        <v>12</v>
      </c>
      <c r="D6" s="2">
        <v>18</v>
      </c>
      <c r="E6" s="2">
        <v>6</v>
      </c>
      <c r="F6" s="10">
        <f>(D6-E6)/(D6+E6)</f>
        <v>0.5</v>
      </c>
      <c r="H6" s="2">
        <v>16</v>
      </c>
      <c r="I6" s="2">
        <v>16</v>
      </c>
      <c r="J6" s="10">
        <f>(I6-H6)/(I6+H6)</f>
        <v>0</v>
      </c>
      <c r="L6" s="10">
        <f>(F6+J6)/2</f>
        <v>0.25</v>
      </c>
      <c r="O6" s="9" t="s">
        <v>10</v>
      </c>
      <c r="P6" s="2" t="s">
        <v>11</v>
      </c>
      <c r="Q6" s="2" t="s">
        <v>13</v>
      </c>
      <c r="R6" s="2">
        <v>16</v>
      </c>
      <c r="S6" s="2">
        <v>11</v>
      </c>
      <c r="T6" s="10">
        <f>(R6-S6)/(R6+S6)</f>
        <v>0.18518518518518517</v>
      </c>
      <c r="V6" s="2">
        <v>8</v>
      </c>
      <c r="W6" s="2">
        <v>20</v>
      </c>
      <c r="X6" s="10">
        <f t="shared" ref="X6:X18" si="0">(W6-V6)/(W6+V6)</f>
        <v>0.42857142857142855</v>
      </c>
      <c r="Z6" s="10">
        <f t="shared" ref="Z6:Z18" si="1">(T6+X6)/2</f>
        <v>0.30687830687830686</v>
      </c>
    </row>
    <row r="7" spans="1:26" ht="17.25" customHeight="1" x14ac:dyDescent="0.35">
      <c r="A7" s="9" t="s">
        <v>10</v>
      </c>
      <c r="B7" s="2" t="s">
        <v>11</v>
      </c>
      <c r="C7" s="2" t="s">
        <v>12</v>
      </c>
      <c r="D7" s="2">
        <v>20</v>
      </c>
      <c r="E7" s="2">
        <v>11</v>
      </c>
      <c r="F7" s="10">
        <f t="shared" ref="F7:F17" si="2">(D7-E7)/(D7+E7)</f>
        <v>0.29032258064516131</v>
      </c>
      <c r="H7" s="2">
        <v>10</v>
      </c>
      <c r="I7" s="2">
        <v>8</v>
      </c>
      <c r="J7" s="10">
        <f t="shared" ref="J7:J17" si="3">(I7-H7)/(I7+H7)</f>
        <v>-0.1111111111111111</v>
      </c>
      <c r="L7" s="10">
        <f t="shared" ref="L7:L17" si="4">(F7+J7)/2</f>
        <v>8.9605734767025103E-2</v>
      </c>
      <c r="O7" s="9" t="s">
        <v>10</v>
      </c>
      <c r="P7" s="2" t="s">
        <v>11</v>
      </c>
      <c r="Q7" s="2" t="s">
        <v>13</v>
      </c>
      <c r="R7" s="2">
        <v>27</v>
      </c>
      <c r="S7" s="2">
        <v>7</v>
      </c>
      <c r="T7" s="10">
        <f t="shared" ref="T7:T17" si="5">(R7-S7)/(R7+S7)</f>
        <v>0.58823529411764708</v>
      </c>
      <c r="V7" s="2">
        <v>10</v>
      </c>
      <c r="W7" s="2">
        <v>15</v>
      </c>
      <c r="X7" s="10">
        <f t="shared" si="0"/>
        <v>0.2</v>
      </c>
      <c r="Z7" s="10">
        <f t="shared" si="1"/>
        <v>0.39411764705882357</v>
      </c>
    </row>
    <row r="8" spans="1:26" ht="17.25" customHeight="1" x14ac:dyDescent="0.35">
      <c r="A8" s="9" t="s">
        <v>10</v>
      </c>
      <c r="B8" s="2" t="s">
        <v>11</v>
      </c>
      <c r="C8" s="2" t="s">
        <v>12</v>
      </c>
      <c r="D8" s="2">
        <v>19</v>
      </c>
      <c r="E8" s="2">
        <v>14</v>
      </c>
      <c r="F8" s="10">
        <f t="shared" si="2"/>
        <v>0.15151515151515152</v>
      </c>
      <c r="H8" s="2">
        <v>11</v>
      </c>
      <c r="I8" s="2">
        <v>24</v>
      </c>
      <c r="J8" s="10">
        <f t="shared" si="3"/>
        <v>0.37142857142857144</v>
      </c>
      <c r="L8" s="10">
        <f t="shared" si="4"/>
        <v>0.26147186147186147</v>
      </c>
      <c r="O8" s="9" t="s">
        <v>10</v>
      </c>
      <c r="P8" s="2" t="s">
        <v>11</v>
      </c>
      <c r="Q8" s="2" t="s">
        <v>13</v>
      </c>
      <c r="R8" s="2">
        <v>12</v>
      </c>
      <c r="S8" s="2">
        <v>3</v>
      </c>
      <c r="T8" s="10">
        <f t="shared" si="5"/>
        <v>0.6</v>
      </c>
      <c r="V8" s="2">
        <v>13</v>
      </c>
      <c r="W8" s="2">
        <v>23</v>
      </c>
      <c r="X8" s="10">
        <f t="shared" si="0"/>
        <v>0.27777777777777779</v>
      </c>
      <c r="Z8" s="10">
        <f t="shared" si="1"/>
        <v>0.43888888888888888</v>
      </c>
    </row>
    <row r="9" spans="1:26" ht="17.25" customHeight="1" x14ac:dyDescent="0.35">
      <c r="A9" s="9" t="s">
        <v>10</v>
      </c>
      <c r="B9" s="2" t="s">
        <v>11</v>
      </c>
      <c r="C9" s="2" t="s">
        <v>12</v>
      </c>
      <c r="D9" s="2">
        <v>19</v>
      </c>
      <c r="E9" s="2">
        <v>10</v>
      </c>
      <c r="F9" s="10">
        <f t="shared" si="2"/>
        <v>0.31034482758620691</v>
      </c>
      <c r="H9" s="2">
        <v>11</v>
      </c>
      <c r="I9" s="2">
        <v>11</v>
      </c>
      <c r="J9" s="10">
        <f t="shared" si="3"/>
        <v>0</v>
      </c>
      <c r="L9" s="10">
        <f t="shared" si="4"/>
        <v>0.15517241379310345</v>
      </c>
      <c r="O9" s="9" t="s">
        <v>10</v>
      </c>
      <c r="P9" s="2" t="s">
        <v>11</v>
      </c>
      <c r="Q9" s="2" t="s">
        <v>13</v>
      </c>
      <c r="R9" s="2">
        <v>24</v>
      </c>
      <c r="S9" s="2">
        <v>19</v>
      </c>
      <c r="T9" s="10">
        <f t="shared" si="5"/>
        <v>0.11627906976744186</v>
      </c>
      <c r="V9" s="2">
        <v>13</v>
      </c>
      <c r="W9" s="2">
        <v>26</v>
      </c>
      <c r="X9" s="10">
        <f t="shared" si="0"/>
        <v>0.33333333333333331</v>
      </c>
      <c r="Z9" s="10">
        <f t="shared" si="1"/>
        <v>0.22480620155038758</v>
      </c>
    </row>
    <row r="10" spans="1:26" ht="17.25" customHeight="1" x14ac:dyDescent="0.35">
      <c r="A10" s="9" t="s">
        <v>10</v>
      </c>
      <c r="B10" s="2" t="s">
        <v>11</v>
      </c>
      <c r="C10" s="2" t="s">
        <v>12</v>
      </c>
      <c r="D10" s="2">
        <v>21</v>
      </c>
      <c r="E10" s="2">
        <v>17</v>
      </c>
      <c r="F10" s="10">
        <f t="shared" si="2"/>
        <v>0.10526315789473684</v>
      </c>
      <c r="H10" s="2">
        <v>13</v>
      </c>
      <c r="I10" s="2">
        <v>12</v>
      </c>
      <c r="J10" s="10">
        <f t="shared" si="3"/>
        <v>-0.04</v>
      </c>
      <c r="L10" s="10">
        <f t="shared" si="4"/>
        <v>3.2631578947368414E-2</v>
      </c>
      <c r="O10" s="9" t="s">
        <v>10</v>
      </c>
      <c r="P10" s="2" t="s">
        <v>11</v>
      </c>
      <c r="Q10" s="2" t="s">
        <v>13</v>
      </c>
      <c r="R10" s="2">
        <v>4</v>
      </c>
      <c r="S10" s="2">
        <v>14</v>
      </c>
      <c r="T10" s="10">
        <f t="shared" si="5"/>
        <v>-0.55555555555555558</v>
      </c>
      <c r="V10" s="2">
        <v>6</v>
      </c>
      <c r="W10" s="2">
        <v>22</v>
      </c>
      <c r="X10" s="10">
        <f t="shared" si="0"/>
        <v>0.5714285714285714</v>
      </c>
      <c r="Z10" s="10">
        <f t="shared" si="1"/>
        <v>7.9365079365079083E-3</v>
      </c>
    </row>
    <row r="11" spans="1:26" s="11" customFormat="1" ht="17.25" customHeight="1" x14ac:dyDescent="0.35">
      <c r="A11" s="9" t="s">
        <v>10</v>
      </c>
      <c r="B11" s="2" t="s">
        <v>11</v>
      </c>
      <c r="C11" s="2" t="s">
        <v>12</v>
      </c>
      <c r="D11" s="2">
        <v>5</v>
      </c>
      <c r="E11" s="2">
        <v>13</v>
      </c>
      <c r="F11" s="10">
        <f t="shared" si="2"/>
        <v>-0.44444444444444442</v>
      </c>
      <c r="G11" s="2"/>
      <c r="H11" s="2">
        <v>6</v>
      </c>
      <c r="I11" s="2">
        <v>21</v>
      </c>
      <c r="J11" s="10">
        <f t="shared" si="3"/>
        <v>0.55555555555555558</v>
      </c>
      <c r="K11" s="2"/>
      <c r="L11" s="10">
        <f t="shared" si="4"/>
        <v>5.555555555555558E-2</v>
      </c>
      <c r="M11" s="7"/>
      <c r="N11" s="7"/>
      <c r="O11" s="9" t="s">
        <v>10</v>
      </c>
      <c r="P11" s="2" t="s">
        <v>11</v>
      </c>
      <c r="Q11" s="2" t="s">
        <v>13</v>
      </c>
      <c r="R11" s="2">
        <v>19</v>
      </c>
      <c r="S11" s="2">
        <v>25</v>
      </c>
      <c r="T11" s="10">
        <f t="shared" si="5"/>
        <v>-0.13636363636363635</v>
      </c>
      <c r="U11" s="7"/>
      <c r="V11" s="2">
        <v>16</v>
      </c>
      <c r="W11" s="2">
        <v>23</v>
      </c>
      <c r="X11" s="10">
        <f t="shared" si="0"/>
        <v>0.17948717948717949</v>
      </c>
      <c r="Y11" s="2"/>
      <c r="Z11" s="10">
        <f t="shared" si="1"/>
        <v>2.1561771561771567E-2</v>
      </c>
    </row>
    <row r="12" spans="1:26" ht="17.25" customHeight="1" x14ac:dyDescent="0.35">
      <c r="A12" s="9" t="s">
        <v>10</v>
      </c>
      <c r="B12" s="2" t="s">
        <v>11</v>
      </c>
      <c r="C12" s="2" t="s">
        <v>12</v>
      </c>
      <c r="D12" s="2">
        <v>12</v>
      </c>
      <c r="E12" s="2">
        <v>15</v>
      </c>
      <c r="F12" s="10">
        <f t="shared" si="2"/>
        <v>-0.1111111111111111</v>
      </c>
      <c r="H12" s="2">
        <v>14</v>
      </c>
      <c r="I12" s="2">
        <v>17</v>
      </c>
      <c r="J12" s="10">
        <f t="shared" si="3"/>
        <v>9.6774193548387094E-2</v>
      </c>
      <c r="L12" s="10">
        <f t="shared" si="4"/>
        <v>-7.1684587813620054E-3</v>
      </c>
      <c r="O12" s="9" t="s">
        <v>10</v>
      </c>
      <c r="P12" s="2" t="s">
        <v>11</v>
      </c>
      <c r="Q12" s="2" t="s">
        <v>13</v>
      </c>
      <c r="R12" s="2">
        <v>21</v>
      </c>
      <c r="S12" s="2">
        <v>17</v>
      </c>
      <c r="T12" s="10">
        <f t="shared" si="5"/>
        <v>0.10526315789473684</v>
      </c>
      <c r="V12" s="2">
        <v>2</v>
      </c>
      <c r="W12" s="2">
        <v>16</v>
      </c>
      <c r="X12" s="10">
        <f t="shared" si="0"/>
        <v>0.77777777777777779</v>
      </c>
      <c r="Z12" s="10">
        <f t="shared" si="1"/>
        <v>0.44152046783625731</v>
      </c>
    </row>
    <row r="13" spans="1:26" ht="17.25" customHeight="1" x14ac:dyDescent="0.35">
      <c r="A13" s="9" t="s">
        <v>10</v>
      </c>
      <c r="B13" s="2" t="s">
        <v>11</v>
      </c>
      <c r="C13" s="2" t="s">
        <v>12</v>
      </c>
      <c r="D13" s="2">
        <v>18</v>
      </c>
      <c r="E13" s="2">
        <v>15</v>
      </c>
      <c r="F13" s="10">
        <f t="shared" si="2"/>
        <v>9.0909090909090912E-2</v>
      </c>
      <c r="H13" s="2">
        <v>12</v>
      </c>
      <c r="I13" s="2">
        <v>21</v>
      </c>
      <c r="J13" s="10">
        <f t="shared" si="3"/>
        <v>0.27272727272727271</v>
      </c>
      <c r="L13" s="10">
        <f t="shared" si="4"/>
        <v>0.18181818181818182</v>
      </c>
      <c r="O13" s="9" t="s">
        <v>10</v>
      </c>
      <c r="P13" s="2" t="s">
        <v>11</v>
      </c>
      <c r="Q13" s="2" t="s">
        <v>13</v>
      </c>
      <c r="R13" s="2">
        <v>11</v>
      </c>
      <c r="S13" s="2">
        <v>7</v>
      </c>
      <c r="T13" s="10">
        <f t="shared" si="5"/>
        <v>0.22222222222222221</v>
      </c>
      <c r="V13" s="2">
        <v>5</v>
      </c>
      <c r="W13" s="2">
        <v>17</v>
      </c>
      <c r="X13" s="10">
        <f t="shared" si="0"/>
        <v>0.54545454545454541</v>
      </c>
      <c r="Z13" s="10">
        <f t="shared" si="1"/>
        <v>0.38383838383838381</v>
      </c>
    </row>
    <row r="14" spans="1:26" ht="17.25" customHeight="1" x14ac:dyDescent="0.35">
      <c r="A14" s="9" t="s">
        <v>10</v>
      </c>
      <c r="B14" s="2" t="s">
        <v>11</v>
      </c>
      <c r="C14" s="2" t="s">
        <v>12</v>
      </c>
      <c r="D14" s="2">
        <v>15</v>
      </c>
      <c r="E14" s="2">
        <v>21</v>
      </c>
      <c r="F14" s="10">
        <f t="shared" si="2"/>
        <v>-0.16666666666666666</v>
      </c>
      <c r="H14" s="2">
        <v>20</v>
      </c>
      <c r="I14" s="2">
        <v>21</v>
      </c>
      <c r="J14" s="10">
        <f t="shared" si="3"/>
        <v>2.4390243902439025E-2</v>
      </c>
      <c r="L14" s="10">
        <f t="shared" si="4"/>
        <v>-7.113821138211382E-2</v>
      </c>
      <c r="O14" s="9" t="s">
        <v>10</v>
      </c>
      <c r="P14" s="2" t="s">
        <v>11</v>
      </c>
      <c r="Q14" s="2" t="s">
        <v>13</v>
      </c>
      <c r="R14" s="2">
        <v>23</v>
      </c>
      <c r="S14" s="2">
        <v>23</v>
      </c>
      <c r="T14" s="10">
        <f t="shared" si="5"/>
        <v>0</v>
      </c>
      <c r="V14" s="2">
        <v>15</v>
      </c>
      <c r="W14" s="2">
        <v>25</v>
      </c>
      <c r="X14" s="10">
        <f t="shared" si="0"/>
        <v>0.25</v>
      </c>
      <c r="Z14" s="10">
        <f t="shared" si="1"/>
        <v>0.125</v>
      </c>
    </row>
    <row r="15" spans="1:26" ht="17.25" customHeight="1" x14ac:dyDescent="0.35">
      <c r="A15" s="9" t="s">
        <v>10</v>
      </c>
      <c r="B15" s="2" t="s">
        <v>11</v>
      </c>
      <c r="C15" s="2" t="s">
        <v>12</v>
      </c>
      <c r="D15" s="2">
        <v>20</v>
      </c>
      <c r="E15" s="2">
        <v>16</v>
      </c>
      <c r="F15" s="10">
        <f t="shared" si="2"/>
        <v>0.1111111111111111</v>
      </c>
      <c r="H15" s="2">
        <v>12</v>
      </c>
      <c r="I15" s="2">
        <v>18</v>
      </c>
      <c r="J15" s="10">
        <f t="shared" si="3"/>
        <v>0.2</v>
      </c>
      <c r="L15" s="10">
        <f t="shared" si="4"/>
        <v>0.15555555555555556</v>
      </c>
      <c r="O15" s="9" t="s">
        <v>10</v>
      </c>
      <c r="P15" s="2" t="s">
        <v>11</v>
      </c>
      <c r="Q15" s="2" t="s">
        <v>13</v>
      </c>
      <c r="R15" s="2">
        <v>28</v>
      </c>
      <c r="S15" s="2">
        <v>20</v>
      </c>
      <c r="T15" s="10">
        <f t="shared" si="5"/>
        <v>0.16666666666666666</v>
      </c>
      <c r="V15" s="2">
        <v>27</v>
      </c>
      <c r="W15" s="2">
        <v>32</v>
      </c>
      <c r="X15" s="10">
        <f t="shared" si="0"/>
        <v>8.4745762711864403E-2</v>
      </c>
      <c r="Z15" s="10">
        <f t="shared" si="1"/>
        <v>0.12570621468926552</v>
      </c>
    </row>
    <row r="16" spans="1:26" ht="17.25" customHeight="1" x14ac:dyDescent="0.35">
      <c r="A16" s="9" t="s">
        <v>10</v>
      </c>
      <c r="B16" s="2" t="s">
        <v>11</v>
      </c>
      <c r="C16" s="2" t="s">
        <v>12</v>
      </c>
      <c r="D16" s="2">
        <v>16</v>
      </c>
      <c r="E16" s="2">
        <v>17</v>
      </c>
      <c r="F16" s="10">
        <f t="shared" si="2"/>
        <v>-3.0303030303030304E-2</v>
      </c>
      <c r="H16" s="2">
        <v>29</v>
      </c>
      <c r="I16" s="2">
        <v>30</v>
      </c>
      <c r="J16" s="10">
        <f t="shared" si="3"/>
        <v>1.6949152542372881E-2</v>
      </c>
      <c r="L16" s="10">
        <f t="shared" si="4"/>
        <v>-6.6769388803287113E-3</v>
      </c>
      <c r="O16" s="9" t="s">
        <v>10</v>
      </c>
      <c r="P16" s="2" t="s">
        <v>11</v>
      </c>
      <c r="Q16" s="2" t="s">
        <v>13</v>
      </c>
      <c r="R16" s="2">
        <v>19</v>
      </c>
      <c r="S16" s="2">
        <v>24</v>
      </c>
      <c r="T16" s="10">
        <f t="shared" si="5"/>
        <v>-0.11627906976744186</v>
      </c>
      <c r="V16" s="2">
        <v>13</v>
      </c>
      <c r="W16" s="2">
        <v>23</v>
      </c>
      <c r="X16" s="10">
        <f t="shared" si="0"/>
        <v>0.27777777777777779</v>
      </c>
      <c r="Z16" s="10">
        <f t="shared" si="1"/>
        <v>8.0749354005167973E-2</v>
      </c>
    </row>
    <row r="17" spans="1:53" ht="17.25" customHeight="1" x14ac:dyDescent="0.35">
      <c r="A17" s="9" t="s">
        <v>10</v>
      </c>
      <c r="B17" s="2" t="s">
        <v>11</v>
      </c>
      <c r="C17" s="2" t="s">
        <v>12</v>
      </c>
      <c r="D17" s="2">
        <v>17</v>
      </c>
      <c r="E17" s="2">
        <v>13</v>
      </c>
      <c r="F17" s="10">
        <f t="shared" si="2"/>
        <v>0.13333333333333333</v>
      </c>
      <c r="H17" s="2">
        <v>17</v>
      </c>
      <c r="I17" s="2">
        <v>22</v>
      </c>
      <c r="J17" s="10">
        <f t="shared" si="3"/>
        <v>0.12820512820512819</v>
      </c>
      <c r="L17" s="10">
        <f t="shared" si="4"/>
        <v>0.13076923076923075</v>
      </c>
      <c r="O17" s="9" t="s">
        <v>10</v>
      </c>
      <c r="P17" s="2" t="s">
        <v>11</v>
      </c>
      <c r="Q17" s="2" t="s">
        <v>13</v>
      </c>
      <c r="R17" s="2">
        <v>16</v>
      </c>
      <c r="S17" s="2">
        <v>15</v>
      </c>
      <c r="T17" s="10">
        <f t="shared" si="5"/>
        <v>3.2258064516129031E-2</v>
      </c>
      <c r="V17" s="2">
        <v>9</v>
      </c>
      <c r="W17" s="2">
        <v>37</v>
      </c>
      <c r="X17" s="10">
        <f t="shared" si="0"/>
        <v>0.60869565217391308</v>
      </c>
      <c r="Z17" s="10">
        <f t="shared" si="1"/>
        <v>0.32047685834502104</v>
      </c>
    </row>
    <row r="18" spans="1:53" ht="17.25" customHeight="1" x14ac:dyDescent="0.25">
      <c r="A18" s="9"/>
      <c r="F18" s="10"/>
      <c r="J18" s="10"/>
      <c r="L18" s="10"/>
      <c r="O18" s="9" t="s">
        <v>10</v>
      </c>
      <c r="P18" s="2" t="s">
        <v>11</v>
      </c>
      <c r="Q18" s="2" t="s">
        <v>13</v>
      </c>
      <c r="R18" s="2">
        <v>21</v>
      </c>
      <c r="S18" s="2">
        <v>18</v>
      </c>
      <c r="T18" s="10">
        <f>(R18-S18)/(R18+S18)</f>
        <v>7.6923076923076927E-2</v>
      </c>
      <c r="V18" s="2">
        <v>8</v>
      </c>
      <c r="W18" s="2">
        <v>17</v>
      </c>
      <c r="X18" s="10">
        <f t="shared" si="0"/>
        <v>0.36</v>
      </c>
      <c r="Z18" s="10">
        <f t="shared" si="1"/>
        <v>0.21846153846153846</v>
      </c>
    </row>
    <row r="19" spans="1:53" ht="17.25" customHeight="1" x14ac:dyDescent="0.25"/>
    <row r="20" spans="1:53" ht="17.25" customHeight="1" x14ac:dyDescent="0.25">
      <c r="D20" s="4" t="s">
        <v>1</v>
      </c>
      <c r="I20" s="4" t="s">
        <v>1</v>
      </c>
      <c r="R20" s="4" t="s">
        <v>1</v>
      </c>
      <c r="W20" s="4" t="s">
        <v>1</v>
      </c>
    </row>
    <row r="21" spans="1:53" s="12" customFormat="1" ht="17.25" customHeight="1" x14ac:dyDescent="0.25">
      <c r="A21" s="2"/>
      <c r="B21" s="2"/>
      <c r="C21" s="2"/>
      <c r="D21" s="1" t="s">
        <v>2</v>
      </c>
      <c r="E21" s="2"/>
      <c r="F21" s="2"/>
      <c r="G21" s="2"/>
      <c r="H21" s="2"/>
      <c r="I21" s="1" t="s">
        <v>2</v>
      </c>
      <c r="J21" s="2"/>
      <c r="K21" s="2"/>
      <c r="L21" s="2"/>
      <c r="M21" s="2"/>
      <c r="N21" s="2"/>
      <c r="O21" s="2"/>
      <c r="P21" s="2"/>
      <c r="Q21" s="1" t="s">
        <v>14</v>
      </c>
      <c r="R21" s="1" t="s">
        <v>2</v>
      </c>
      <c r="S21" s="2"/>
      <c r="T21" s="2"/>
      <c r="U21" s="2"/>
      <c r="V21" s="2"/>
      <c r="W21" s="1" t="s">
        <v>2</v>
      </c>
      <c r="X21" s="2"/>
      <c r="Y21" s="2"/>
      <c r="Z21" s="2"/>
    </row>
    <row r="22" spans="1:53" ht="17.25" customHeight="1" x14ac:dyDescent="0.25">
      <c r="A22" s="7" t="s">
        <v>3</v>
      </c>
      <c r="B22" s="7" t="s">
        <v>4</v>
      </c>
      <c r="C22" s="7" t="s">
        <v>5</v>
      </c>
      <c r="D22" s="7" t="s">
        <v>6</v>
      </c>
      <c r="E22" s="7" t="s">
        <v>7</v>
      </c>
      <c r="F22" s="7" t="s">
        <v>8</v>
      </c>
      <c r="H22" s="7" t="s">
        <v>6</v>
      </c>
      <c r="I22" s="7" t="s">
        <v>7</v>
      </c>
      <c r="J22" s="7" t="s">
        <v>8</v>
      </c>
      <c r="K22" s="7"/>
      <c r="L22" s="8" t="s">
        <v>9</v>
      </c>
      <c r="O22" s="7" t="s">
        <v>3</v>
      </c>
      <c r="P22" s="7" t="s">
        <v>4</v>
      </c>
      <c r="Q22" s="7" t="s">
        <v>5</v>
      </c>
      <c r="R22" s="7" t="s">
        <v>6</v>
      </c>
      <c r="S22" s="7" t="s">
        <v>7</v>
      </c>
      <c r="T22" s="7" t="s">
        <v>8</v>
      </c>
      <c r="U22" s="7"/>
      <c r="V22" s="7" t="s">
        <v>6</v>
      </c>
      <c r="W22" s="7" t="s">
        <v>7</v>
      </c>
      <c r="X22" s="7" t="s">
        <v>8</v>
      </c>
      <c r="Y22" s="7"/>
      <c r="Z22" s="8" t="s">
        <v>9</v>
      </c>
    </row>
    <row r="23" spans="1:53" ht="17.25" customHeight="1" x14ac:dyDescent="0.35">
      <c r="A23" s="9" t="s">
        <v>15</v>
      </c>
      <c r="B23" s="2" t="s">
        <v>11</v>
      </c>
      <c r="C23" s="2" t="s">
        <v>12</v>
      </c>
      <c r="D23" s="2">
        <v>14</v>
      </c>
      <c r="E23" s="2">
        <v>28</v>
      </c>
      <c r="F23" s="10">
        <f>(D23-E23)/(D23+E23)</f>
        <v>-0.33333333333333331</v>
      </c>
      <c r="H23" s="2">
        <v>10</v>
      </c>
      <c r="I23" s="2">
        <v>20</v>
      </c>
      <c r="J23" s="10">
        <f t="shared" ref="J23:J30" si="6">(I23-H23)/(I23+H23)</f>
        <v>0.33333333333333331</v>
      </c>
      <c r="L23" s="10">
        <f t="shared" ref="L23:L30" si="7">(F23+J23)/2</f>
        <v>0</v>
      </c>
      <c r="O23" s="9" t="s">
        <v>15</v>
      </c>
      <c r="P23" s="2" t="s">
        <v>11</v>
      </c>
      <c r="Q23" s="2" t="s">
        <v>16</v>
      </c>
      <c r="R23" s="2">
        <v>8</v>
      </c>
      <c r="S23" s="2">
        <v>19</v>
      </c>
      <c r="T23" s="10">
        <f t="shared" ref="T23:T30" si="8">(R23-S23)/(R23+S23)</f>
        <v>-0.40740740740740738</v>
      </c>
      <c r="V23" s="2">
        <v>4</v>
      </c>
      <c r="W23" s="2">
        <v>10</v>
      </c>
      <c r="X23" s="10">
        <f t="shared" ref="X23:X30" si="9">(W23-V23)/(W23+V23)</f>
        <v>0.42857142857142855</v>
      </c>
      <c r="Y23" s="13"/>
      <c r="Z23" s="10">
        <f>(T23+X23)/2</f>
        <v>1.0582010582010581E-2</v>
      </c>
      <c r="AA23" s="14"/>
      <c r="AB23" s="14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5"/>
      <c r="AZ23" s="15"/>
      <c r="BA23" s="15"/>
    </row>
    <row r="24" spans="1:53" ht="17.25" customHeight="1" x14ac:dyDescent="0.35">
      <c r="A24" s="9" t="s">
        <v>15</v>
      </c>
      <c r="B24" s="2" t="s">
        <v>11</v>
      </c>
      <c r="C24" s="2" t="s">
        <v>12</v>
      </c>
      <c r="D24" s="2">
        <v>13</v>
      </c>
      <c r="E24" s="2">
        <v>39</v>
      </c>
      <c r="F24" s="10">
        <f t="shared" ref="F24:F30" si="10">(D24-E24)/(D24+E24)</f>
        <v>-0.5</v>
      </c>
      <c r="H24" s="2">
        <v>2</v>
      </c>
      <c r="I24" s="2">
        <v>9</v>
      </c>
      <c r="J24" s="10">
        <f t="shared" si="6"/>
        <v>0.63636363636363635</v>
      </c>
      <c r="L24" s="10">
        <f t="shared" si="7"/>
        <v>6.8181818181818177E-2</v>
      </c>
      <c r="O24" s="9" t="s">
        <v>15</v>
      </c>
      <c r="P24" s="2" t="s">
        <v>11</v>
      </c>
      <c r="Q24" s="2" t="s">
        <v>16</v>
      </c>
      <c r="R24" s="2">
        <v>8</v>
      </c>
      <c r="S24" s="2">
        <v>24</v>
      </c>
      <c r="T24" s="10">
        <f t="shared" si="8"/>
        <v>-0.5</v>
      </c>
      <c r="V24" s="2">
        <v>7</v>
      </c>
      <c r="W24" s="2">
        <v>25</v>
      </c>
      <c r="X24" s="10">
        <f t="shared" si="9"/>
        <v>0.5625</v>
      </c>
      <c r="Y24" s="13"/>
      <c r="Z24" s="10">
        <f t="shared" ref="Z24:Z30" si="11">(T24+X24)/2</f>
        <v>3.125E-2</v>
      </c>
      <c r="AA24" s="14"/>
      <c r="AB24" s="14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5"/>
      <c r="AZ24" s="15"/>
      <c r="BA24" s="15"/>
    </row>
    <row r="25" spans="1:53" ht="17.25" customHeight="1" x14ac:dyDescent="0.35">
      <c r="A25" s="9" t="s">
        <v>15</v>
      </c>
      <c r="B25" s="2" t="s">
        <v>11</v>
      </c>
      <c r="C25" s="2" t="s">
        <v>12</v>
      </c>
      <c r="D25" s="16">
        <v>11</v>
      </c>
      <c r="E25" s="16">
        <v>12</v>
      </c>
      <c r="F25" s="10">
        <f t="shared" si="10"/>
        <v>-4.3478260869565216E-2</v>
      </c>
      <c r="H25" s="2">
        <v>3</v>
      </c>
      <c r="I25" s="2">
        <v>9</v>
      </c>
      <c r="J25" s="10">
        <f t="shared" si="6"/>
        <v>0.5</v>
      </c>
      <c r="K25" s="7"/>
      <c r="L25" s="10">
        <f t="shared" si="7"/>
        <v>0.22826086956521741</v>
      </c>
      <c r="O25" s="9" t="s">
        <v>15</v>
      </c>
      <c r="P25" s="2" t="s">
        <v>11</v>
      </c>
      <c r="Q25" s="2" t="s">
        <v>16</v>
      </c>
      <c r="R25" s="2">
        <v>11</v>
      </c>
      <c r="S25" s="2">
        <v>23</v>
      </c>
      <c r="T25" s="10">
        <f t="shared" si="8"/>
        <v>-0.35294117647058826</v>
      </c>
      <c r="U25" s="7"/>
      <c r="V25" s="2">
        <v>9</v>
      </c>
      <c r="W25" s="2">
        <v>25</v>
      </c>
      <c r="X25" s="10">
        <f t="shared" si="9"/>
        <v>0.47058823529411764</v>
      </c>
      <c r="Y25" s="17"/>
      <c r="Z25" s="10">
        <f t="shared" si="11"/>
        <v>5.8823529411764691E-2</v>
      </c>
      <c r="AA25" s="14"/>
      <c r="AB25" s="14"/>
      <c r="AC25" s="6"/>
      <c r="AD25" s="14"/>
      <c r="AE25" s="6"/>
      <c r="AF25" s="6"/>
      <c r="AG25" s="6"/>
      <c r="AH25" s="6"/>
      <c r="AI25" s="6"/>
      <c r="AJ25" s="6"/>
      <c r="AK25" s="6"/>
      <c r="AL25" s="6"/>
      <c r="AM25" s="6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5"/>
      <c r="AZ25" s="15"/>
      <c r="BA25" s="15"/>
    </row>
    <row r="26" spans="1:53" ht="17.25" customHeight="1" x14ac:dyDescent="0.35">
      <c r="A26" s="9" t="s">
        <v>15</v>
      </c>
      <c r="B26" s="2" t="s">
        <v>11</v>
      </c>
      <c r="C26" s="2" t="s">
        <v>12</v>
      </c>
      <c r="D26" s="16">
        <v>8</v>
      </c>
      <c r="E26" s="16">
        <v>14</v>
      </c>
      <c r="F26" s="10">
        <f t="shared" si="10"/>
        <v>-0.27272727272727271</v>
      </c>
      <c r="H26" s="2">
        <v>6</v>
      </c>
      <c r="I26" s="2">
        <v>27</v>
      </c>
      <c r="J26" s="10">
        <f t="shared" si="6"/>
        <v>0.63636363636363635</v>
      </c>
      <c r="K26" s="16"/>
      <c r="L26" s="10">
        <f t="shared" si="7"/>
        <v>0.18181818181818182</v>
      </c>
      <c r="O26" s="9" t="s">
        <v>15</v>
      </c>
      <c r="P26" s="2" t="s">
        <v>11</v>
      </c>
      <c r="Q26" s="2" t="s">
        <v>16</v>
      </c>
      <c r="R26" s="2">
        <v>2</v>
      </c>
      <c r="S26" s="2">
        <v>13</v>
      </c>
      <c r="T26" s="10">
        <f t="shared" si="8"/>
        <v>-0.73333333333333328</v>
      </c>
      <c r="U26" s="16"/>
      <c r="V26" s="2">
        <v>3</v>
      </c>
      <c r="W26" s="2">
        <v>16</v>
      </c>
      <c r="X26" s="10">
        <f t="shared" si="9"/>
        <v>0.68421052631578949</v>
      </c>
      <c r="Y26" s="18"/>
      <c r="Z26" s="10">
        <f t="shared" si="11"/>
        <v>-2.4561403508771895E-2</v>
      </c>
      <c r="AA26" s="14"/>
      <c r="AB26" s="14"/>
      <c r="AC26" s="6"/>
      <c r="AD26" s="14"/>
      <c r="AE26" s="6"/>
      <c r="AF26" s="6"/>
      <c r="AG26" s="6"/>
      <c r="AH26" s="6"/>
      <c r="AI26" s="6"/>
      <c r="AJ26" s="6"/>
      <c r="AK26" s="6"/>
      <c r="AL26" s="6"/>
      <c r="AM26" s="6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5"/>
      <c r="AZ26" s="15"/>
      <c r="BA26" s="15"/>
    </row>
    <row r="27" spans="1:53" ht="17.25" customHeight="1" x14ac:dyDescent="0.35">
      <c r="A27" s="9" t="s">
        <v>15</v>
      </c>
      <c r="B27" s="2" t="s">
        <v>11</v>
      </c>
      <c r="C27" s="2" t="s">
        <v>12</v>
      </c>
      <c r="D27" s="16">
        <v>3</v>
      </c>
      <c r="E27" s="16">
        <v>7</v>
      </c>
      <c r="F27" s="10">
        <f t="shared" si="10"/>
        <v>-0.4</v>
      </c>
      <c r="H27" s="2">
        <v>8</v>
      </c>
      <c r="I27" s="2">
        <v>28</v>
      </c>
      <c r="J27" s="10">
        <f t="shared" si="6"/>
        <v>0.55555555555555558</v>
      </c>
      <c r="K27" s="16"/>
      <c r="L27" s="10">
        <f t="shared" si="7"/>
        <v>7.7777777777777779E-2</v>
      </c>
      <c r="O27" s="9" t="s">
        <v>15</v>
      </c>
      <c r="P27" s="2" t="s">
        <v>11</v>
      </c>
      <c r="Q27" s="2" t="s">
        <v>16</v>
      </c>
      <c r="R27" s="2">
        <v>5</v>
      </c>
      <c r="S27" s="2">
        <v>8</v>
      </c>
      <c r="T27" s="10">
        <f t="shared" si="8"/>
        <v>-0.23076923076923078</v>
      </c>
      <c r="U27" s="16"/>
      <c r="V27" s="2">
        <v>6</v>
      </c>
      <c r="W27" s="2">
        <v>15</v>
      </c>
      <c r="X27" s="10">
        <f t="shared" si="9"/>
        <v>0.42857142857142855</v>
      </c>
      <c r="Y27" s="18"/>
      <c r="Z27" s="10">
        <f t="shared" si="11"/>
        <v>9.8901098901098883E-2</v>
      </c>
      <c r="AA27" s="14"/>
      <c r="AB27" s="14"/>
      <c r="AC27" s="6"/>
      <c r="AD27" s="14"/>
      <c r="AE27" s="6"/>
      <c r="AF27" s="6"/>
      <c r="AG27" s="6"/>
      <c r="AH27" s="6"/>
      <c r="AI27" s="6"/>
      <c r="AJ27" s="6"/>
      <c r="AK27" s="6"/>
      <c r="AL27" s="6"/>
      <c r="AM27" s="6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5"/>
      <c r="AZ27" s="15"/>
      <c r="BA27" s="15"/>
    </row>
    <row r="28" spans="1:53" ht="17.25" customHeight="1" x14ac:dyDescent="0.35">
      <c r="A28" s="9" t="s">
        <v>15</v>
      </c>
      <c r="B28" s="2" t="s">
        <v>11</v>
      </c>
      <c r="C28" s="2" t="s">
        <v>12</v>
      </c>
      <c r="D28" s="16">
        <v>13</v>
      </c>
      <c r="E28" s="16">
        <v>27</v>
      </c>
      <c r="F28" s="10">
        <f t="shared" si="10"/>
        <v>-0.35</v>
      </c>
      <c r="H28" s="2">
        <v>0</v>
      </c>
      <c r="I28" s="2">
        <v>21</v>
      </c>
      <c r="J28" s="10">
        <f t="shared" si="6"/>
        <v>1</v>
      </c>
      <c r="K28" s="16"/>
      <c r="L28" s="10">
        <f t="shared" si="7"/>
        <v>0.32500000000000001</v>
      </c>
      <c r="O28" s="9" t="s">
        <v>15</v>
      </c>
      <c r="P28" s="2" t="s">
        <v>11</v>
      </c>
      <c r="Q28" s="2" t="s">
        <v>16</v>
      </c>
      <c r="R28" s="2">
        <v>6</v>
      </c>
      <c r="S28" s="2">
        <v>15</v>
      </c>
      <c r="T28" s="10">
        <f t="shared" si="8"/>
        <v>-0.42857142857142855</v>
      </c>
      <c r="U28" s="16"/>
      <c r="V28" s="2">
        <v>7</v>
      </c>
      <c r="W28" s="2">
        <v>23</v>
      </c>
      <c r="X28" s="10">
        <f t="shared" si="9"/>
        <v>0.53333333333333333</v>
      </c>
      <c r="Y28" s="18"/>
      <c r="Z28" s="10">
        <f t="shared" si="11"/>
        <v>5.2380952380952389E-2</v>
      </c>
      <c r="AA28" s="14"/>
      <c r="AB28" s="14"/>
      <c r="AC28" s="6"/>
      <c r="AD28" s="14"/>
      <c r="AE28" s="6"/>
      <c r="AF28" s="6"/>
      <c r="AG28" s="6"/>
      <c r="AH28" s="6"/>
      <c r="AI28" s="6"/>
      <c r="AJ28" s="6"/>
      <c r="AK28" s="6"/>
      <c r="AL28" s="6"/>
      <c r="AM28" s="6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5"/>
      <c r="AZ28" s="15"/>
      <c r="BA28" s="15"/>
    </row>
    <row r="29" spans="1:53" ht="17.25" customHeight="1" x14ac:dyDescent="0.35">
      <c r="A29" s="9" t="s">
        <v>15</v>
      </c>
      <c r="B29" s="2" t="s">
        <v>11</v>
      </c>
      <c r="C29" s="2" t="s">
        <v>12</v>
      </c>
      <c r="D29" s="16">
        <v>11</v>
      </c>
      <c r="E29" s="16">
        <v>16</v>
      </c>
      <c r="F29" s="10">
        <f t="shared" si="10"/>
        <v>-0.18518518518518517</v>
      </c>
      <c r="H29" s="2">
        <v>10</v>
      </c>
      <c r="I29" s="2">
        <v>34</v>
      </c>
      <c r="J29" s="10">
        <f t="shared" si="6"/>
        <v>0.54545454545454541</v>
      </c>
      <c r="K29" s="16"/>
      <c r="L29" s="10">
        <f t="shared" si="7"/>
        <v>0.18013468013468012</v>
      </c>
      <c r="O29" s="9" t="s">
        <v>15</v>
      </c>
      <c r="P29" s="2" t="s">
        <v>11</v>
      </c>
      <c r="Q29" s="2" t="s">
        <v>16</v>
      </c>
      <c r="R29" s="2">
        <v>11</v>
      </c>
      <c r="S29" s="2">
        <v>19</v>
      </c>
      <c r="T29" s="10">
        <f t="shared" si="8"/>
        <v>-0.26666666666666666</v>
      </c>
      <c r="U29" s="16"/>
      <c r="V29" s="2">
        <v>18</v>
      </c>
      <c r="W29" s="2">
        <v>24</v>
      </c>
      <c r="X29" s="10">
        <f t="shared" si="9"/>
        <v>0.14285714285714285</v>
      </c>
      <c r="Y29" s="18"/>
      <c r="Z29" s="10">
        <f t="shared" si="11"/>
        <v>-6.1904761904761907E-2</v>
      </c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5"/>
      <c r="AZ29" s="15"/>
      <c r="BA29" s="15"/>
    </row>
    <row r="30" spans="1:53" ht="17.25" customHeight="1" x14ac:dyDescent="0.35">
      <c r="A30" s="9" t="s">
        <v>15</v>
      </c>
      <c r="B30" s="2" t="s">
        <v>11</v>
      </c>
      <c r="C30" s="2" t="s">
        <v>12</v>
      </c>
      <c r="D30" s="16">
        <v>16</v>
      </c>
      <c r="E30" s="16">
        <v>14</v>
      </c>
      <c r="F30" s="10">
        <f t="shared" si="10"/>
        <v>6.6666666666666666E-2</v>
      </c>
      <c r="H30" s="2">
        <v>9</v>
      </c>
      <c r="I30" s="2">
        <v>30</v>
      </c>
      <c r="J30" s="10">
        <f t="shared" si="6"/>
        <v>0.53846153846153844</v>
      </c>
      <c r="K30" s="16"/>
      <c r="L30" s="10">
        <f t="shared" si="7"/>
        <v>0.30256410256410254</v>
      </c>
      <c r="O30" s="9" t="s">
        <v>15</v>
      </c>
      <c r="P30" s="2" t="s">
        <v>11</v>
      </c>
      <c r="Q30" s="2" t="s">
        <v>16</v>
      </c>
      <c r="R30" s="2">
        <v>14</v>
      </c>
      <c r="S30" s="2">
        <v>15</v>
      </c>
      <c r="T30" s="10">
        <f t="shared" si="8"/>
        <v>-3.4482758620689655E-2</v>
      </c>
      <c r="U30" s="16"/>
      <c r="V30" s="2">
        <v>9</v>
      </c>
      <c r="W30" s="2">
        <v>28</v>
      </c>
      <c r="X30" s="10">
        <f t="shared" si="9"/>
        <v>0.51351351351351349</v>
      </c>
      <c r="Y30" s="18"/>
      <c r="Z30" s="10">
        <f t="shared" si="11"/>
        <v>0.23951537744641191</v>
      </c>
      <c r="AC30" s="6"/>
      <c r="AD30" s="3"/>
      <c r="AE30" s="6"/>
      <c r="AF30" s="6"/>
      <c r="AG30" s="6"/>
      <c r="AH30" s="6"/>
      <c r="AI30" s="3"/>
      <c r="AJ30" s="6"/>
      <c r="AK30" s="6"/>
      <c r="AL30" s="6"/>
      <c r="AM30" s="6"/>
      <c r="AN30" s="14"/>
      <c r="AO30" s="14"/>
      <c r="AP30" s="14"/>
      <c r="AQ30" s="19"/>
      <c r="AR30" s="14"/>
      <c r="AS30" s="14"/>
      <c r="AT30" s="14"/>
      <c r="AU30" s="14"/>
      <c r="AV30" s="19"/>
      <c r="AW30" s="14"/>
      <c r="AX30" s="14"/>
      <c r="AY30" s="15"/>
      <c r="AZ30" s="15"/>
      <c r="BA30" s="15"/>
    </row>
    <row r="31" spans="1:53" s="11" customFormat="1" ht="17.2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0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7"/>
      <c r="AB31" s="7"/>
      <c r="AC31" s="6"/>
      <c r="AD31" s="3"/>
      <c r="AE31" s="3"/>
      <c r="AF31" s="6"/>
      <c r="AG31" s="6"/>
      <c r="AH31" s="6"/>
      <c r="AI31" s="3"/>
      <c r="AJ31" s="3"/>
      <c r="AK31" s="3"/>
      <c r="AL31" s="3"/>
      <c r="AM31" s="5"/>
      <c r="AN31" s="14"/>
      <c r="AO31" s="14"/>
      <c r="AP31" s="14"/>
      <c r="AQ31" s="19"/>
      <c r="AR31" s="19"/>
      <c r="AS31" s="14"/>
      <c r="AT31" s="14"/>
      <c r="AU31" s="14"/>
      <c r="AV31" s="19"/>
      <c r="AW31" s="19"/>
      <c r="AX31" s="19"/>
      <c r="AY31" s="21"/>
      <c r="AZ31" s="15"/>
      <c r="BA31" s="15"/>
    </row>
    <row r="32" spans="1:53" ht="17.25" customHeight="1" x14ac:dyDescent="0.25">
      <c r="AC32" s="6"/>
      <c r="AD32" s="3"/>
      <c r="AE32" s="3"/>
      <c r="AF32" s="6"/>
      <c r="AG32" s="6"/>
      <c r="AH32" s="6"/>
      <c r="AI32" s="3"/>
      <c r="AJ32" s="3"/>
      <c r="AK32" s="3"/>
      <c r="AL32" s="3"/>
      <c r="AM32" s="6"/>
      <c r="AN32" s="14"/>
      <c r="AO32" s="14"/>
      <c r="AP32" s="14"/>
      <c r="AQ32" s="19"/>
      <c r="AR32" s="19"/>
      <c r="AS32" s="14"/>
      <c r="AT32" s="14"/>
      <c r="AU32" s="14"/>
      <c r="AV32" s="19"/>
      <c r="AW32" s="19"/>
      <c r="AX32" s="19"/>
      <c r="AY32" s="21"/>
      <c r="AZ32" s="15"/>
      <c r="BA32" s="15"/>
    </row>
    <row r="33" spans="1:50" ht="17.25" customHeight="1" x14ac:dyDescent="0.25">
      <c r="A33" s="1" t="s">
        <v>17</v>
      </c>
      <c r="AG33" s="6"/>
      <c r="AH33" s="6"/>
      <c r="AI33" s="6"/>
      <c r="AJ33" s="6"/>
      <c r="AK33" s="6"/>
      <c r="AL33" s="6"/>
      <c r="AM33" s="6"/>
      <c r="AN33" s="6"/>
    </row>
    <row r="34" spans="1:50" ht="17.25" customHeight="1" x14ac:dyDescent="0.25">
      <c r="A34" s="1" t="s">
        <v>18</v>
      </c>
      <c r="B34" s="1"/>
      <c r="D34" s="4" t="s">
        <v>1</v>
      </c>
      <c r="R34" s="4" t="s">
        <v>1</v>
      </c>
      <c r="W34" s="4" t="s">
        <v>1</v>
      </c>
      <c r="AG34" s="6"/>
      <c r="AH34" s="6"/>
      <c r="AI34" s="6"/>
      <c r="AJ34" s="6"/>
      <c r="AK34" s="6"/>
      <c r="AL34" s="6"/>
      <c r="AM34" s="6"/>
      <c r="AN34" s="6"/>
    </row>
    <row r="35" spans="1:50" ht="17.25" customHeight="1" x14ac:dyDescent="0.25">
      <c r="D35" s="1" t="s">
        <v>2</v>
      </c>
      <c r="I35" s="2" t="s">
        <v>2</v>
      </c>
      <c r="Q35" s="2" t="s">
        <v>19</v>
      </c>
      <c r="R35" s="1" t="s">
        <v>2</v>
      </c>
      <c r="W35" s="1" t="s">
        <v>2</v>
      </c>
      <c r="Z35" s="1"/>
    </row>
    <row r="36" spans="1:50" ht="17.25" customHeight="1" x14ac:dyDescent="0.25">
      <c r="A36" s="7" t="s">
        <v>3</v>
      </c>
      <c r="B36" s="7" t="s">
        <v>4</v>
      </c>
      <c r="C36" s="7" t="s">
        <v>5</v>
      </c>
      <c r="D36" s="7" t="s">
        <v>6</v>
      </c>
      <c r="E36" s="7" t="s">
        <v>7</v>
      </c>
      <c r="F36" s="7" t="s">
        <v>8</v>
      </c>
      <c r="H36" s="7" t="s">
        <v>6</v>
      </c>
      <c r="I36" s="7" t="s">
        <v>7</v>
      </c>
      <c r="J36" s="7" t="s">
        <v>8</v>
      </c>
      <c r="L36" s="8" t="s">
        <v>9</v>
      </c>
      <c r="M36" s="7"/>
      <c r="O36" s="7" t="s">
        <v>3</v>
      </c>
      <c r="P36" s="7" t="s">
        <v>4</v>
      </c>
      <c r="Q36" s="7" t="s">
        <v>5</v>
      </c>
      <c r="R36" s="7" t="s">
        <v>6</v>
      </c>
      <c r="S36" s="7" t="s">
        <v>7</v>
      </c>
      <c r="T36" s="7" t="s">
        <v>8</v>
      </c>
      <c r="U36" s="7"/>
      <c r="V36" s="7" t="s">
        <v>6</v>
      </c>
      <c r="W36" s="7" t="s">
        <v>7</v>
      </c>
      <c r="X36" s="7" t="s">
        <v>8</v>
      </c>
      <c r="Y36" s="7"/>
      <c r="Z36" s="8" t="s">
        <v>9</v>
      </c>
    </row>
    <row r="37" spans="1:50" ht="17.25" customHeight="1" x14ac:dyDescent="0.35">
      <c r="A37" s="9" t="s">
        <v>10</v>
      </c>
      <c r="B37" s="2" t="s">
        <v>11</v>
      </c>
      <c r="C37" s="2" t="s">
        <v>20</v>
      </c>
      <c r="D37" s="2">
        <v>10</v>
      </c>
      <c r="E37" s="2">
        <v>9</v>
      </c>
      <c r="F37" s="10">
        <f>(D37-E37)/(D37+E37)</f>
        <v>5.2631578947368418E-2</v>
      </c>
      <c r="H37" s="2">
        <v>6</v>
      </c>
      <c r="I37" s="2">
        <v>20</v>
      </c>
      <c r="J37" s="10">
        <f>(I37-H37)/(I37+H37)</f>
        <v>0.53846153846153844</v>
      </c>
      <c r="L37" s="22">
        <f t="shared" ref="L37:L46" si="12">(F37+J37)/2</f>
        <v>0.29554655870445345</v>
      </c>
      <c r="O37" s="9" t="s">
        <v>10</v>
      </c>
      <c r="P37" s="2" t="s">
        <v>11</v>
      </c>
      <c r="Q37" s="2" t="s">
        <v>21</v>
      </c>
      <c r="R37" s="2">
        <v>11</v>
      </c>
      <c r="S37" s="2">
        <v>15</v>
      </c>
      <c r="T37" s="10">
        <f>(R37-S37)/(R37+S37)</f>
        <v>-0.15384615384615385</v>
      </c>
      <c r="V37" s="2">
        <v>10</v>
      </c>
      <c r="W37" s="2">
        <v>8</v>
      </c>
      <c r="X37" s="10">
        <f>(W37-V37)/(W37+V37)</f>
        <v>-0.1111111111111111</v>
      </c>
      <c r="Y37" s="13"/>
      <c r="Z37" s="22">
        <f t="shared" ref="Z37:Z46" si="13">(T37+X37)/2</f>
        <v>-0.13247863247863248</v>
      </c>
    </row>
    <row r="38" spans="1:50" s="11" customFormat="1" ht="17.25" customHeight="1" x14ac:dyDescent="0.35">
      <c r="A38" s="9" t="s">
        <v>10</v>
      </c>
      <c r="B38" s="2" t="s">
        <v>11</v>
      </c>
      <c r="C38" s="2" t="s">
        <v>20</v>
      </c>
      <c r="D38" s="2">
        <v>13</v>
      </c>
      <c r="E38" s="2">
        <v>6</v>
      </c>
      <c r="F38" s="10">
        <f t="shared" ref="F38:F46" si="14">(D38-E38)/(D38+E38)</f>
        <v>0.36842105263157893</v>
      </c>
      <c r="G38" s="2"/>
      <c r="H38" s="2">
        <v>8</v>
      </c>
      <c r="I38" s="2">
        <v>23</v>
      </c>
      <c r="J38" s="10">
        <f t="shared" ref="J38:J46" si="15">(I38-H38)/(I38+H38)</f>
        <v>0.4838709677419355</v>
      </c>
      <c r="K38" s="2"/>
      <c r="L38" s="22">
        <f t="shared" si="12"/>
        <v>0.42614601018675724</v>
      </c>
      <c r="M38" s="2"/>
      <c r="N38" s="2"/>
      <c r="O38" s="9" t="s">
        <v>10</v>
      </c>
      <c r="P38" s="2" t="s">
        <v>11</v>
      </c>
      <c r="Q38" s="2" t="s">
        <v>21</v>
      </c>
      <c r="R38" s="2">
        <v>16</v>
      </c>
      <c r="S38" s="2">
        <v>16</v>
      </c>
      <c r="T38" s="10">
        <f t="shared" ref="T38:T46" si="16">(R38-S38)/(R38+S38)</f>
        <v>0</v>
      </c>
      <c r="U38" s="2"/>
      <c r="V38" s="2">
        <v>13</v>
      </c>
      <c r="W38" s="2">
        <v>26</v>
      </c>
      <c r="X38" s="10">
        <f t="shared" ref="X38:X46" si="17">(W38-V38)/(W38+V38)</f>
        <v>0.33333333333333331</v>
      </c>
      <c r="Y38" s="13"/>
      <c r="Z38" s="22">
        <f t="shared" si="13"/>
        <v>0.16666666666666666</v>
      </c>
      <c r="AA38" s="7"/>
      <c r="AB38" s="7"/>
      <c r="AC38" s="2"/>
      <c r="AD38" s="2"/>
      <c r="AE38" s="2"/>
      <c r="AF38" s="2"/>
      <c r="AG38" s="2"/>
      <c r="AH38" s="2"/>
      <c r="AI38" s="2"/>
      <c r="AJ38" s="2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</row>
    <row r="39" spans="1:50" ht="17.25" customHeight="1" x14ac:dyDescent="0.35">
      <c r="A39" s="9" t="s">
        <v>10</v>
      </c>
      <c r="B39" s="2" t="s">
        <v>11</v>
      </c>
      <c r="C39" s="2" t="s">
        <v>20</v>
      </c>
      <c r="D39" s="2">
        <v>17</v>
      </c>
      <c r="E39" s="2">
        <v>13</v>
      </c>
      <c r="F39" s="10">
        <f t="shared" si="14"/>
        <v>0.13333333333333333</v>
      </c>
      <c r="H39" s="2">
        <v>17</v>
      </c>
      <c r="I39" s="2">
        <v>29</v>
      </c>
      <c r="J39" s="10">
        <f t="shared" si="15"/>
        <v>0.2608695652173913</v>
      </c>
      <c r="L39" s="22">
        <f t="shared" si="12"/>
        <v>0.19710144927536233</v>
      </c>
      <c r="O39" s="9" t="s">
        <v>10</v>
      </c>
      <c r="P39" s="2" t="s">
        <v>11</v>
      </c>
      <c r="Q39" s="2" t="s">
        <v>21</v>
      </c>
      <c r="R39" s="2">
        <v>35</v>
      </c>
      <c r="S39" s="2">
        <v>12</v>
      </c>
      <c r="T39" s="10">
        <f t="shared" si="16"/>
        <v>0.48936170212765956</v>
      </c>
      <c r="V39" s="2">
        <v>13</v>
      </c>
      <c r="W39" s="2">
        <v>28</v>
      </c>
      <c r="X39" s="10">
        <f t="shared" si="17"/>
        <v>0.36585365853658536</v>
      </c>
      <c r="Y39" s="13"/>
      <c r="Z39" s="22">
        <f t="shared" si="13"/>
        <v>0.42760768033212249</v>
      </c>
    </row>
    <row r="40" spans="1:50" ht="17.25" customHeight="1" x14ac:dyDescent="0.35">
      <c r="A40" s="9" t="s">
        <v>10</v>
      </c>
      <c r="B40" s="2" t="s">
        <v>11</v>
      </c>
      <c r="C40" s="2" t="s">
        <v>20</v>
      </c>
      <c r="D40" s="2">
        <v>19</v>
      </c>
      <c r="E40" s="2">
        <v>12</v>
      </c>
      <c r="F40" s="10">
        <f t="shared" si="14"/>
        <v>0.22580645161290322</v>
      </c>
      <c r="H40" s="2">
        <v>13</v>
      </c>
      <c r="I40" s="2">
        <v>39</v>
      </c>
      <c r="J40" s="10">
        <f t="shared" si="15"/>
        <v>0.5</v>
      </c>
      <c r="L40" s="22">
        <f t="shared" si="12"/>
        <v>0.36290322580645162</v>
      </c>
      <c r="O40" s="9" t="s">
        <v>10</v>
      </c>
      <c r="P40" s="2" t="s">
        <v>11</v>
      </c>
      <c r="Q40" s="2" t="s">
        <v>21</v>
      </c>
      <c r="R40" s="2">
        <v>27</v>
      </c>
      <c r="S40" s="2">
        <v>14</v>
      </c>
      <c r="T40" s="10">
        <f t="shared" si="16"/>
        <v>0.31707317073170732</v>
      </c>
      <c r="V40" s="2">
        <v>9</v>
      </c>
      <c r="W40" s="2">
        <v>10</v>
      </c>
      <c r="X40" s="10">
        <f t="shared" si="17"/>
        <v>5.2631578947368418E-2</v>
      </c>
      <c r="Y40" s="13"/>
      <c r="Z40" s="22">
        <f t="shared" si="13"/>
        <v>0.18485237483953787</v>
      </c>
    </row>
    <row r="41" spans="1:50" ht="17.25" customHeight="1" x14ac:dyDescent="0.35">
      <c r="A41" s="9" t="s">
        <v>10</v>
      </c>
      <c r="B41" s="2" t="s">
        <v>11</v>
      </c>
      <c r="C41" s="2" t="s">
        <v>20</v>
      </c>
      <c r="D41" s="2">
        <v>19</v>
      </c>
      <c r="E41" s="2">
        <v>10</v>
      </c>
      <c r="F41" s="10">
        <f t="shared" si="14"/>
        <v>0.31034482758620691</v>
      </c>
      <c r="H41" s="2">
        <v>14</v>
      </c>
      <c r="I41" s="2">
        <v>20</v>
      </c>
      <c r="J41" s="10">
        <f t="shared" si="15"/>
        <v>0.17647058823529413</v>
      </c>
      <c r="L41" s="22">
        <f t="shared" si="12"/>
        <v>0.2434077079107505</v>
      </c>
      <c r="O41" s="9" t="s">
        <v>10</v>
      </c>
      <c r="P41" s="2" t="s">
        <v>11</v>
      </c>
      <c r="Q41" s="2" t="s">
        <v>21</v>
      </c>
      <c r="R41" s="2">
        <v>20</v>
      </c>
      <c r="S41" s="2">
        <v>20</v>
      </c>
      <c r="T41" s="10">
        <f t="shared" si="16"/>
        <v>0</v>
      </c>
      <c r="V41" s="2">
        <v>21</v>
      </c>
      <c r="W41" s="2">
        <v>13</v>
      </c>
      <c r="X41" s="10">
        <f t="shared" si="17"/>
        <v>-0.23529411764705882</v>
      </c>
      <c r="Y41" s="13"/>
      <c r="Z41" s="22">
        <f t="shared" si="13"/>
        <v>-0.11764705882352941</v>
      </c>
    </row>
    <row r="42" spans="1:50" ht="17.25" customHeight="1" x14ac:dyDescent="0.35">
      <c r="A42" s="9" t="s">
        <v>10</v>
      </c>
      <c r="B42" s="2" t="s">
        <v>11</v>
      </c>
      <c r="C42" s="2" t="s">
        <v>20</v>
      </c>
      <c r="D42" s="2">
        <v>23</v>
      </c>
      <c r="E42" s="2">
        <v>21</v>
      </c>
      <c r="F42" s="10">
        <f t="shared" si="14"/>
        <v>4.5454545454545456E-2</v>
      </c>
      <c r="H42" s="2">
        <v>8</v>
      </c>
      <c r="I42" s="2">
        <v>14</v>
      </c>
      <c r="J42" s="10">
        <f t="shared" si="15"/>
        <v>0.27272727272727271</v>
      </c>
      <c r="L42" s="22">
        <f t="shared" si="12"/>
        <v>0.15909090909090909</v>
      </c>
      <c r="O42" s="9" t="s">
        <v>10</v>
      </c>
      <c r="P42" s="2" t="s">
        <v>11</v>
      </c>
      <c r="Q42" s="2" t="s">
        <v>21</v>
      </c>
      <c r="R42" s="2">
        <v>21</v>
      </c>
      <c r="S42" s="2">
        <v>16</v>
      </c>
      <c r="T42" s="10">
        <f t="shared" si="16"/>
        <v>0.13513513513513514</v>
      </c>
      <c r="V42" s="2">
        <v>8</v>
      </c>
      <c r="W42" s="2">
        <v>22</v>
      </c>
      <c r="X42" s="10">
        <f t="shared" si="17"/>
        <v>0.46666666666666667</v>
      </c>
      <c r="Y42" s="13"/>
      <c r="Z42" s="22">
        <f t="shared" si="13"/>
        <v>0.30090090090090094</v>
      </c>
    </row>
    <row r="43" spans="1:50" ht="17.25" customHeight="1" x14ac:dyDescent="0.35">
      <c r="A43" s="9" t="s">
        <v>10</v>
      </c>
      <c r="B43" s="2" t="s">
        <v>11</v>
      </c>
      <c r="C43" s="2" t="s">
        <v>20</v>
      </c>
      <c r="D43" s="2">
        <v>18</v>
      </c>
      <c r="E43" s="2">
        <v>13</v>
      </c>
      <c r="F43" s="10">
        <f t="shared" si="14"/>
        <v>0.16129032258064516</v>
      </c>
      <c r="G43" s="23"/>
      <c r="H43" s="2">
        <v>14</v>
      </c>
      <c r="I43" s="2">
        <v>25</v>
      </c>
      <c r="J43" s="10">
        <f t="shared" si="15"/>
        <v>0.28205128205128205</v>
      </c>
      <c r="K43" s="23"/>
      <c r="L43" s="22">
        <f t="shared" si="12"/>
        <v>0.22167080231596359</v>
      </c>
      <c r="N43" s="23"/>
      <c r="O43" s="9" t="s">
        <v>10</v>
      </c>
      <c r="P43" s="2" t="s">
        <v>11</v>
      </c>
      <c r="Q43" s="2" t="s">
        <v>21</v>
      </c>
      <c r="R43" s="2">
        <v>20</v>
      </c>
      <c r="S43" s="2">
        <v>17</v>
      </c>
      <c r="T43" s="10">
        <f t="shared" si="16"/>
        <v>8.1081081081081086E-2</v>
      </c>
      <c r="V43" s="2">
        <v>15</v>
      </c>
      <c r="W43" s="2">
        <v>13</v>
      </c>
      <c r="X43" s="10">
        <f t="shared" si="17"/>
        <v>-7.1428571428571425E-2</v>
      </c>
      <c r="Y43" s="13"/>
      <c r="Z43" s="22">
        <f t="shared" si="13"/>
        <v>4.8262548262548305E-3</v>
      </c>
    </row>
    <row r="44" spans="1:50" ht="17.25" customHeight="1" x14ac:dyDescent="0.35">
      <c r="A44" s="9" t="s">
        <v>10</v>
      </c>
      <c r="B44" s="2" t="s">
        <v>11</v>
      </c>
      <c r="C44" s="2" t="s">
        <v>20</v>
      </c>
      <c r="D44" s="2">
        <v>16</v>
      </c>
      <c r="E44" s="2">
        <v>15</v>
      </c>
      <c r="F44" s="10">
        <f t="shared" si="14"/>
        <v>3.2258064516129031E-2</v>
      </c>
      <c r="H44" s="2">
        <v>10</v>
      </c>
      <c r="I44" s="2">
        <v>17</v>
      </c>
      <c r="J44" s="10">
        <f t="shared" si="15"/>
        <v>0.25925925925925924</v>
      </c>
      <c r="L44" s="22">
        <f t="shared" si="12"/>
        <v>0.14575866188769415</v>
      </c>
      <c r="O44" s="9" t="s">
        <v>10</v>
      </c>
      <c r="P44" s="2" t="s">
        <v>11</v>
      </c>
      <c r="Q44" s="2" t="s">
        <v>21</v>
      </c>
      <c r="R44" s="2">
        <v>23</v>
      </c>
      <c r="S44" s="2">
        <v>23</v>
      </c>
      <c r="T44" s="10">
        <f t="shared" si="16"/>
        <v>0</v>
      </c>
      <c r="V44" s="2">
        <v>17</v>
      </c>
      <c r="W44" s="2">
        <v>22</v>
      </c>
      <c r="X44" s="10">
        <f t="shared" si="17"/>
        <v>0.12820512820512819</v>
      </c>
      <c r="Y44" s="13"/>
      <c r="Z44" s="22">
        <f t="shared" si="13"/>
        <v>6.4102564102564097E-2</v>
      </c>
    </row>
    <row r="45" spans="1:50" ht="17.25" customHeight="1" x14ac:dyDescent="0.35">
      <c r="A45" s="9" t="s">
        <v>10</v>
      </c>
      <c r="B45" s="2" t="s">
        <v>11</v>
      </c>
      <c r="C45" s="2" t="s">
        <v>20</v>
      </c>
      <c r="D45" s="2">
        <v>19</v>
      </c>
      <c r="E45" s="2">
        <v>16</v>
      </c>
      <c r="F45" s="10">
        <f t="shared" si="14"/>
        <v>8.5714285714285715E-2</v>
      </c>
      <c r="H45" s="2">
        <v>8</v>
      </c>
      <c r="I45" s="2">
        <v>29</v>
      </c>
      <c r="J45" s="10">
        <f t="shared" si="15"/>
        <v>0.56756756756756754</v>
      </c>
      <c r="L45" s="22">
        <f t="shared" si="12"/>
        <v>0.32664092664092664</v>
      </c>
      <c r="O45" s="9" t="s">
        <v>10</v>
      </c>
      <c r="P45" s="2" t="s">
        <v>11</v>
      </c>
      <c r="Q45" s="2" t="s">
        <v>21</v>
      </c>
      <c r="R45" s="2">
        <v>18</v>
      </c>
      <c r="S45" s="2">
        <v>15</v>
      </c>
      <c r="T45" s="10">
        <f t="shared" si="16"/>
        <v>9.0909090909090912E-2</v>
      </c>
      <c r="V45" s="2">
        <v>17</v>
      </c>
      <c r="W45" s="2">
        <v>26</v>
      </c>
      <c r="X45" s="10">
        <f t="shared" si="17"/>
        <v>0.20930232558139536</v>
      </c>
      <c r="Y45" s="13"/>
      <c r="Z45" s="22">
        <f t="shared" si="13"/>
        <v>0.15010570824524314</v>
      </c>
    </row>
    <row r="46" spans="1:50" ht="17.25" customHeight="1" x14ac:dyDescent="0.35">
      <c r="A46" s="9" t="s">
        <v>10</v>
      </c>
      <c r="B46" s="2" t="s">
        <v>11</v>
      </c>
      <c r="C46" s="2" t="s">
        <v>20</v>
      </c>
      <c r="D46" s="2">
        <v>20</v>
      </c>
      <c r="E46" s="2">
        <v>15</v>
      </c>
      <c r="F46" s="10">
        <f t="shared" si="14"/>
        <v>0.14285714285714285</v>
      </c>
      <c r="H46" s="2">
        <v>9</v>
      </c>
      <c r="I46" s="2">
        <v>30</v>
      </c>
      <c r="J46" s="10">
        <f t="shared" si="15"/>
        <v>0.53846153846153844</v>
      </c>
      <c r="L46" s="22">
        <f t="shared" si="12"/>
        <v>0.34065934065934067</v>
      </c>
      <c r="O46" s="9" t="s">
        <v>10</v>
      </c>
      <c r="P46" s="2" t="s">
        <v>11</v>
      </c>
      <c r="Q46" s="2" t="s">
        <v>21</v>
      </c>
      <c r="R46" s="2">
        <v>15</v>
      </c>
      <c r="S46" s="2">
        <v>16</v>
      </c>
      <c r="T46" s="10">
        <f t="shared" si="16"/>
        <v>-3.2258064516129031E-2</v>
      </c>
      <c r="V46" s="2">
        <v>14</v>
      </c>
      <c r="W46" s="2">
        <v>13</v>
      </c>
      <c r="X46" s="10">
        <f t="shared" si="17"/>
        <v>-3.7037037037037035E-2</v>
      </c>
      <c r="Y46" s="13"/>
      <c r="Z46" s="22">
        <f t="shared" si="13"/>
        <v>-3.4647550776583033E-2</v>
      </c>
    </row>
    <row r="47" spans="1:50" ht="17.25" customHeight="1" x14ac:dyDescent="0.25"/>
    <row r="48" spans="1:50" ht="17.25" customHeight="1" x14ac:dyDescent="0.25"/>
    <row r="49" spans="28:28" ht="17.25" customHeight="1" x14ac:dyDescent="0.25"/>
    <row r="50" spans="28:28" ht="17.25" customHeight="1" x14ac:dyDescent="0.25"/>
    <row r="51" spans="28:28" ht="17.25" customHeight="1" x14ac:dyDescent="0.25"/>
    <row r="52" spans="28:28" ht="17.25" customHeight="1" x14ac:dyDescent="0.25"/>
    <row r="53" spans="28:28" ht="17.25" customHeight="1" x14ac:dyDescent="0.25"/>
    <row r="54" spans="28:28" ht="17.25" customHeight="1" x14ac:dyDescent="0.25"/>
    <row r="55" spans="28:28" ht="17.25" customHeight="1" x14ac:dyDescent="0.25"/>
    <row r="56" spans="28:28" ht="17.25" customHeight="1" x14ac:dyDescent="0.25"/>
    <row r="57" spans="28:28" ht="17.25" customHeight="1" x14ac:dyDescent="0.25"/>
    <row r="58" spans="28:28" ht="17.25" customHeight="1" x14ac:dyDescent="0.25">
      <c r="AB58" s="20"/>
    </row>
    <row r="59" spans="28:28" ht="17.25" customHeight="1" x14ac:dyDescent="0.25"/>
    <row r="60" spans="28:28" ht="17.25" customHeight="1" x14ac:dyDescent="0.25"/>
    <row r="61" spans="28:28" ht="17.25" customHeight="1" x14ac:dyDescent="0.25">
      <c r="AB61" s="1"/>
    </row>
    <row r="62" spans="28:28" ht="17.25" customHeight="1" x14ac:dyDescent="0.25"/>
    <row r="63" spans="28:28" ht="17.25" customHeight="1" x14ac:dyDescent="0.25"/>
    <row r="64" spans="28:28" ht="17.25" customHeight="1" x14ac:dyDescent="0.25"/>
    <row r="65" spans="27:50" ht="17.25" customHeight="1" x14ac:dyDescent="0.25"/>
    <row r="66" spans="27:50" ht="17.25" customHeight="1" x14ac:dyDescent="0.25"/>
    <row r="67" spans="27:50" ht="17.25" customHeight="1" x14ac:dyDescent="0.25"/>
    <row r="68" spans="27:50" ht="17.25" customHeight="1" x14ac:dyDescent="0.25"/>
    <row r="69" spans="27:50" ht="17.25" customHeight="1" x14ac:dyDescent="0.25">
      <c r="AC69" s="7"/>
      <c r="AD69" s="7"/>
      <c r="AE69" s="7"/>
      <c r="AF69" s="7"/>
      <c r="AG69" s="7"/>
      <c r="AH69" s="7"/>
      <c r="AI69" s="7"/>
      <c r="AJ69" s="7"/>
    </row>
    <row r="70" spans="27:50" s="12" customFormat="1" ht="17.25" customHeight="1" x14ac:dyDescent="0.25">
      <c r="AA70" s="23"/>
      <c r="AB70" s="23"/>
      <c r="AC70" s="2"/>
      <c r="AD70" s="2"/>
      <c r="AE70" s="2"/>
      <c r="AF70" s="2"/>
      <c r="AG70" s="2"/>
      <c r="AH70" s="2"/>
      <c r="AI70" s="2"/>
      <c r="AJ70" s="2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</row>
    <row r="71" spans="27:50" ht="17.25" customHeight="1" x14ac:dyDescent="0.25"/>
    <row r="72" spans="27:50" ht="17.25" customHeight="1" x14ac:dyDescent="0.25"/>
    <row r="73" spans="27:50" ht="17.25" customHeight="1" x14ac:dyDescent="0.25"/>
    <row r="74" spans="27:50" ht="17.25" customHeight="1" x14ac:dyDescent="0.25"/>
    <row r="75" spans="27:50" ht="17.25" customHeight="1" x14ac:dyDescent="0.25"/>
    <row r="76" spans="27:50" ht="17.25" customHeight="1" x14ac:dyDescent="0.25"/>
    <row r="77" spans="27:50" ht="17.25" customHeight="1" x14ac:dyDescent="0.25"/>
    <row r="78" spans="27:50" ht="17.25" customHeight="1" x14ac:dyDescent="0.25"/>
    <row r="79" spans="27:50" ht="17.25" customHeight="1" x14ac:dyDescent="0.25">
      <c r="AC79" s="23"/>
      <c r="AD79" s="23"/>
      <c r="AE79" s="23"/>
      <c r="AF79" s="23"/>
      <c r="AG79" s="23"/>
      <c r="AH79" s="23"/>
      <c r="AI79" s="23"/>
      <c r="AJ79" s="23"/>
    </row>
    <row r="80" spans="27:50" ht="17.25" customHeight="1" x14ac:dyDescent="0.25"/>
    <row r="81" spans="29:36" ht="17.25" customHeight="1" x14ac:dyDescent="0.25"/>
    <row r="82" spans="29:36" ht="17.25" customHeight="1" x14ac:dyDescent="0.25"/>
    <row r="83" spans="29:36" ht="17.25" customHeight="1" x14ac:dyDescent="0.25"/>
    <row r="84" spans="29:36" ht="17.25" customHeight="1" x14ac:dyDescent="0.25"/>
    <row r="85" spans="29:36" ht="17.25" customHeight="1" x14ac:dyDescent="0.25"/>
    <row r="86" spans="29:36" ht="17.25" customHeight="1" x14ac:dyDescent="0.25">
      <c r="AC86" s="7"/>
      <c r="AD86" s="7"/>
      <c r="AE86" s="7"/>
      <c r="AF86" s="7"/>
      <c r="AG86" s="7"/>
      <c r="AH86" s="7"/>
      <c r="AI86" s="7"/>
      <c r="AJ86" s="7"/>
    </row>
    <row r="87" spans="29:36" ht="17.25" customHeight="1" x14ac:dyDescent="0.25"/>
    <row r="88" spans="29:36" ht="17.25" customHeight="1" x14ac:dyDescent="0.25"/>
    <row r="89" spans="29:36" ht="17.25" customHeight="1" x14ac:dyDescent="0.25"/>
    <row r="90" spans="29:36" ht="17.25" customHeight="1" x14ac:dyDescent="0.25"/>
    <row r="91" spans="29:36" ht="17.25" customHeight="1" x14ac:dyDescent="0.25"/>
    <row r="92" spans="29:36" ht="17.25" customHeight="1" x14ac:dyDescent="0.25"/>
    <row r="93" spans="29:36" ht="17.25" customHeight="1" x14ac:dyDescent="0.25">
      <c r="AC93" s="7"/>
      <c r="AD93" s="7"/>
      <c r="AE93" s="7"/>
      <c r="AF93" s="7"/>
      <c r="AG93" s="7"/>
      <c r="AH93" s="7"/>
      <c r="AI93" s="7"/>
      <c r="AJ93" s="7"/>
    </row>
    <row r="94" spans="29:36" ht="17.25" customHeight="1" x14ac:dyDescent="0.25"/>
    <row r="95" spans="29:36" ht="17.25" customHeight="1" x14ac:dyDescent="0.25"/>
    <row r="96" spans="29:36" ht="17.25" customHeight="1" x14ac:dyDescent="0.25"/>
    <row r="97" spans="28:28" ht="17.25" customHeight="1" x14ac:dyDescent="0.25"/>
    <row r="98" spans="28:28" ht="17.25" customHeight="1" x14ac:dyDescent="0.25"/>
    <row r="99" spans="28:28" ht="17.25" customHeight="1" x14ac:dyDescent="0.25"/>
    <row r="100" spans="28:28" ht="17.25" customHeight="1" x14ac:dyDescent="0.25"/>
    <row r="101" spans="28:28" ht="17.25" customHeight="1" x14ac:dyDescent="0.25"/>
    <row r="102" spans="28:28" ht="17.25" customHeight="1" x14ac:dyDescent="0.25"/>
    <row r="103" spans="28:28" ht="17.25" customHeight="1" x14ac:dyDescent="0.25"/>
    <row r="104" spans="28:28" ht="17.25" customHeight="1" x14ac:dyDescent="0.25"/>
    <row r="105" spans="28:28" ht="17.25" customHeight="1" x14ac:dyDescent="0.25"/>
    <row r="106" spans="28:28" ht="17.25" customHeight="1" x14ac:dyDescent="0.25"/>
    <row r="107" spans="28:28" ht="17.25" customHeight="1" x14ac:dyDescent="0.25"/>
    <row r="108" spans="28:28" ht="17.25" customHeight="1" x14ac:dyDescent="0.25"/>
    <row r="109" spans="28:28" ht="17.25" customHeight="1" x14ac:dyDescent="0.25"/>
    <row r="110" spans="28:28" ht="17.25" customHeight="1" x14ac:dyDescent="0.25">
      <c r="AB110" s="1"/>
    </row>
    <row r="111" spans="28:28" ht="17.25" customHeight="1" x14ac:dyDescent="0.25"/>
    <row r="112" spans="28:28" ht="17.25" customHeight="1" x14ac:dyDescent="0.25"/>
    <row r="113" spans="1:36" ht="17.25" customHeight="1" x14ac:dyDescent="0.25"/>
    <row r="114" spans="1:36" ht="17.25" customHeight="1" x14ac:dyDescent="0.25"/>
    <row r="115" spans="1:36" ht="17.25" customHeight="1" x14ac:dyDescent="0.25"/>
    <row r="116" spans="1:36" ht="17.25" customHeight="1" x14ac:dyDescent="0.25"/>
    <row r="117" spans="1:36" ht="17.25" customHeight="1" x14ac:dyDescent="0.25">
      <c r="N117" s="20"/>
      <c r="AB117" s="20"/>
    </row>
    <row r="118" spans="1:36" ht="17.25" customHeight="1" x14ac:dyDescent="0.25"/>
    <row r="119" spans="1:36" ht="17.25" customHeight="1" x14ac:dyDescent="0.25"/>
    <row r="120" spans="1:36" ht="17.25" customHeight="1" x14ac:dyDescent="0.25"/>
    <row r="121" spans="1:36" ht="17.25" customHeight="1" x14ac:dyDescent="0.25"/>
    <row r="122" spans="1:36" ht="17.25" customHeight="1" x14ac:dyDescent="0.25"/>
    <row r="123" spans="1:36" ht="17.25" customHeight="1" x14ac:dyDescent="0.25"/>
    <row r="124" spans="1:36" ht="17.25" customHeight="1" x14ac:dyDescent="0.25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</row>
    <row r="125" spans="1:36" ht="17.25" customHeight="1" x14ac:dyDescent="0.25"/>
    <row r="126" spans="1:36" ht="17.25" customHeight="1" x14ac:dyDescent="0.25"/>
    <row r="127" spans="1:36" ht="17.25" customHeight="1" x14ac:dyDescent="0.25"/>
    <row r="128" spans="1:36" ht="17.25" customHeight="1" x14ac:dyDescent="0.25"/>
    <row r="129" ht="17.25" customHeight="1" x14ac:dyDescent="0.25"/>
    <row r="130" ht="17.25" customHeight="1" x14ac:dyDescent="0.25"/>
    <row r="131" ht="17.25" customHeight="1" x14ac:dyDescent="0.25"/>
    <row r="132" ht="17.25" customHeight="1" x14ac:dyDescent="0.25"/>
    <row r="133" ht="17.25" customHeight="1" x14ac:dyDescent="0.25"/>
    <row r="134" ht="17.25" customHeight="1" x14ac:dyDescent="0.25"/>
    <row r="135" ht="17.25" customHeight="1" x14ac:dyDescent="0.25"/>
    <row r="156" spans="1:29" x14ac:dyDescent="0.25">
      <c r="A156" s="8"/>
      <c r="B156" s="8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</row>
    <row r="157" spans="1:29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</row>
    <row r="158" spans="1:29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24"/>
      <c r="AC158" s="16"/>
    </row>
    <row r="159" spans="1:29" x14ac:dyDescent="0.25">
      <c r="A159" s="24"/>
      <c r="B159" s="24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8"/>
      <c r="O159" s="16"/>
      <c r="P159" s="24"/>
      <c r="Q159" s="16"/>
      <c r="R159" s="16"/>
      <c r="S159" s="16"/>
      <c r="T159" s="25"/>
      <c r="U159" s="25"/>
      <c r="V159" s="25"/>
      <c r="W159" s="16"/>
      <c r="X159" s="16"/>
      <c r="Y159" s="16"/>
      <c r="Z159" s="16"/>
      <c r="AA159" s="16"/>
      <c r="AB159" s="8"/>
      <c r="AC159" s="16"/>
    </row>
    <row r="160" spans="1:29" x14ac:dyDescent="0.25">
      <c r="A160" s="24"/>
      <c r="B160" s="24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8"/>
      <c r="O160" s="16"/>
      <c r="P160" s="24"/>
      <c r="Q160" s="16"/>
      <c r="R160" s="16"/>
      <c r="S160" s="16"/>
      <c r="T160" s="25"/>
      <c r="U160" s="25"/>
      <c r="V160" s="25"/>
      <c r="W160" s="16"/>
      <c r="X160" s="16"/>
      <c r="Y160" s="16"/>
      <c r="Z160" s="16"/>
      <c r="AA160" s="16"/>
      <c r="AB160" s="8"/>
      <c r="AC160" s="16"/>
    </row>
    <row r="161" spans="1:29" x14ac:dyDescent="0.25">
      <c r="A161" s="24"/>
      <c r="B161" s="24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8"/>
      <c r="O161" s="16"/>
      <c r="P161" s="24"/>
      <c r="Q161" s="16"/>
      <c r="R161" s="16"/>
      <c r="S161" s="16"/>
      <c r="T161" s="25"/>
      <c r="U161" s="25"/>
      <c r="V161" s="25"/>
      <c r="W161" s="16"/>
      <c r="X161" s="16"/>
      <c r="Y161" s="16"/>
      <c r="Z161" s="16"/>
      <c r="AA161" s="16"/>
      <c r="AB161" s="8"/>
      <c r="AC161" s="16"/>
    </row>
    <row r="162" spans="1:29" x14ac:dyDescent="0.25">
      <c r="A162" s="24"/>
      <c r="B162" s="24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8"/>
      <c r="O162" s="16"/>
      <c r="P162" s="24"/>
      <c r="Q162" s="16"/>
      <c r="R162" s="16"/>
      <c r="S162" s="16"/>
      <c r="T162" s="25"/>
      <c r="U162" s="25"/>
      <c r="V162" s="25"/>
      <c r="W162" s="16"/>
      <c r="X162" s="16"/>
      <c r="Y162" s="16"/>
      <c r="Z162" s="16"/>
      <c r="AA162" s="16"/>
      <c r="AB162" s="8"/>
      <c r="AC162" s="16"/>
    </row>
    <row r="163" spans="1:29" x14ac:dyDescent="0.25">
      <c r="A163" s="24"/>
      <c r="B163" s="24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8"/>
      <c r="O163" s="16"/>
      <c r="P163" s="24"/>
      <c r="Q163" s="16"/>
      <c r="R163" s="16"/>
      <c r="S163" s="16"/>
      <c r="T163" s="25"/>
      <c r="U163" s="25"/>
      <c r="V163" s="25"/>
      <c r="W163" s="16"/>
      <c r="X163" s="16"/>
      <c r="Y163" s="16"/>
      <c r="Z163" s="16"/>
      <c r="AA163" s="16"/>
      <c r="AB163" s="8"/>
      <c r="AC163" s="16"/>
    </row>
    <row r="164" spans="1:29" x14ac:dyDescent="0.25">
      <c r="A164" s="24"/>
      <c r="B164" s="24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8"/>
      <c r="O164" s="16"/>
      <c r="P164" s="24"/>
      <c r="Q164" s="16"/>
      <c r="R164" s="16"/>
      <c r="S164" s="16"/>
      <c r="T164" s="25"/>
      <c r="U164" s="25"/>
      <c r="V164" s="25"/>
      <c r="W164" s="16"/>
      <c r="X164" s="16"/>
      <c r="Y164" s="16"/>
      <c r="Z164" s="16"/>
      <c r="AA164" s="16"/>
      <c r="AB164" s="8"/>
      <c r="AC164" s="16"/>
    </row>
    <row r="165" spans="1:29" x14ac:dyDescent="0.25">
      <c r="A165" s="24"/>
      <c r="B165" s="24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8"/>
      <c r="O165" s="16"/>
      <c r="P165" s="24"/>
      <c r="Q165" s="16"/>
      <c r="R165" s="16"/>
      <c r="S165" s="16"/>
      <c r="T165" s="25"/>
      <c r="U165" s="25"/>
      <c r="V165" s="25"/>
      <c r="W165" s="16"/>
      <c r="X165" s="16"/>
      <c r="Y165" s="16"/>
      <c r="Z165" s="16"/>
      <c r="AA165" s="16"/>
      <c r="AB165" s="8"/>
      <c r="AC165" s="16"/>
    </row>
    <row r="166" spans="1:29" x14ac:dyDescent="0.25">
      <c r="A166" s="24"/>
      <c r="B166" s="24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8"/>
      <c r="O166" s="16"/>
      <c r="P166" s="24"/>
      <c r="Q166" s="16"/>
      <c r="R166" s="16"/>
      <c r="S166" s="16"/>
      <c r="T166" s="25"/>
      <c r="U166" s="25"/>
      <c r="V166" s="25"/>
      <c r="W166" s="16"/>
      <c r="X166" s="16"/>
      <c r="Y166" s="16"/>
      <c r="Z166" s="16"/>
      <c r="AA166" s="16"/>
      <c r="AB166" s="8"/>
      <c r="AC166" s="16"/>
    </row>
    <row r="167" spans="1:29" x14ac:dyDescent="0.25">
      <c r="A167" s="24"/>
      <c r="B167" s="24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8"/>
      <c r="O167" s="16"/>
      <c r="P167" s="24"/>
      <c r="Q167" s="16"/>
      <c r="R167" s="16"/>
      <c r="S167" s="16"/>
      <c r="T167" s="25"/>
      <c r="U167" s="25"/>
      <c r="V167" s="25"/>
      <c r="W167" s="16"/>
      <c r="X167" s="16"/>
      <c r="Y167" s="16"/>
      <c r="Z167" s="16"/>
      <c r="AA167" s="16"/>
      <c r="AB167" s="8"/>
      <c r="AC167" s="16"/>
    </row>
    <row r="168" spans="1:29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</row>
    <row r="169" spans="1:29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20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20"/>
      <c r="AC169" s="16"/>
    </row>
    <row r="170" spans="1:29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</row>
    <row r="171" spans="1:29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C21EF-F56C-4E68-8373-E85468DDE545}">
  <dimension ref="A1:H30"/>
  <sheetViews>
    <sheetView tabSelected="1" workbookViewId="0">
      <selection activeCell="E34" sqref="E34"/>
    </sheetView>
  </sheetViews>
  <sheetFormatPr baseColWidth="10" defaultRowHeight="15" x14ac:dyDescent="0.25"/>
  <cols>
    <col min="8" max="8" width="13" bestFit="1" customWidth="1"/>
  </cols>
  <sheetData>
    <row r="1" spans="1:8" x14ac:dyDescent="0.25">
      <c r="A1" s="26" t="s">
        <v>22</v>
      </c>
    </row>
    <row r="4" spans="1:8" x14ac:dyDescent="0.25">
      <c r="A4" t="s">
        <v>23</v>
      </c>
      <c r="B4" t="s">
        <v>24</v>
      </c>
      <c r="E4" t="s">
        <v>25</v>
      </c>
      <c r="F4" t="s">
        <v>26</v>
      </c>
    </row>
    <row r="5" spans="1:8" x14ac:dyDescent="0.25">
      <c r="B5" t="s">
        <v>27</v>
      </c>
      <c r="F5" t="s">
        <v>27</v>
      </c>
    </row>
    <row r="6" spans="1:8" x14ac:dyDescent="0.25">
      <c r="B6" s="27" t="s">
        <v>28</v>
      </c>
      <c r="C6" s="28" t="s">
        <v>29</v>
      </c>
      <c r="F6" s="27" t="s">
        <v>28</v>
      </c>
      <c r="G6" s="28" t="s">
        <v>30</v>
      </c>
      <c r="H6" s="29" t="s">
        <v>31</v>
      </c>
    </row>
    <row r="7" spans="1:8" x14ac:dyDescent="0.25">
      <c r="B7" s="30">
        <v>0.69048500555349868</v>
      </c>
      <c r="C7" s="30">
        <v>3.4529392406104725E-2</v>
      </c>
      <c r="F7" s="31">
        <v>0.24150006170554117</v>
      </c>
      <c r="G7" s="31">
        <v>0.18653070879098274</v>
      </c>
      <c r="H7" s="31">
        <v>0.25105765462650825</v>
      </c>
    </row>
    <row r="8" spans="1:8" x14ac:dyDescent="0.25">
      <c r="B8" s="30">
        <v>0.50103613887860465</v>
      </c>
      <c r="C8" s="30">
        <v>4.8078900818626834E-2</v>
      </c>
      <c r="F8" s="31">
        <v>0.29562502300425875</v>
      </c>
      <c r="G8" s="31">
        <v>0.35123308239746598</v>
      </c>
      <c r="H8" s="31">
        <v>0.27892190135340816</v>
      </c>
    </row>
    <row r="9" spans="1:8" x14ac:dyDescent="0.25">
      <c r="B9" s="30">
        <v>0.52933070056357723</v>
      </c>
      <c r="C9" s="30">
        <v>5.6631072312398903E-2</v>
      </c>
      <c r="F9" s="31">
        <v>0.31441544284010031</v>
      </c>
      <c r="G9" s="31">
        <v>0.36618382080710843</v>
      </c>
      <c r="H9" s="31">
        <v>0.38974762433666538</v>
      </c>
    </row>
    <row r="10" spans="1:8" x14ac:dyDescent="0.25">
      <c r="B10" s="30">
        <v>0.46950338947455028</v>
      </c>
      <c r="C10" s="30">
        <v>4.7307581554156888E-2</v>
      </c>
      <c r="F10" s="31">
        <v>0.36975962985335736</v>
      </c>
      <c r="G10" s="31">
        <v>0.37004041712945823</v>
      </c>
      <c r="H10" s="31">
        <v>0.39605958698424448</v>
      </c>
    </row>
    <row r="11" spans="1:8" x14ac:dyDescent="0.25">
      <c r="B11" s="30">
        <v>0.56630260397383669</v>
      </c>
      <c r="C11" s="30">
        <v>3.405374552634826E-2</v>
      </c>
      <c r="F11" s="31">
        <v>0.39225441194619282</v>
      </c>
      <c r="G11" s="31">
        <v>0.38135309967501752</v>
      </c>
      <c r="H11" s="31">
        <v>0.40490404788349998</v>
      </c>
    </row>
    <row r="12" spans="1:8" x14ac:dyDescent="0.25">
      <c r="B12" s="30">
        <v>0.70231190094203788</v>
      </c>
      <c r="C12" s="30">
        <v>0.11940563490671637</v>
      </c>
      <c r="F12" s="31">
        <v>0.46816508289111025</v>
      </c>
      <c r="G12" s="31">
        <v>0.40253866880579209</v>
      </c>
      <c r="H12" s="31">
        <v>0.40701232053971786</v>
      </c>
    </row>
    <row r="13" spans="1:8" x14ac:dyDescent="0.25">
      <c r="B13" s="30">
        <v>0.70287753506931583</v>
      </c>
      <c r="C13" s="30">
        <v>4.5829219630589488E-2</v>
      </c>
      <c r="F13" s="31">
        <v>0.50774661647949315</v>
      </c>
      <c r="G13" s="31">
        <v>0.4232377655232738</v>
      </c>
      <c r="H13" s="31">
        <v>0.41482835575301336</v>
      </c>
    </row>
    <row r="14" spans="1:8" x14ac:dyDescent="0.25">
      <c r="B14" s="30">
        <v>0.47641368838196518</v>
      </c>
      <c r="C14" s="30">
        <v>1.0395669642244983E-2</v>
      </c>
      <c r="F14" s="31">
        <v>0.52532948187913941</v>
      </c>
      <c r="G14" s="31">
        <v>0.42769653214858688</v>
      </c>
      <c r="H14" s="31">
        <v>0.43724803570693982</v>
      </c>
    </row>
    <row r="15" spans="1:8" x14ac:dyDescent="0.25">
      <c r="B15" s="30">
        <v>0.56407244382891264</v>
      </c>
      <c r="C15" s="30">
        <v>5.4283735790585097E-2</v>
      </c>
      <c r="F15" s="31">
        <v>0.5871410794355999</v>
      </c>
      <c r="G15" s="31">
        <v>0.49813083631576782</v>
      </c>
      <c r="H15" s="31">
        <v>0.44615677321156766</v>
      </c>
    </row>
    <row r="16" spans="1:8" x14ac:dyDescent="0.25">
      <c r="B16" s="30">
        <v>0.43871877966246303</v>
      </c>
      <c r="C16" s="30">
        <v>9.3289636668632089E-2</v>
      </c>
      <c r="F16" s="31">
        <v>0.59223178658110165</v>
      </c>
      <c r="G16" s="31">
        <v>0.49984194721036823</v>
      </c>
      <c r="H16" s="31">
        <v>0.44986857802286778</v>
      </c>
    </row>
    <row r="17" spans="1:8" x14ac:dyDescent="0.25">
      <c r="B17" s="30">
        <v>0.54052340011244115</v>
      </c>
      <c r="C17" s="30">
        <v>6.2711112939423441E-2</v>
      </c>
      <c r="F17" s="31">
        <v>0.6062183759101567</v>
      </c>
      <c r="G17" s="31">
        <v>0.52513986589329043</v>
      </c>
      <c r="H17" s="31">
        <v>0.45380568925089471</v>
      </c>
    </row>
    <row r="18" spans="1:8" x14ac:dyDescent="0.25">
      <c r="B18" s="30">
        <v>0.50207170640960586</v>
      </c>
      <c r="C18" s="30">
        <v>4.8696858357997502E-2</v>
      </c>
      <c r="F18" s="31">
        <v>0.6089437039779505</v>
      </c>
      <c r="G18" s="31">
        <v>0.57634260973302065</v>
      </c>
      <c r="H18" s="31">
        <v>0.54492420502694483</v>
      </c>
    </row>
    <row r="19" spans="1:8" x14ac:dyDescent="0.25">
      <c r="B19" s="30">
        <v>0.66447726265077867</v>
      </c>
      <c r="C19" s="30">
        <v>0.12489959317644969</v>
      </c>
      <c r="F19" s="31">
        <v>0.6114937937216236</v>
      </c>
      <c r="G19" s="31">
        <v>0.58421006623061411</v>
      </c>
      <c r="H19" s="31">
        <v>0.54593691865381355</v>
      </c>
    </row>
    <row r="20" spans="1:8" x14ac:dyDescent="0.25">
      <c r="F20" s="31">
        <v>0.61389300259163271</v>
      </c>
      <c r="G20" s="31">
        <v>0.59845376198115918</v>
      </c>
      <c r="H20" s="31">
        <v>0.57075054506561351</v>
      </c>
    </row>
    <row r="21" spans="1:8" x14ac:dyDescent="0.25">
      <c r="F21" s="31">
        <v>0.6372585635383039</v>
      </c>
      <c r="G21" s="31">
        <v>0.61975502900160429</v>
      </c>
      <c r="H21" s="31">
        <v>0.57171469414620102</v>
      </c>
    </row>
    <row r="22" spans="1:8" x14ac:dyDescent="0.25">
      <c r="F22" s="31">
        <v>0.72644133859887283</v>
      </c>
      <c r="G22" s="31">
        <v>0.62540460431592371</v>
      </c>
      <c r="H22" s="31">
        <v>0.57985211238635892</v>
      </c>
    </row>
    <row r="23" spans="1:8" x14ac:dyDescent="0.25">
      <c r="F23" s="31">
        <v>0.73425737381216827</v>
      </c>
      <c r="G23" s="31">
        <v>0.62975361205954816</v>
      </c>
      <c r="H23" s="31">
        <v>0.58816950512155997</v>
      </c>
    </row>
    <row r="24" spans="1:8" x14ac:dyDescent="0.25">
      <c r="F24" s="31">
        <v>0.7524963680334984</v>
      </c>
      <c r="G24" s="31">
        <v>0.66973516414756495</v>
      </c>
      <c r="H24" s="31">
        <v>0.60297883499938287</v>
      </c>
    </row>
    <row r="25" spans="1:8" x14ac:dyDescent="0.25">
      <c r="F25" s="31">
        <v>0.82804979637171416</v>
      </c>
      <c r="G25" s="31">
        <v>0.76711083830766591</v>
      </c>
      <c r="H25" s="31">
        <v>0.60342877123699046</v>
      </c>
    </row>
    <row r="26" spans="1:8" x14ac:dyDescent="0.25">
      <c r="F26" s="31">
        <v>0.83859115965280329</v>
      </c>
      <c r="G26" s="31">
        <v>0.77210343905549372</v>
      </c>
      <c r="H26" s="31">
        <v>0.70545942481775215</v>
      </c>
    </row>
    <row r="29" spans="1:8" x14ac:dyDescent="0.25">
      <c r="A29" t="s">
        <v>32</v>
      </c>
      <c r="B29" s="31">
        <f t="shared" ref="B29:C29" si="0">AVERAGE(B7:B26)</f>
        <v>0.56524035042319909</v>
      </c>
      <c r="C29" s="31">
        <f t="shared" si="0"/>
        <v>6.00086272100211E-2</v>
      </c>
      <c r="F29" s="31">
        <f>AVERAGE(F7:F26)</f>
        <v>0.5625906046412309</v>
      </c>
      <c r="G29" s="31">
        <f>AVERAGE(G7:G26)</f>
        <v>0.51373979347648535</v>
      </c>
      <c r="H29" s="31">
        <f>AVERAGE(H7:H26)</f>
        <v>0.48214127895619729</v>
      </c>
    </row>
    <row r="30" spans="1:8" x14ac:dyDescent="0.25">
      <c r="A30" t="s">
        <v>33</v>
      </c>
      <c r="B30" s="31">
        <f t="shared" ref="B30:C30" si="1">B29/(SQRT(COUNT(B7:B26)))</f>
        <v>0.15676946664708291</v>
      </c>
      <c r="C30" s="31">
        <f t="shared" si="1"/>
        <v>1.6643398644302664E-2</v>
      </c>
      <c r="F30" s="31">
        <f>F29/(SQRT(COUNT(F7:F26)))</f>
        <v>0.12579908354805008</v>
      </c>
      <c r="G30" s="31">
        <f t="shared" ref="G30:H30" si="2">G29/(SQRT(COUNT(G7:G26)))</f>
        <v>0.11487571009601243</v>
      </c>
      <c r="H30" s="31">
        <f t="shared" si="2"/>
        <v>0.1078100674504746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Figure 3</vt:lpstr>
      <vt:lpstr>Figure 3- figure suppl. 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Henrike Scholz</dc:creator>
  <cp:lastModifiedBy>Henrike Scholz</cp:lastModifiedBy>
  <dcterms:created xsi:type="dcterms:W3CDTF">2024-03-25T14:10:32Z</dcterms:created>
  <dcterms:modified xsi:type="dcterms:W3CDTF">2024-03-25T14:13:28Z</dcterms:modified>
</cp:coreProperties>
</file>