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kramer2/Desktop/"/>
    </mc:Choice>
  </mc:AlternateContent>
  <xr:revisionPtr revIDLastSave="0" documentId="8_{C11003CD-BC2D-C943-84F6-BDFB3E591A9C}" xr6:coauthVersionLast="47" xr6:coauthVersionMax="47" xr10:uidLastSave="{00000000-0000-0000-0000-000000000000}"/>
  <bookViews>
    <workbookView xWindow="11980" yWindow="5900" windowWidth="27640" windowHeight="16940" xr2:uid="{02649164-A604-3E43-9E12-55390014BAFE}"/>
  </bookViews>
  <sheets>
    <sheet name="Quantification" sheetId="2" r:id="rId1"/>
    <sheet name="Statistics" sheetId="3" r:id="rId2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7" i="2" l="1"/>
  <c r="M67" i="2"/>
  <c r="D67" i="2"/>
  <c r="F67" i="2"/>
  <c r="O67" i="2"/>
  <c r="L67" i="2"/>
  <c r="E67" i="2"/>
  <c r="K66" i="2"/>
  <c r="M66" i="2"/>
  <c r="D66" i="2"/>
  <c r="F66" i="2"/>
  <c r="O66" i="2"/>
  <c r="L66" i="2"/>
  <c r="E66" i="2"/>
  <c r="K65" i="2"/>
  <c r="M65" i="2"/>
  <c r="D65" i="2"/>
  <c r="F65" i="2"/>
  <c r="O65" i="2"/>
  <c r="L65" i="2"/>
  <c r="E65" i="2"/>
  <c r="K62" i="2"/>
  <c r="M62" i="2"/>
  <c r="D62" i="2"/>
  <c r="F62" i="2"/>
  <c r="O62" i="2"/>
  <c r="L62" i="2"/>
  <c r="E62" i="2"/>
  <c r="K61" i="2"/>
  <c r="M61" i="2"/>
  <c r="D61" i="2"/>
  <c r="F61" i="2"/>
  <c r="O61" i="2"/>
  <c r="L61" i="2"/>
  <c r="E61" i="2"/>
  <c r="K60" i="2"/>
  <c r="M60" i="2"/>
  <c r="D60" i="2"/>
  <c r="F60" i="2"/>
  <c r="O60" i="2"/>
  <c r="L60" i="2"/>
  <c r="E60" i="2"/>
  <c r="K57" i="2"/>
  <c r="M57" i="2"/>
  <c r="D57" i="2"/>
  <c r="F57" i="2"/>
  <c r="O57" i="2"/>
  <c r="L57" i="2"/>
  <c r="E57" i="2"/>
  <c r="K56" i="2"/>
  <c r="M56" i="2"/>
  <c r="D56" i="2"/>
  <c r="F56" i="2"/>
  <c r="O56" i="2"/>
  <c r="L56" i="2"/>
  <c r="E56" i="2"/>
  <c r="K55" i="2"/>
  <c r="M55" i="2"/>
  <c r="D55" i="2"/>
  <c r="F55" i="2"/>
  <c r="O55" i="2"/>
  <c r="L55" i="2"/>
  <c r="E55" i="2"/>
  <c r="K52" i="2"/>
  <c r="M52" i="2"/>
  <c r="D52" i="2"/>
  <c r="F52" i="2"/>
  <c r="O52" i="2"/>
  <c r="L52" i="2"/>
  <c r="E52" i="2"/>
  <c r="K51" i="2"/>
  <c r="M51" i="2"/>
  <c r="D51" i="2"/>
  <c r="F51" i="2"/>
  <c r="O51" i="2"/>
  <c r="L51" i="2"/>
  <c r="E51" i="2"/>
  <c r="K50" i="2"/>
  <c r="M50" i="2"/>
  <c r="D50" i="2"/>
  <c r="F50" i="2"/>
  <c r="O50" i="2"/>
  <c r="L50" i="2"/>
  <c r="E50" i="2"/>
  <c r="K47" i="2"/>
  <c r="M47" i="2"/>
  <c r="D47" i="2"/>
  <c r="F47" i="2"/>
  <c r="O47" i="2"/>
  <c r="L47" i="2"/>
  <c r="E47" i="2"/>
  <c r="K46" i="2"/>
  <c r="M46" i="2"/>
  <c r="D46" i="2"/>
  <c r="F46" i="2"/>
  <c r="O46" i="2"/>
  <c r="L46" i="2"/>
  <c r="E46" i="2"/>
  <c r="K45" i="2"/>
  <c r="M45" i="2"/>
  <c r="D45" i="2"/>
  <c r="F45" i="2"/>
  <c r="O45" i="2"/>
  <c r="L45" i="2"/>
  <c r="E45" i="2"/>
  <c r="K42" i="2"/>
  <c r="M42" i="2"/>
  <c r="D42" i="2"/>
  <c r="F42" i="2"/>
  <c r="O42" i="2"/>
  <c r="L42" i="2"/>
  <c r="E42" i="2"/>
  <c r="K41" i="2"/>
  <c r="M41" i="2"/>
  <c r="D41" i="2"/>
  <c r="F41" i="2"/>
  <c r="O41" i="2"/>
  <c r="L41" i="2"/>
  <c r="E41" i="2"/>
  <c r="K40" i="2"/>
  <c r="M40" i="2"/>
  <c r="D40" i="2"/>
  <c r="F40" i="2"/>
  <c r="O40" i="2"/>
  <c r="L40" i="2"/>
  <c r="E40" i="2"/>
  <c r="K37" i="2"/>
  <c r="M37" i="2"/>
  <c r="D37" i="2"/>
  <c r="F37" i="2"/>
  <c r="O37" i="2"/>
  <c r="L37" i="2"/>
  <c r="E37" i="2"/>
  <c r="K36" i="2"/>
  <c r="M36" i="2"/>
  <c r="D36" i="2"/>
  <c r="F36" i="2"/>
  <c r="O36" i="2"/>
  <c r="L36" i="2"/>
  <c r="E36" i="2"/>
  <c r="K35" i="2"/>
  <c r="M35" i="2"/>
  <c r="D35" i="2"/>
  <c r="F35" i="2"/>
  <c r="O35" i="2"/>
  <c r="L35" i="2"/>
  <c r="E35" i="2"/>
  <c r="K32" i="2"/>
  <c r="M32" i="2"/>
  <c r="D32" i="2"/>
  <c r="F32" i="2"/>
  <c r="O32" i="2"/>
  <c r="L32" i="2"/>
  <c r="E32" i="2"/>
  <c r="K31" i="2"/>
  <c r="M31" i="2"/>
  <c r="D31" i="2"/>
  <c r="F31" i="2"/>
  <c r="O31" i="2"/>
  <c r="L31" i="2"/>
  <c r="E31" i="2"/>
  <c r="K30" i="2"/>
  <c r="M30" i="2"/>
  <c r="D30" i="2"/>
  <c r="F30" i="2"/>
  <c r="O30" i="2"/>
  <c r="L30" i="2"/>
  <c r="E30" i="2"/>
  <c r="K27" i="2"/>
  <c r="M27" i="2"/>
  <c r="D27" i="2"/>
  <c r="F27" i="2"/>
  <c r="O27" i="2"/>
  <c r="L27" i="2"/>
  <c r="E27" i="2"/>
  <c r="K26" i="2"/>
  <c r="M26" i="2"/>
  <c r="D26" i="2"/>
  <c r="F26" i="2"/>
  <c r="O26" i="2"/>
  <c r="L26" i="2"/>
  <c r="E26" i="2"/>
  <c r="K25" i="2"/>
  <c r="M25" i="2"/>
  <c r="D25" i="2"/>
  <c r="F25" i="2"/>
  <c r="O25" i="2"/>
  <c r="L25" i="2"/>
  <c r="E25" i="2"/>
  <c r="K22" i="2"/>
  <c r="M22" i="2"/>
  <c r="D22" i="2"/>
  <c r="F22" i="2"/>
  <c r="O22" i="2"/>
  <c r="L22" i="2"/>
  <c r="E22" i="2"/>
  <c r="K21" i="2"/>
  <c r="M21" i="2"/>
  <c r="D21" i="2"/>
  <c r="F21" i="2"/>
  <c r="O21" i="2"/>
  <c r="L21" i="2"/>
  <c r="E21" i="2"/>
  <c r="K20" i="2"/>
  <c r="M20" i="2"/>
  <c r="D20" i="2"/>
  <c r="F20" i="2"/>
  <c r="O20" i="2"/>
  <c r="L20" i="2"/>
  <c r="E20" i="2"/>
  <c r="K17" i="2"/>
  <c r="M17" i="2"/>
  <c r="D17" i="2"/>
  <c r="F17" i="2"/>
  <c r="O17" i="2"/>
  <c r="L17" i="2"/>
  <c r="E17" i="2"/>
  <c r="K16" i="2"/>
  <c r="M16" i="2"/>
  <c r="D16" i="2"/>
  <c r="F16" i="2"/>
  <c r="O16" i="2"/>
  <c r="L16" i="2"/>
  <c r="E16" i="2"/>
  <c r="K15" i="2"/>
  <c r="M15" i="2"/>
  <c r="D15" i="2"/>
  <c r="F15" i="2"/>
  <c r="O15" i="2"/>
  <c r="L15" i="2"/>
  <c r="E15" i="2"/>
  <c r="K12" i="2"/>
  <c r="M12" i="2"/>
  <c r="D12" i="2"/>
  <c r="F12" i="2"/>
  <c r="O12" i="2"/>
  <c r="L12" i="2"/>
  <c r="E12" i="2"/>
  <c r="K11" i="2"/>
  <c r="M11" i="2"/>
  <c r="D11" i="2"/>
  <c r="F11" i="2"/>
  <c r="O11" i="2"/>
  <c r="L11" i="2"/>
  <c r="E11" i="2"/>
  <c r="K10" i="2"/>
  <c r="M10" i="2"/>
  <c r="D10" i="2"/>
  <c r="F10" i="2"/>
  <c r="O10" i="2"/>
  <c r="L10" i="2"/>
  <c r="E10" i="2"/>
  <c r="K7" i="2"/>
  <c r="M7" i="2"/>
  <c r="D7" i="2"/>
  <c r="F7" i="2"/>
  <c r="O7" i="2"/>
  <c r="L7" i="2"/>
  <c r="E7" i="2"/>
  <c r="K6" i="2"/>
  <c r="M6" i="2"/>
  <c r="D6" i="2"/>
  <c r="F6" i="2"/>
  <c r="O6" i="2"/>
  <c r="L6" i="2"/>
  <c r="E6" i="2"/>
  <c r="K5" i="2"/>
  <c r="M5" i="2"/>
  <c r="D5" i="2"/>
  <c r="F5" i="2"/>
  <c r="O5" i="2"/>
  <c r="L5" i="2"/>
  <c r="E5" i="2"/>
</calcChain>
</file>

<file path=xl/sharedStrings.xml><?xml version="1.0" encoding="utf-8"?>
<sst xmlns="http://schemas.openxmlformats.org/spreadsheetml/2006/main" count="402" uniqueCount="151">
  <si>
    <t>Method: Take ((intensity pelleted with actin/(total intensity with actin)) - (intensity pelleted without actin/(total intensity without actin)))/(intensity actin)</t>
  </si>
  <si>
    <t>without actin</t>
  </si>
  <si>
    <t>with actin</t>
  </si>
  <si>
    <t xml:space="preserve">"Corrected" %P </t>
  </si>
  <si>
    <t>Sup Int</t>
  </si>
  <si>
    <t>Pel Inten</t>
  </si>
  <si>
    <t>Total Int</t>
  </si>
  <si>
    <t>% Sup</t>
  </si>
  <si>
    <t>% Pel</t>
  </si>
  <si>
    <t>c%P</t>
  </si>
  <si>
    <t>BSA 1</t>
  </si>
  <si>
    <t>BSA 2</t>
  </si>
  <si>
    <t>WT 1</t>
  </si>
  <si>
    <t>WT 2</t>
  </si>
  <si>
    <t>#1 1</t>
  </si>
  <si>
    <t>#1 2</t>
  </si>
  <si>
    <t>#2 1</t>
  </si>
  <si>
    <t>#2 2</t>
  </si>
  <si>
    <t>#3 1</t>
  </si>
  <si>
    <t>#3 2</t>
  </si>
  <si>
    <t>#4 1</t>
  </si>
  <si>
    <t>#4 2</t>
  </si>
  <si>
    <t>#5 1</t>
  </si>
  <si>
    <t>#5 2</t>
  </si>
  <si>
    <t>#6 1</t>
  </si>
  <si>
    <t>#6 2</t>
  </si>
  <si>
    <t>#7 1</t>
  </si>
  <si>
    <t>#7 2</t>
  </si>
  <si>
    <t>#8 1</t>
  </si>
  <si>
    <t>#8 2</t>
  </si>
  <si>
    <t>#8</t>
  </si>
  <si>
    <t>#9 1</t>
  </si>
  <si>
    <t>#9 2</t>
  </si>
  <si>
    <t>#10 1</t>
  </si>
  <si>
    <t>#10 2</t>
  </si>
  <si>
    <t>vector 1</t>
  </si>
  <si>
    <t>vector 2</t>
  </si>
  <si>
    <t>vector 3</t>
  </si>
  <si>
    <t>BSA</t>
  </si>
  <si>
    <t>A</t>
  </si>
  <si>
    <t>WT</t>
  </si>
  <si>
    <t>B</t>
  </si>
  <si>
    <t>Ala #1</t>
  </si>
  <si>
    <t>C</t>
  </si>
  <si>
    <t>Ala #2</t>
  </si>
  <si>
    <t>D</t>
  </si>
  <si>
    <t>diff</t>
  </si>
  <si>
    <t>lwr</t>
  </si>
  <si>
    <t>upr</t>
  </si>
  <si>
    <t>p</t>
  </si>
  <si>
    <t>B-A</t>
  </si>
  <si>
    <t>C-A</t>
  </si>
  <si>
    <t>Ala #3</t>
  </si>
  <si>
    <t>E</t>
  </si>
  <si>
    <t>D-A</t>
  </si>
  <si>
    <t>E-A</t>
  </si>
  <si>
    <t>F-A</t>
  </si>
  <si>
    <t>Ala #4</t>
  </si>
  <si>
    <t>F</t>
  </si>
  <si>
    <t>G-A</t>
  </si>
  <si>
    <t>H-A</t>
  </si>
  <si>
    <t>Summary: vector and BSA not significant, rest of them significant from BSA and vector</t>
  </si>
  <si>
    <t>I-A</t>
  </si>
  <si>
    <t>Ala #5</t>
  </si>
  <si>
    <t>G</t>
  </si>
  <si>
    <t>J-A</t>
  </si>
  <si>
    <t>Signficantly different from WT:</t>
  </si>
  <si>
    <t>non different from WT:</t>
  </si>
  <si>
    <t>K-A</t>
  </si>
  <si>
    <t xml:space="preserve">1, 5, 6, 7, 8, </t>
  </si>
  <si>
    <t>2, 3, 4, 9, 10</t>
  </si>
  <si>
    <t>L-A</t>
  </si>
  <si>
    <t>Ala #6</t>
  </si>
  <si>
    <t>H</t>
  </si>
  <si>
    <t>M-A</t>
  </si>
  <si>
    <t>C-B</t>
  </si>
  <si>
    <t>D-B</t>
  </si>
  <si>
    <t>Ala #7</t>
  </si>
  <si>
    <t>I</t>
  </si>
  <si>
    <t>E-B</t>
  </si>
  <si>
    <t>F-B</t>
  </si>
  <si>
    <t>G-B</t>
  </si>
  <si>
    <t>Ala #8</t>
  </si>
  <si>
    <t>J</t>
  </si>
  <si>
    <t>H-B</t>
  </si>
  <si>
    <t>I-B</t>
  </si>
  <si>
    <t>J-B</t>
  </si>
  <si>
    <t>Ala #9</t>
  </si>
  <si>
    <t>K</t>
  </si>
  <si>
    <t>K-B</t>
  </si>
  <si>
    <t>L-B</t>
  </si>
  <si>
    <t>M-B</t>
  </si>
  <si>
    <t>ala #10</t>
  </si>
  <si>
    <t>L</t>
  </si>
  <si>
    <t>D-C</t>
  </si>
  <si>
    <t>E-C</t>
  </si>
  <si>
    <t>F-C</t>
  </si>
  <si>
    <t>vector</t>
  </si>
  <si>
    <t>M</t>
  </si>
  <si>
    <t>G-C</t>
  </si>
  <si>
    <t>H-C</t>
  </si>
  <si>
    <t>I-C</t>
  </si>
  <si>
    <t>J-C</t>
  </si>
  <si>
    <t>K-C</t>
  </si>
  <si>
    <t>L-C</t>
  </si>
  <si>
    <t>M-C</t>
  </si>
  <si>
    <t>E-D</t>
  </si>
  <si>
    <t>F-D</t>
  </si>
  <si>
    <t>G-D</t>
  </si>
  <si>
    <t>H-D</t>
  </si>
  <si>
    <t>I-D</t>
  </si>
  <si>
    <t>J-D</t>
  </si>
  <si>
    <t>K-D</t>
  </si>
  <si>
    <t>L-D</t>
  </si>
  <si>
    <t>M-D</t>
  </si>
  <si>
    <t>F-E</t>
  </si>
  <si>
    <t>G-E</t>
  </si>
  <si>
    <t>H-E</t>
  </si>
  <si>
    <t>I-E</t>
  </si>
  <si>
    <t>J-E</t>
  </si>
  <si>
    <t>K-E</t>
  </si>
  <si>
    <t>L-E</t>
  </si>
  <si>
    <t>M-E</t>
  </si>
  <si>
    <t>G-F</t>
  </si>
  <si>
    <t>H-F</t>
  </si>
  <si>
    <t>I-F</t>
  </si>
  <si>
    <t>J-F</t>
  </si>
  <si>
    <t>K-F</t>
  </si>
  <si>
    <t>L-F</t>
  </si>
  <si>
    <t>M-F</t>
  </si>
  <si>
    <t>H-G</t>
  </si>
  <si>
    <t>I-G</t>
  </si>
  <si>
    <t>J-G</t>
  </si>
  <si>
    <t>K-G</t>
  </si>
  <si>
    <t>L-G</t>
  </si>
  <si>
    <t>M-G</t>
  </si>
  <si>
    <t>I-H</t>
  </si>
  <si>
    <t>J-H</t>
  </si>
  <si>
    <t>K-H</t>
  </si>
  <si>
    <t>L-H</t>
  </si>
  <si>
    <t>M-H</t>
  </si>
  <si>
    <t>J-I</t>
  </si>
  <si>
    <t>K-I</t>
  </si>
  <si>
    <t>L-I</t>
  </si>
  <si>
    <t>M-I</t>
  </si>
  <si>
    <t>K-J</t>
  </si>
  <si>
    <t>L-J</t>
  </si>
  <si>
    <t>M-J</t>
  </si>
  <si>
    <t>L-K</t>
  </si>
  <si>
    <t>M-K</t>
  </si>
  <si>
    <t>M-L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</si>
</sst>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84FC7-3039-F849-A8EA-BC02BDA1D863}">
  <dimension ref="A1:O67"/>
  <sheetViews>
    <sheetView tabSelected="1" workbookViewId="0">
      <selection activeCell="O52" sqref="O52"/>
    </sheetView>
  </sheetViews>
  <sheetFormatPr baseColWidth="10" defaultRowHeight="16" x14ac:dyDescent="0.2"/>
  <cols>
    <col min="15" max="15" width="16" customWidth="1"/>
  </cols>
  <sheetData>
    <row r="1" spans="1:15" x14ac:dyDescent="0.2">
      <c r="A1" t="s">
        <v>0</v>
      </c>
    </row>
    <row r="3" spans="1:15" x14ac:dyDescent="0.2">
      <c r="D3" t="s">
        <v>1</v>
      </c>
      <c r="K3" t="s">
        <v>2</v>
      </c>
      <c r="O3" t="s">
        <v>3</v>
      </c>
    </row>
    <row r="4" spans="1:15" x14ac:dyDescent="0.2">
      <c r="B4" t="s">
        <v>4</v>
      </c>
      <c r="C4" t="s">
        <v>5</v>
      </c>
      <c r="D4" t="s">
        <v>6</v>
      </c>
      <c r="E4" t="s">
        <v>7</v>
      </c>
      <c r="F4" t="s">
        <v>8</v>
      </c>
      <c r="I4" t="s">
        <v>4</v>
      </c>
      <c r="J4" t="s">
        <v>5</v>
      </c>
      <c r="K4" t="s">
        <v>6</v>
      </c>
      <c r="L4" t="s">
        <v>7</v>
      </c>
      <c r="M4" t="s">
        <v>8</v>
      </c>
      <c r="O4" t="s">
        <v>9</v>
      </c>
    </row>
    <row r="5" spans="1:15" x14ac:dyDescent="0.2">
      <c r="A5" t="s">
        <v>10</v>
      </c>
      <c r="B5">
        <v>36410.817999999999</v>
      </c>
      <c r="C5">
        <v>531.678</v>
      </c>
      <c r="D5">
        <f t="shared" ref="D5:D7" si="0">C5+B5</f>
        <v>36942.495999999999</v>
      </c>
      <c r="E5">
        <f t="shared" ref="E5:E7" si="1">(B5/D5)*100</f>
        <v>98.560795675527714</v>
      </c>
      <c r="F5">
        <f t="shared" ref="F5:F7" si="2">(C5/D5)*100</f>
        <v>1.4392043244722825</v>
      </c>
      <c r="H5" t="s">
        <v>10</v>
      </c>
      <c r="I5">
        <v>38514.847999999998</v>
      </c>
      <c r="J5">
        <v>976.50599999999997</v>
      </c>
      <c r="K5">
        <f t="shared" ref="K5:K7" si="3">J5+I5</f>
        <v>39491.353999999999</v>
      </c>
      <c r="L5">
        <f t="shared" ref="L5:L7" si="4">(I5/K5)*100</f>
        <v>97.527291669969074</v>
      </c>
      <c r="M5">
        <f t="shared" ref="M5:M7" si="5">(J5/K5)*100</f>
        <v>2.4727083300309225</v>
      </c>
      <c r="O5">
        <f>M5-F5</f>
        <v>1.03350400555864</v>
      </c>
    </row>
    <row r="6" spans="1:15" x14ac:dyDescent="0.2">
      <c r="A6" t="s">
        <v>11</v>
      </c>
      <c r="B6">
        <v>34759.868999999999</v>
      </c>
      <c r="C6">
        <v>392.435</v>
      </c>
      <c r="D6">
        <f t="shared" si="0"/>
        <v>35152.303999999996</v>
      </c>
      <c r="E6">
        <f t="shared" si="1"/>
        <v>98.883615139423014</v>
      </c>
      <c r="F6">
        <f t="shared" si="2"/>
        <v>1.116384860576991</v>
      </c>
      <c r="H6" t="s">
        <v>11</v>
      </c>
      <c r="I6">
        <v>36224.483999999997</v>
      </c>
      <c r="J6">
        <v>566.50599999999997</v>
      </c>
      <c r="K6">
        <f t="shared" si="3"/>
        <v>36790.99</v>
      </c>
      <c r="L6">
        <f t="shared" si="4"/>
        <v>98.460204522900852</v>
      </c>
      <c r="M6">
        <f t="shared" si="5"/>
        <v>1.5397954770991484</v>
      </c>
      <c r="O6">
        <f>M6-F6</f>
        <v>0.42341061652215739</v>
      </c>
    </row>
    <row r="7" spans="1:15" x14ac:dyDescent="0.2">
      <c r="A7" t="s">
        <v>10</v>
      </c>
      <c r="B7">
        <v>48340.718000000001</v>
      </c>
      <c r="C7">
        <v>1544.2339999999999</v>
      </c>
      <c r="D7">
        <f t="shared" si="0"/>
        <v>49884.951999999997</v>
      </c>
      <c r="E7">
        <f t="shared" si="1"/>
        <v>96.90440916932225</v>
      </c>
      <c r="F7">
        <f t="shared" si="2"/>
        <v>3.0955908306777564</v>
      </c>
      <c r="H7" t="s">
        <v>10</v>
      </c>
      <c r="I7">
        <v>52063.303999999996</v>
      </c>
      <c r="J7">
        <v>1918.376</v>
      </c>
      <c r="K7">
        <f t="shared" si="3"/>
        <v>53981.679999999993</v>
      </c>
      <c r="L7">
        <f t="shared" si="4"/>
        <v>96.446246207972791</v>
      </c>
      <c r="M7">
        <f t="shared" si="5"/>
        <v>3.5537537920272215</v>
      </c>
      <c r="O7">
        <f>M7-F7</f>
        <v>0.4581629613494651</v>
      </c>
    </row>
    <row r="8" spans="1:15" x14ac:dyDescent="0.2">
      <c r="D8" t="s">
        <v>1</v>
      </c>
      <c r="K8" t="s">
        <v>2</v>
      </c>
    </row>
    <row r="9" spans="1:15" x14ac:dyDescent="0.2">
      <c r="B9" t="s">
        <v>4</v>
      </c>
      <c r="C9" t="s">
        <v>5</v>
      </c>
      <c r="D9" t="s">
        <v>6</v>
      </c>
      <c r="E9" t="s">
        <v>7</v>
      </c>
      <c r="F9" t="s">
        <v>8</v>
      </c>
      <c r="I9" t="s">
        <v>4</v>
      </c>
      <c r="J9" t="s">
        <v>5</v>
      </c>
      <c r="K9" t="s">
        <v>6</v>
      </c>
      <c r="L9" t="s">
        <v>7</v>
      </c>
      <c r="M9" t="s">
        <v>8</v>
      </c>
    </row>
    <row r="10" spans="1:15" x14ac:dyDescent="0.2">
      <c r="A10" t="s">
        <v>12</v>
      </c>
      <c r="B10">
        <v>38526.383000000002</v>
      </c>
      <c r="C10">
        <v>105.369</v>
      </c>
      <c r="D10">
        <f t="shared" ref="D10:D12" si="6">C10+B10</f>
        <v>38631.752</v>
      </c>
      <c r="E10">
        <f t="shared" ref="E10:E12" si="7">(B10/D10)*100</f>
        <v>99.727247679577161</v>
      </c>
      <c r="F10">
        <f t="shared" ref="F10:F12" si="8">(C10/D10)*100</f>
        <v>0.27275232042284803</v>
      </c>
      <c r="H10" t="s">
        <v>12</v>
      </c>
      <c r="I10">
        <v>28024.827000000001</v>
      </c>
      <c r="J10">
        <v>19686.078000000001</v>
      </c>
      <c r="K10">
        <f t="shared" ref="K10:K12" si="9">J10+I10</f>
        <v>47710.904999999999</v>
      </c>
      <c r="L10">
        <f t="shared" ref="L10:L12" si="10">(I10/K10)*100</f>
        <v>58.738829204769857</v>
      </c>
      <c r="M10">
        <f t="shared" ref="M10:M12" si="11">(J10/K10)*100</f>
        <v>41.26117079523015</v>
      </c>
      <c r="O10">
        <f>M10-F10</f>
        <v>40.988418474807304</v>
      </c>
    </row>
    <row r="11" spans="1:15" x14ac:dyDescent="0.2">
      <c r="A11" t="s">
        <v>13</v>
      </c>
      <c r="B11">
        <v>30917.764999999999</v>
      </c>
      <c r="C11">
        <v>287.36399999999998</v>
      </c>
      <c r="D11">
        <f t="shared" si="6"/>
        <v>31205.129000000001</v>
      </c>
      <c r="E11">
        <f t="shared" si="7"/>
        <v>99.079112924032458</v>
      </c>
      <c r="F11">
        <f t="shared" si="8"/>
        <v>0.9208870759675436</v>
      </c>
      <c r="H11" t="s">
        <v>13</v>
      </c>
      <c r="I11">
        <v>25052.794000000002</v>
      </c>
      <c r="J11">
        <v>17093.43</v>
      </c>
      <c r="K11">
        <f t="shared" si="9"/>
        <v>42146.224000000002</v>
      </c>
      <c r="L11">
        <f t="shared" si="10"/>
        <v>59.442558839909367</v>
      </c>
      <c r="M11">
        <f t="shared" si="11"/>
        <v>40.55744116009064</v>
      </c>
      <c r="O11">
        <f>M11-F11</f>
        <v>39.636554084123098</v>
      </c>
    </row>
    <row r="12" spans="1:15" x14ac:dyDescent="0.2">
      <c r="A12" t="s">
        <v>12</v>
      </c>
      <c r="B12">
        <v>33028.957000000002</v>
      </c>
      <c r="C12">
        <v>750.60699999999997</v>
      </c>
      <c r="D12">
        <f t="shared" si="6"/>
        <v>33779.563999999998</v>
      </c>
      <c r="E12">
        <f t="shared" si="7"/>
        <v>97.777925730480135</v>
      </c>
      <c r="F12">
        <f t="shared" si="8"/>
        <v>2.222074269519879</v>
      </c>
      <c r="H12" t="s">
        <v>12</v>
      </c>
      <c r="I12">
        <v>20112.743999999999</v>
      </c>
      <c r="J12">
        <v>17458.572</v>
      </c>
      <c r="K12">
        <f t="shared" si="9"/>
        <v>37571.315999999999</v>
      </c>
      <c r="L12">
        <f t="shared" si="10"/>
        <v>53.532178643942096</v>
      </c>
      <c r="M12">
        <f t="shared" si="11"/>
        <v>46.467821356057904</v>
      </c>
      <c r="O12">
        <f>M12-F12</f>
        <v>44.245747086538024</v>
      </c>
    </row>
    <row r="13" spans="1:15" x14ac:dyDescent="0.2">
      <c r="D13" t="s">
        <v>1</v>
      </c>
      <c r="K13" t="s">
        <v>2</v>
      </c>
    </row>
    <row r="14" spans="1:15" x14ac:dyDescent="0.2">
      <c r="B14" t="s">
        <v>4</v>
      </c>
      <c r="C14" t="s">
        <v>5</v>
      </c>
      <c r="D14" t="s">
        <v>6</v>
      </c>
      <c r="E14" t="s">
        <v>7</v>
      </c>
      <c r="F14" t="s">
        <v>8</v>
      </c>
      <c r="I14" t="s">
        <v>4</v>
      </c>
      <c r="J14" t="s">
        <v>5</v>
      </c>
      <c r="K14" t="s">
        <v>6</v>
      </c>
      <c r="L14" t="s">
        <v>7</v>
      </c>
      <c r="M14" t="s">
        <v>8</v>
      </c>
    </row>
    <row r="15" spans="1:15" x14ac:dyDescent="0.2">
      <c r="A15" t="s">
        <v>14</v>
      </c>
      <c r="B15">
        <v>31206.241000000002</v>
      </c>
      <c r="C15">
        <v>144.536</v>
      </c>
      <c r="D15">
        <f t="shared" ref="D15:D17" si="12">C15+B15</f>
        <v>31350.777000000002</v>
      </c>
      <c r="E15">
        <f t="shared" ref="E15:E17" si="13">(B15/D15)*100</f>
        <v>99.538971554038355</v>
      </c>
      <c r="F15">
        <f t="shared" ref="F15:F17" si="14">(C15/D15)*100</f>
        <v>0.46102844596164233</v>
      </c>
      <c r="H15" t="s">
        <v>14</v>
      </c>
      <c r="I15">
        <v>32085.434000000001</v>
      </c>
      <c r="J15">
        <v>12679.38</v>
      </c>
      <c r="K15">
        <f>J15+I15</f>
        <v>44764.813999999998</v>
      </c>
      <c r="L15">
        <f>(I15/K15)*100</f>
        <v>71.675566439302088</v>
      </c>
      <c r="M15">
        <f>(J15/K15)*100</f>
        <v>28.324433560697916</v>
      </c>
      <c r="O15">
        <f>M15-F15</f>
        <v>27.863405114736274</v>
      </c>
    </row>
    <row r="16" spans="1:15" x14ac:dyDescent="0.2">
      <c r="A16" t="s">
        <v>15</v>
      </c>
      <c r="B16">
        <v>31345.128000000001</v>
      </c>
      <c r="C16">
        <v>507.19200000000001</v>
      </c>
      <c r="D16">
        <f t="shared" si="12"/>
        <v>31852.32</v>
      </c>
      <c r="E16">
        <f t="shared" si="13"/>
        <v>98.407676426709273</v>
      </c>
      <c r="F16">
        <f t="shared" si="14"/>
        <v>1.5923235732907368</v>
      </c>
      <c r="H16" t="s">
        <v>15</v>
      </c>
      <c r="I16">
        <v>27649.007000000001</v>
      </c>
      <c r="J16">
        <v>6566.317</v>
      </c>
      <c r="K16">
        <f t="shared" ref="K16" si="15">J16+I16</f>
        <v>34215.324000000001</v>
      </c>
      <c r="L16">
        <f t="shared" ref="L16" si="16">(I16/K16)*100</f>
        <v>80.808841675735707</v>
      </c>
      <c r="M16">
        <f t="shared" ref="M16" si="17">(J16/K16)*100</f>
        <v>19.191158324264297</v>
      </c>
      <c r="O16">
        <f>M16-F16</f>
        <v>17.598834750973559</v>
      </c>
    </row>
    <row r="17" spans="1:15" x14ac:dyDescent="0.2">
      <c r="A17" t="s">
        <v>14</v>
      </c>
      <c r="B17">
        <v>32210.906999999999</v>
      </c>
      <c r="C17">
        <v>850.43499999999995</v>
      </c>
      <c r="D17">
        <f t="shared" si="12"/>
        <v>33061.341999999997</v>
      </c>
      <c r="E17">
        <f t="shared" si="13"/>
        <v>97.427705747697729</v>
      </c>
      <c r="F17">
        <f t="shared" si="14"/>
        <v>2.5722942523022811</v>
      </c>
      <c r="H17" t="s">
        <v>14</v>
      </c>
      <c r="I17">
        <v>23499.401000000002</v>
      </c>
      <c r="J17">
        <v>12926.38</v>
      </c>
      <c r="K17">
        <f>J17+I17</f>
        <v>36425.781000000003</v>
      </c>
      <c r="L17">
        <f>(I17/K17)*100</f>
        <v>64.513101311403588</v>
      </c>
      <c r="M17">
        <f>(J17/K17)*100</f>
        <v>35.486898688596405</v>
      </c>
      <c r="O17">
        <f>M17-F17</f>
        <v>32.914604436294127</v>
      </c>
    </row>
    <row r="18" spans="1:15" x14ac:dyDescent="0.2">
      <c r="D18" t="s">
        <v>1</v>
      </c>
      <c r="K18" t="s">
        <v>2</v>
      </c>
    </row>
    <row r="19" spans="1:15" x14ac:dyDescent="0.2">
      <c r="B19" t="s">
        <v>4</v>
      </c>
      <c r="C19" t="s">
        <v>5</v>
      </c>
      <c r="D19" t="s">
        <v>6</v>
      </c>
      <c r="E19" t="s">
        <v>7</v>
      </c>
      <c r="F19" t="s">
        <v>8</v>
      </c>
      <c r="I19" t="s">
        <v>4</v>
      </c>
      <c r="J19" t="s">
        <v>5</v>
      </c>
      <c r="K19" t="s">
        <v>6</v>
      </c>
      <c r="L19" t="s">
        <v>7</v>
      </c>
      <c r="M19" t="s">
        <v>8</v>
      </c>
    </row>
    <row r="20" spans="1:15" x14ac:dyDescent="0.2">
      <c r="A20" t="s">
        <v>16</v>
      </c>
      <c r="B20">
        <v>35913.362000000001</v>
      </c>
      <c r="C20">
        <v>110.536</v>
      </c>
      <c r="D20">
        <f t="shared" ref="D20:D22" si="18">C20+B20</f>
        <v>36023.898000000001</v>
      </c>
      <c r="E20">
        <f t="shared" ref="E20:E22" si="19">(B20/D20)*100</f>
        <v>99.693159246675634</v>
      </c>
      <c r="F20">
        <f t="shared" ref="F20:F22" si="20">(C20/D20)*100</f>
        <v>0.30684075332436261</v>
      </c>
      <c r="H20" t="s">
        <v>16</v>
      </c>
      <c r="I20">
        <v>28608.705999999998</v>
      </c>
      <c r="J20">
        <v>19816.714</v>
      </c>
      <c r="K20">
        <f t="shared" ref="K20:K22" si="21">J20+I20</f>
        <v>48425.42</v>
      </c>
      <c r="L20">
        <f t="shared" ref="L20:L22" si="22">(I20/K20)*100</f>
        <v>59.077868607024989</v>
      </c>
      <c r="M20">
        <f t="shared" ref="M20:M22" si="23">(J20/K20)*100</f>
        <v>40.922131392975011</v>
      </c>
      <c r="O20">
        <f>M20-F20</f>
        <v>40.615290639650645</v>
      </c>
    </row>
    <row r="21" spans="1:15" x14ac:dyDescent="0.2">
      <c r="A21" t="s">
        <v>17</v>
      </c>
      <c r="B21">
        <v>29188.998</v>
      </c>
      <c r="C21">
        <v>2186.962</v>
      </c>
      <c r="D21">
        <f t="shared" si="18"/>
        <v>31375.96</v>
      </c>
      <c r="E21">
        <f t="shared" si="19"/>
        <v>93.029816458205588</v>
      </c>
      <c r="F21">
        <f t="shared" si="20"/>
        <v>6.9701835417944187</v>
      </c>
      <c r="H21" t="s">
        <v>17</v>
      </c>
      <c r="I21">
        <v>20836.844000000001</v>
      </c>
      <c r="J21">
        <v>16720.349999999999</v>
      </c>
      <c r="K21">
        <f t="shared" si="21"/>
        <v>37557.194000000003</v>
      </c>
      <c r="L21">
        <f t="shared" si="22"/>
        <v>55.480300258853198</v>
      </c>
      <c r="M21">
        <f t="shared" si="23"/>
        <v>44.519699741146788</v>
      </c>
      <c r="O21">
        <f>M21-F21</f>
        <v>37.549516199352368</v>
      </c>
    </row>
    <row r="22" spans="1:15" x14ac:dyDescent="0.2">
      <c r="A22" t="s">
        <v>16</v>
      </c>
      <c r="B22">
        <v>32680.906999999999</v>
      </c>
      <c r="C22">
        <v>400.19200000000001</v>
      </c>
      <c r="D22">
        <f t="shared" si="18"/>
        <v>33081.099000000002</v>
      </c>
      <c r="E22">
        <f t="shared" si="19"/>
        <v>98.790269936316193</v>
      </c>
      <c r="F22">
        <f t="shared" si="20"/>
        <v>1.2097300636837971</v>
      </c>
      <c r="H22" t="s">
        <v>16</v>
      </c>
      <c r="I22">
        <v>23873.664000000001</v>
      </c>
      <c r="J22">
        <v>20694.342000000001</v>
      </c>
      <c r="K22">
        <f t="shared" si="21"/>
        <v>44568.006000000001</v>
      </c>
      <c r="L22">
        <f t="shared" si="22"/>
        <v>53.566821006082257</v>
      </c>
      <c r="M22">
        <f t="shared" si="23"/>
        <v>46.433178993917743</v>
      </c>
      <c r="O22">
        <f>M22-F22</f>
        <v>45.223448930233943</v>
      </c>
    </row>
    <row r="23" spans="1:15" x14ac:dyDescent="0.2">
      <c r="D23" t="s">
        <v>1</v>
      </c>
      <c r="K23" t="s">
        <v>2</v>
      </c>
    </row>
    <row r="24" spans="1:15" x14ac:dyDescent="0.2">
      <c r="B24" t="s">
        <v>4</v>
      </c>
      <c r="C24" t="s">
        <v>5</v>
      </c>
      <c r="D24" t="s">
        <v>6</v>
      </c>
      <c r="E24" t="s">
        <v>7</v>
      </c>
      <c r="F24" t="s">
        <v>8</v>
      </c>
      <c r="I24" t="s">
        <v>4</v>
      </c>
      <c r="J24" t="s">
        <v>5</v>
      </c>
      <c r="K24" t="s">
        <v>6</v>
      </c>
      <c r="L24" t="s">
        <v>7</v>
      </c>
      <c r="M24" t="s">
        <v>8</v>
      </c>
    </row>
    <row r="25" spans="1:15" x14ac:dyDescent="0.2">
      <c r="A25" t="s">
        <v>18</v>
      </c>
      <c r="B25">
        <v>32304.999</v>
      </c>
      <c r="C25">
        <v>416.60700000000003</v>
      </c>
      <c r="D25">
        <f t="shared" ref="D25:D27" si="24">C25+B25</f>
        <v>32721.606</v>
      </c>
      <c r="E25">
        <f t="shared" ref="E25:E27" si="25">(B25/D25)*100</f>
        <v>98.726813714461329</v>
      </c>
      <c r="F25">
        <f t="shared" ref="F25:F27" si="26">(C25/D25)*100</f>
        <v>1.2731862855386744</v>
      </c>
      <c r="H25" t="s">
        <v>18</v>
      </c>
      <c r="I25">
        <v>28576.342000000001</v>
      </c>
      <c r="J25">
        <v>14600.550999999999</v>
      </c>
      <c r="K25">
        <f t="shared" ref="K25:K27" si="27">J25+I25</f>
        <v>43176.892999999996</v>
      </c>
      <c r="L25">
        <f t="shared" ref="L25:L27" si="28">(I25/K25)*100</f>
        <v>66.184340776905842</v>
      </c>
      <c r="M25">
        <f t="shared" ref="M25:M27" si="29">(J25/K25)*100</f>
        <v>33.815659223094165</v>
      </c>
      <c r="O25">
        <f>M25-F25</f>
        <v>32.542472937555488</v>
      </c>
    </row>
    <row r="26" spans="1:15" x14ac:dyDescent="0.2">
      <c r="A26" t="s">
        <v>19</v>
      </c>
      <c r="B26">
        <v>46412.528999999995</v>
      </c>
      <c r="C26">
        <v>321.02100000000002</v>
      </c>
      <c r="D26">
        <f t="shared" si="24"/>
        <v>46733.549999999996</v>
      </c>
      <c r="E26">
        <f t="shared" si="25"/>
        <v>99.313082357321449</v>
      </c>
      <c r="F26">
        <f t="shared" si="26"/>
        <v>0.68691764267854694</v>
      </c>
      <c r="H26" t="s">
        <v>19</v>
      </c>
      <c r="I26">
        <v>40162.972999999998</v>
      </c>
      <c r="J26">
        <v>22088.91</v>
      </c>
      <c r="K26">
        <f t="shared" si="27"/>
        <v>62251.883000000002</v>
      </c>
      <c r="L26">
        <f t="shared" si="28"/>
        <v>64.516880557653167</v>
      </c>
      <c r="M26">
        <f t="shared" si="29"/>
        <v>35.483119442346826</v>
      </c>
      <c r="O26">
        <f>M26-F26</f>
        <v>34.796201799668282</v>
      </c>
    </row>
    <row r="27" spans="1:15" x14ac:dyDescent="0.2">
      <c r="A27" t="s">
        <v>18</v>
      </c>
      <c r="B27">
        <v>34243.413</v>
      </c>
      <c r="C27">
        <v>255.77799999999999</v>
      </c>
      <c r="D27">
        <f t="shared" si="24"/>
        <v>34499.190999999999</v>
      </c>
      <c r="E27">
        <f t="shared" si="25"/>
        <v>99.258597107393044</v>
      </c>
      <c r="F27">
        <f t="shared" si="26"/>
        <v>0.74140289260696002</v>
      </c>
      <c r="H27" t="s">
        <v>18</v>
      </c>
      <c r="I27">
        <v>25788.007000000001</v>
      </c>
      <c r="J27">
        <v>15018.35</v>
      </c>
      <c r="K27">
        <f t="shared" si="27"/>
        <v>40806.357000000004</v>
      </c>
      <c r="L27">
        <f t="shared" si="28"/>
        <v>63.19605300713318</v>
      </c>
      <c r="M27">
        <f t="shared" si="29"/>
        <v>36.80394699286682</v>
      </c>
      <c r="O27">
        <f>M27-F27</f>
        <v>36.062544100259856</v>
      </c>
    </row>
    <row r="28" spans="1:15" x14ac:dyDescent="0.2">
      <c r="D28" t="s">
        <v>1</v>
      </c>
      <c r="K28" t="s">
        <v>2</v>
      </c>
    </row>
    <row r="29" spans="1:15" x14ac:dyDescent="0.2">
      <c r="B29" t="s">
        <v>4</v>
      </c>
      <c r="C29" t="s">
        <v>5</v>
      </c>
      <c r="D29" t="s">
        <v>6</v>
      </c>
      <c r="E29" t="s">
        <v>7</v>
      </c>
      <c r="F29" t="s">
        <v>8</v>
      </c>
      <c r="I29" t="s">
        <v>4</v>
      </c>
      <c r="J29" t="s">
        <v>5</v>
      </c>
      <c r="K29" t="s">
        <v>6</v>
      </c>
      <c r="L29" t="s">
        <v>7</v>
      </c>
      <c r="M29" t="s">
        <v>8</v>
      </c>
    </row>
    <row r="30" spans="1:15" x14ac:dyDescent="0.2">
      <c r="A30" t="s">
        <v>20</v>
      </c>
      <c r="B30">
        <v>40629.798000000003</v>
      </c>
      <c r="C30">
        <v>51.536000000000001</v>
      </c>
      <c r="D30">
        <f t="shared" ref="D30:D32" si="30">C30+B30</f>
        <v>40681.334000000003</v>
      </c>
      <c r="E30">
        <f t="shared" ref="E30:E32" si="31">(B30/D30)*100</f>
        <v>99.8733178218787</v>
      </c>
      <c r="F30">
        <f t="shared" ref="F30:F32" si="32">(C30/D30)*100</f>
        <v>0.12668217812129759</v>
      </c>
      <c r="H30" t="s">
        <v>20</v>
      </c>
      <c r="I30">
        <v>32394.190999999999</v>
      </c>
      <c r="J30">
        <v>18355.057000000001</v>
      </c>
      <c r="K30">
        <f t="shared" ref="K30:K32" si="33">J30+I30</f>
        <v>50749.248</v>
      </c>
      <c r="L30">
        <f t="shared" ref="L30:L32" si="34">(I30/K30)*100</f>
        <v>63.831864070182874</v>
      </c>
      <c r="M30">
        <f t="shared" ref="M30:M32" si="35">(J30/K30)*100</f>
        <v>36.168135929817133</v>
      </c>
      <c r="O30">
        <f>M30-F30</f>
        <v>36.041453751695833</v>
      </c>
    </row>
    <row r="31" spans="1:15" x14ac:dyDescent="0.2">
      <c r="A31" t="s">
        <v>21</v>
      </c>
      <c r="B31">
        <v>73114.335000000006</v>
      </c>
      <c r="C31">
        <v>378.48599999999999</v>
      </c>
      <c r="D31">
        <f t="shared" si="30"/>
        <v>73492.821000000011</v>
      </c>
      <c r="E31">
        <f t="shared" si="31"/>
        <v>99.485002759657291</v>
      </c>
      <c r="F31">
        <f t="shared" si="32"/>
        <v>0.51499724034269945</v>
      </c>
      <c r="H31" t="s">
        <v>21</v>
      </c>
      <c r="I31">
        <v>53859.796000000002</v>
      </c>
      <c r="J31">
        <v>26753.517</v>
      </c>
      <c r="K31">
        <f t="shared" si="33"/>
        <v>80613.312999999995</v>
      </c>
      <c r="L31">
        <f t="shared" si="34"/>
        <v>66.812532565185606</v>
      </c>
      <c r="M31">
        <f t="shared" si="35"/>
        <v>33.187467434814401</v>
      </c>
      <c r="O31">
        <f>M31-F31</f>
        <v>32.6724701944717</v>
      </c>
    </row>
    <row r="32" spans="1:15" x14ac:dyDescent="0.2">
      <c r="A32" t="s">
        <v>20</v>
      </c>
      <c r="B32">
        <v>36362.999000000003</v>
      </c>
      <c r="C32">
        <v>392.19200000000001</v>
      </c>
      <c r="D32">
        <f t="shared" si="30"/>
        <v>36755.191000000006</v>
      </c>
      <c r="E32">
        <f t="shared" si="31"/>
        <v>98.932961605341674</v>
      </c>
      <c r="F32">
        <f t="shared" si="32"/>
        <v>1.0670383946583217</v>
      </c>
      <c r="H32" t="s">
        <v>20</v>
      </c>
      <c r="I32">
        <v>25462.22</v>
      </c>
      <c r="J32">
        <v>15308.108</v>
      </c>
      <c r="K32">
        <f t="shared" si="33"/>
        <v>40770.328000000001</v>
      </c>
      <c r="L32">
        <f t="shared" si="34"/>
        <v>62.452821081056797</v>
      </c>
      <c r="M32">
        <f t="shared" si="35"/>
        <v>37.54717891894321</v>
      </c>
      <c r="O32">
        <f>M32-F32</f>
        <v>36.480140524284892</v>
      </c>
    </row>
    <row r="33" spans="1:15" x14ac:dyDescent="0.2">
      <c r="D33" t="s">
        <v>1</v>
      </c>
      <c r="K33" t="s">
        <v>2</v>
      </c>
    </row>
    <row r="34" spans="1:15" x14ac:dyDescent="0.2">
      <c r="B34" t="s">
        <v>4</v>
      </c>
      <c r="C34" t="s">
        <v>5</v>
      </c>
      <c r="D34" t="s">
        <v>6</v>
      </c>
      <c r="E34" t="s">
        <v>7</v>
      </c>
      <c r="F34" t="s">
        <v>8</v>
      </c>
      <c r="I34" t="s">
        <v>4</v>
      </c>
      <c r="J34" t="s">
        <v>5</v>
      </c>
      <c r="K34" t="s">
        <v>6</v>
      </c>
      <c r="L34" t="s">
        <v>7</v>
      </c>
      <c r="M34" t="s">
        <v>8</v>
      </c>
    </row>
    <row r="35" spans="1:15" x14ac:dyDescent="0.2">
      <c r="A35" t="s">
        <v>22</v>
      </c>
      <c r="B35">
        <v>34263.86</v>
      </c>
      <c r="C35">
        <v>365.82799999999992</v>
      </c>
      <c r="D35">
        <f t="shared" ref="D35:D36" si="36">C35+B35</f>
        <v>34629.688000000002</v>
      </c>
      <c r="E35">
        <f t="shared" ref="E35:E36" si="37">(B35/D35)*100</f>
        <v>98.943600069397093</v>
      </c>
      <c r="F35">
        <f t="shared" ref="F35:F36" si="38">(C35/D35)*100</f>
        <v>1.0563999306028975</v>
      </c>
      <c r="H35" t="s">
        <v>22</v>
      </c>
      <c r="I35">
        <v>29587.291000000001</v>
      </c>
      <c r="J35">
        <v>8209.7019999999993</v>
      </c>
      <c r="K35">
        <f>J35+I35</f>
        <v>37796.993000000002</v>
      </c>
      <c r="L35">
        <f>(I35/K35)*100</f>
        <v>78.279483767399171</v>
      </c>
      <c r="M35">
        <f>(J35/K35)*100</f>
        <v>21.720516232600829</v>
      </c>
      <c r="O35">
        <f>M35-F35</f>
        <v>20.664116301997932</v>
      </c>
    </row>
    <row r="36" spans="1:15" x14ac:dyDescent="0.2">
      <c r="A36" t="s">
        <v>23</v>
      </c>
      <c r="B36">
        <v>56930.904999999999</v>
      </c>
      <c r="C36">
        <v>212.95</v>
      </c>
      <c r="D36">
        <f t="shared" si="36"/>
        <v>57143.854999999996</v>
      </c>
      <c r="E36">
        <f t="shared" si="37"/>
        <v>99.627344007505272</v>
      </c>
      <c r="F36">
        <f t="shared" si="38"/>
        <v>0.37265599249473103</v>
      </c>
      <c r="H36" t="s">
        <v>23</v>
      </c>
      <c r="I36">
        <v>48095.864000000001</v>
      </c>
      <c r="J36">
        <v>10858.48</v>
      </c>
      <c r="K36">
        <f t="shared" ref="K36" si="39">J36+I36</f>
        <v>58954.343999999997</v>
      </c>
      <c r="L36">
        <f t="shared" ref="L36" si="40">(I36/K36)*100</f>
        <v>81.581543846879214</v>
      </c>
      <c r="M36">
        <f t="shared" ref="M36" si="41">(J36/K36)*100</f>
        <v>18.418456153120793</v>
      </c>
      <c r="O36">
        <f>M36-F36</f>
        <v>18.045800160626062</v>
      </c>
    </row>
    <row r="37" spans="1:15" x14ac:dyDescent="0.2">
      <c r="A37" t="s">
        <v>22</v>
      </c>
      <c r="B37">
        <v>31101.392</v>
      </c>
      <c r="C37">
        <v>176.95</v>
      </c>
      <c r="D37">
        <f>C37+B37</f>
        <v>31278.342000000001</v>
      </c>
      <c r="E37">
        <f>(B37/D37)*100</f>
        <v>99.434273082633339</v>
      </c>
      <c r="F37">
        <f>(C37/D37)*100</f>
        <v>0.56572691736665581</v>
      </c>
      <c r="H37" t="s">
        <v>22</v>
      </c>
      <c r="I37">
        <v>30312.785</v>
      </c>
      <c r="J37">
        <v>8588.9740000000002</v>
      </c>
      <c r="K37">
        <f>J37+I37</f>
        <v>38901.758999999998</v>
      </c>
      <c r="L37">
        <f>(I37/K37)*100</f>
        <v>77.921373683899489</v>
      </c>
      <c r="M37">
        <f>(J37/K37)*100</f>
        <v>22.078626316100518</v>
      </c>
      <c r="O37">
        <f>M37-F37</f>
        <v>21.512899398733861</v>
      </c>
    </row>
    <row r="38" spans="1:15" x14ac:dyDescent="0.2">
      <c r="D38" t="s">
        <v>1</v>
      </c>
      <c r="K38" t="s">
        <v>2</v>
      </c>
    </row>
    <row r="39" spans="1:15" x14ac:dyDescent="0.2">
      <c r="B39" t="s">
        <v>4</v>
      </c>
      <c r="C39" t="s">
        <v>5</v>
      </c>
      <c r="D39" t="s">
        <v>6</v>
      </c>
      <c r="E39" t="s">
        <v>7</v>
      </c>
      <c r="F39" t="s">
        <v>8</v>
      </c>
      <c r="I39" t="s">
        <v>4</v>
      </c>
      <c r="J39" t="s">
        <v>5</v>
      </c>
      <c r="K39" t="s">
        <v>6</v>
      </c>
      <c r="L39" t="s">
        <v>7</v>
      </c>
      <c r="M39" t="s">
        <v>8</v>
      </c>
    </row>
    <row r="40" spans="1:15" x14ac:dyDescent="0.2">
      <c r="A40" t="s">
        <v>24</v>
      </c>
      <c r="B40">
        <v>35092.190999999999</v>
      </c>
      <c r="C40">
        <v>546.02099999999996</v>
      </c>
      <c r="D40">
        <f t="shared" ref="D40:D42" si="42">C40+B40</f>
        <v>35638.212</v>
      </c>
      <c r="E40">
        <f t="shared" ref="E40:E42" si="43">(B40/D40)*100</f>
        <v>98.467877681405568</v>
      </c>
      <c r="F40">
        <f t="shared" ref="F40:F42" si="44">(C40/D40)*100</f>
        <v>1.5321223185944346</v>
      </c>
      <c r="H40" t="s">
        <v>24</v>
      </c>
      <c r="I40">
        <v>32154.241000000002</v>
      </c>
      <c r="J40">
        <v>11825.602000000001</v>
      </c>
      <c r="K40">
        <f t="shared" ref="K40:K42" si="45">J40+I40</f>
        <v>43979.843000000001</v>
      </c>
      <c r="L40">
        <f t="shared" ref="L40:L42" si="46">(I40/K40)*100</f>
        <v>73.111313744344201</v>
      </c>
      <c r="M40">
        <f t="shared" ref="M40:M42" si="47">(J40/K40)*100</f>
        <v>26.888686255655802</v>
      </c>
      <c r="O40">
        <f>M40-F40</f>
        <v>25.356563937061367</v>
      </c>
    </row>
    <row r="41" spans="1:15" x14ac:dyDescent="0.2">
      <c r="A41" t="s">
        <v>25</v>
      </c>
      <c r="B41">
        <v>76310.926000000007</v>
      </c>
      <c r="C41">
        <v>1193.799</v>
      </c>
      <c r="D41">
        <f t="shared" si="42"/>
        <v>77504.725000000006</v>
      </c>
      <c r="E41">
        <f t="shared" si="43"/>
        <v>98.45970810166736</v>
      </c>
      <c r="F41">
        <f t="shared" si="44"/>
        <v>1.5402918983326499</v>
      </c>
      <c r="H41" t="s">
        <v>25</v>
      </c>
      <c r="I41">
        <v>69676.703999999998</v>
      </c>
      <c r="J41">
        <v>19296.575000000001</v>
      </c>
      <c r="K41">
        <f t="shared" si="45"/>
        <v>88973.278999999995</v>
      </c>
      <c r="L41">
        <f t="shared" si="46"/>
        <v>78.311943521829747</v>
      </c>
      <c r="M41">
        <f t="shared" si="47"/>
        <v>21.68805647817026</v>
      </c>
      <c r="O41">
        <f>M41-F41</f>
        <v>20.147764579837609</v>
      </c>
    </row>
    <row r="42" spans="1:15" x14ac:dyDescent="0.2">
      <c r="A42" t="s">
        <v>24</v>
      </c>
      <c r="B42">
        <v>36780.199999999997</v>
      </c>
      <c r="C42">
        <v>442.19200000000001</v>
      </c>
      <c r="D42">
        <f t="shared" si="42"/>
        <v>37222.392</v>
      </c>
      <c r="E42">
        <f t="shared" si="43"/>
        <v>98.812026911113065</v>
      </c>
      <c r="F42">
        <f t="shared" si="44"/>
        <v>1.187973088886926</v>
      </c>
      <c r="H42" t="s">
        <v>24</v>
      </c>
      <c r="I42">
        <v>28063.35</v>
      </c>
      <c r="J42">
        <v>9737.2379999999994</v>
      </c>
      <c r="K42">
        <f t="shared" si="45"/>
        <v>37800.587999999996</v>
      </c>
      <c r="L42">
        <f t="shared" si="46"/>
        <v>74.240511814260671</v>
      </c>
      <c r="M42">
        <f t="shared" si="47"/>
        <v>25.759488185739333</v>
      </c>
      <c r="O42">
        <f>M42-F42</f>
        <v>24.571515096852405</v>
      </c>
    </row>
    <row r="43" spans="1:15" x14ac:dyDescent="0.2">
      <c r="D43" t="s">
        <v>1</v>
      </c>
      <c r="K43" t="s">
        <v>2</v>
      </c>
    </row>
    <row r="44" spans="1:15" x14ac:dyDescent="0.2">
      <c r="B44" t="s">
        <v>4</v>
      </c>
      <c r="C44" t="s">
        <v>5</v>
      </c>
      <c r="D44" t="s">
        <v>6</v>
      </c>
      <c r="E44" t="s">
        <v>7</v>
      </c>
      <c r="F44" t="s">
        <v>8</v>
      </c>
      <c r="I44" t="s">
        <v>4</v>
      </c>
      <c r="J44" t="s">
        <v>5</v>
      </c>
      <c r="K44" t="s">
        <v>6</v>
      </c>
      <c r="L44" t="s">
        <v>7</v>
      </c>
      <c r="M44" t="s">
        <v>8</v>
      </c>
    </row>
    <row r="45" spans="1:15" x14ac:dyDescent="0.2">
      <c r="A45" t="s">
        <v>26</v>
      </c>
      <c r="B45">
        <v>33979.534</v>
      </c>
      <c r="C45">
        <v>991.678</v>
      </c>
      <c r="D45">
        <f t="shared" ref="D45:D47" si="48">C45+B45</f>
        <v>34971.212</v>
      </c>
      <c r="E45">
        <f t="shared" ref="E45:E47" si="49">(B45/D45)*100</f>
        <v>97.164301883503484</v>
      </c>
      <c r="F45">
        <f t="shared" ref="F45:F47" si="50">(C45/D45)*100</f>
        <v>2.835698116496506</v>
      </c>
      <c r="H45" t="s">
        <v>26</v>
      </c>
      <c r="I45">
        <v>31323.534</v>
      </c>
      <c r="J45">
        <v>13318.723</v>
      </c>
      <c r="K45">
        <f t="shared" ref="K45:K47" si="51">J45+I45</f>
        <v>44642.256999999998</v>
      </c>
      <c r="L45">
        <f t="shared" ref="L45:L47" si="52">(I45/K45)*100</f>
        <v>70.165659410992603</v>
      </c>
      <c r="M45">
        <f t="shared" ref="M45:M47" si="53">(J45/K45)*100</f>
        <v>29.834340589007407</v>
      </c>
      <c r="O45">
        <f>M45-F45</f>
        <v>26.998642472510902</v>
      </c>
    </row>
    <row r="46" spans="1:15" x14ac:dyDescent="0.2">
      <c r="A46" t="s">
        <v>27</v>
      </c>
      <c r="B46">
        <v>70036.440999999992</v>
      </c>
      <c r="C46">
        <v>1366.4560000000001</v>
      </c>
      <c r="D46">
        <f t="shared" si="48"/>
        <v>71402.896999999997</v>
      </c>
      <c r="E46">
        <f t="shared" si="49"/>
        <v>98.086273726400748</v>
      </c>
      <c r="F46">
        <f t="shared" si="50"/>
        <v>1.9137262735992353</v>
      </c>
      <c r="H46" t="s">
        <v>27</v>
      </c>
      <c r="I46">
        <v>53838.822</v>
      </c>
      <c r="J46">
        <v>19911.091</v>
      </c>
      <c r="K46">
        <f t="shared" si="51"/>
        <v>73749.913</v>
      </c>
      <c r="L46">
        <f t="shared" si="52"/>
        <v>73.0018786598433</v>
      </c>
      <c r="M46">
        <f t="shared" si="53"/>
        <v>26.9981213401567</v>
      </c>
      <c r="O46">
        <f>M46-F46</f>
        <v>25.084395066557466</v>
      </c>
    </row>
    <row r="47" spans="1:15" x14ac:dyDescent="0.2">
      <c r="A47" t="s">
        <v>26</v>
      </c>
      <c r="B47">
        <v>32280.370999999999</v>
      </c>
      <c r="C47">
        <v>602.60699999999997</v>
      </c>
      <c r="D47">
        <f t="shared" si="48"/>
        <v>32882.978000000003</v>
      </c>
      <c r="E47">
        <f t="shared" si="49"/>
        <v>98.167419629694109</v>
      </c>
      <c r="F47">
        <f t="shared" si="50"/>
        <v>1.8325803703058765</v>
      </c>
      <c r="H47" t="s">
        <v>26</v>
      </c>
      <c r="I47">
        <v>27432.108</v>
      </c>
      <c r="J47">
        <v>11705.550999999999</v>
      </c>
      <c r="K47">
        <f t="shared" si="51"/>
        <v>39137.659</v>
      </c>
      <c r="L47">
        <f t="shared" si="52"/>
        <v>70.091335815461008</v>
      </c>
      <c r="M47">
        <f t="shared" si="53"/>
        <v>29.908664184538985</v>
      </c>
      <c r="O47">
        <f>M47-F47</f>
        <v>28.076083814233108</v>
      </c>
    </row>
    <row r="48" spans="1:15" x14ac:dyDescent="0.2">
      <c r="D48" t="s">
        <v>1</v>
      </c>
      <c r="K48" t="s">
        <v>2</v>
      </c>
    </row>
    <row r="49" spans="1:15" x14ac:dyDescent="0.2">
      <c r="B49" t="s">
        <v>4</v>
      </c>
      <c r="C49" t="s">
        <v>5</v>
      </c>
      <c r="D49" t="s">
        <v>6</v>
      </c>
      <c r="E49" t="s">
        <v>7</v>
      </c>
      <c r="F49" t="s">
        <v>8</v>
      </c>
      <c r="I49" t="s">
        <v>4</v>
      </c>
      <c r="J49" t="s">
        <v>5</v>
      </c>
      <c r="K49" t="s">
        <v>6</v>
      </c>
      <c r="L49" t="s">
        <v>7</v>
      </c>
      <c r="M49" t="s">
        <v>8</v>
      </c>
    </row>
    <row r="50" spans="1:15" x14ac:dyDescent="0.2">
      <c r="A50" t="s">
        <v>28</v>
      </c>
      <c r="B50">
        <v>37319.675999999999</v>
      </c>
      <c r="C50">
        <v>798.09199999999998</v>
      </c>
      <c r="D50">
        <f t="shared" ref="D50:D52" si="54">C50+B50</f>
        <v>38117.767999999996</v>
      </c>
      <c r="E50">
        <f t="shared" ref="E50:E52" si="55">(B50/D50)*100</f>
        <v>97.906246766599764</v>
      </c>
      <c r="F50">
        <f t="shared" ref="F50:F52" si="56">(C50/D50)*100</f>
        <v>2.0937532334002347</v>
      </c>
      <c r="H50" t="s">
        <v>28</v>
      </c>
      <c r="I50">
        <v>33808.321000000004</v>
      </c>
      <c r="J50">
        <v>10885.924000000001</v>
      </c>
      <c r="K50">
        <f t="shared" ref="K50:K52" si="57">J50+I50</f>
        <v>44694.245000000003</v>
      </c>
      <c r="L50">
        <f t="shared" ref="L50:L52" si="58">(I50/K50)*100</f>
        <v>75.643566638165609</v>
      </c>
      <c r="M50">
        <f t="shared" ref="M50:M52" si="59">(J50/K50)*100</f>
        <v>24.356433361834391</v>
      </c>
      <c r="O50">
        <f>M50-F50</f>
        <v>22.262680128434155</v>
      </c>
    </row>
    <row r="51" spans="1:15" x14ac:dyDescent="0.2">
      <c r="A51" t="s">
        <v>29</v>
      </c>
      <c r="B51">
        <v>63527.515999999996</v>
      </c>
      <c r="C51">
        <v>458.26399999999995</v>
      </c>
      <c r="D51">
        <f t="shared" si="54"/>
        <v>63985.78</v>
      </c>
      <c r="E51">
        <f t="shared" si="55"/>
        <v>99.283803370061293</v>
      </c>
      <c r="F51">
        <f t="shared" si="56"/>
        <v>0.71619662993871436</v>
      </c>
      <c r="H51" t="s">
        <v>29</v>
      </c>
      <c r="I51">
        <v>51489.540999999997</v>
      </c>
      <c r="J51">
        <v>19572.273999999998</v>
      </c>
      <c r="K51">
        <f t="shared" si="57"/>
        <v>71061.815000000002</v>
      </c>
      <c r="L51">
        <f t="shared" si="58"/>
        <v>72.457396423100079</v>
      </c>
      <c r="M51">
        <f t="shared" si="59"/>
        <v>27.542603576899911</v>
      </c>
      <c r="O51">
        <f>M51-F51</f>
        <v>26.826406946961196</v>
      </c>
    </row>
    <row r="52" spans="1:15" x14ac:dyDescent="0.2">
      <c r="A52" t="s">
        <v>28</v>
      </c>
      <c r="B52">
        <v>55752.993999999999</v>
      </c>
      <c r="C52">
        <v>1291.991</v>
      </c>
      <c r="D52">
        <f t="shared" si="54"/>
        <v>57044.985000000001</v>
      </c>
      <c r="E52">
        <f t="shared" si="55"/>
        <v>97.735136576861223</v>
      </c>
      <c r="F52">
        <f t="shared" si="56"/>
        <v>2.2648634231387734</v>
      </c>
      <c r="H52" t="s">
        <v>30</v>
      </c>
      <c r="I52">
        <v>48396.721999999994</v>
      </c>
      <c r="J52">
        <v>14814.723</v>
      </c>
      <c r="K52">
        <f t="shared" si="57"/>
        <v>63211.444999999992</v>
      </c>
      <c r="L52">
        <f t="shared" si="58"/>
        <v>76.563226801728703</v>
      </c>
      <c r="M52">
        <f t="shared" si="59"/>
        <v>23.436773198271297</v>
      </c>
      <c r="O52">
        <f>M52-F52</f>
        <v>21.171909775132523</v>
      </c>
    </row>
    <row r="53" spans="1:15" x14ac:dyDescent="0.2">
      <c r="D53" t="s">
        <v>1</v>
      </c>
      <c r="K53" t="s">
        <v>2</v>
      </c>
    </row>
    <row r="54" spans="1:15" x14ac:dyDescent="0.2">
      <c r="B54" t="s">
        <v>4</v>
      </c>
      <c r="C54" t="s">
        <v>5</v>
      </c>
      <c r="D54" t="s">
        <v>6</v>
      </c>
      <c r="E54" t="s">
        <v>7</v>
      </c>
      <c r="F54" t="s">
        <v>8</v>
      </c>
      <c r="I54" t="s">
        <v>4</v>
      </c>
      <c r="J54" t="s">
        <v>5</v>
      </c>
      <c r="K54" t="s">
        <v>6</v>
      </c>
      <c r="L54" t="s">
        <v>7</v>
      </c>
      <c r="M54" t="s">
        <v>8</v>
      </c>
    </row>
    <row r="55" spans="1:15" x14ac:dyDescent="0.2">
      <c r="A55" t="s">
        <v>31</v>
      </c>
      <c r="B55">
        <v>38381.22</v>
      </c>
      <c r="C55">
        <v>364.77800000000002</v>
      </c>
      <c r="D55">
        <f t="shared" ref="D55:D57" si="60">C55+B55</f>
        <v>38745.998</v>
      </c>
      <c r="E55">
        <f t="shared" ref="E55:E57" si="61">(B55/D55)*100</f>
        <v>99.058540187815012</v>
      </c>
      <c r="F55">
        <f t="shared" ref="F55:F57" si="62">(C55/D55)*100</f>
        <v>0.9414598121849902</v>
      </c>
      <c r="H55" t="s">
        <v>31</v>
      </c>
      <c r="I55">
        <v>33423.148999999998</v>
      </c>
      <c r="J55">
        <v>16900.601999999999</v>
      </c>
      <c r="K55">
        <f t="shared" ref="K55:K57" si="63">J55+I55</f>
        <v>50323.750999999997</v>
      </c>
      <c r="L55">
        <f t="shared" ref="L55:L57" si="64">(I55/K55)*100</f>
        <v>66.416251443577806</v>
      </c>
      <c r="M55">
        <f t="shared" ref="M55:M57" si="65">(J55/K55)*100</f>
        <v>33.583748556422194</v>
      </c>
      <c r="O55">
        <f>M55-F55</f>
        <v>32.642288744237206</v>
      </c>
    </row>
    <row r="56" spans="1:15" x14ac:dyDescent="0.2">
      <c r="A56" t="s">
        <v>32</v>
      </c>
      <c r="B56">
        <v>60898.633000000002</v>
      </c>
      <c r="C56">
        <v>500.97099999999995</v>
      </c>
      <c r="D56">
        <f t="shared" si="60"/>
        <v>61399.603999999999</v>
      </c>
      <c r="E56">
        <f t="shared" si="61"/>
        <v>99.184081056939718</v>
      </c>
      <c r="F56">
        <f t="shared" si="62"/>
        <v>0.81591894306028423</v>
      </c>
      <c r="H56" t="s">
        <v>32</v>
      </c>
      <c r="I56">
        <v>51490.491000000002</v>
      </c>
      <c r="J56">
        <v>27904.487000000001</v>
      </c>
      <c r="K56">
        <f t="shared" si="63"/>
        <v>79394.978000000003</v>
      </c>
      <c r="L56">
        <f t="shared" si="64"/>
        <v>64.85358683517741</v>
      </c>
      <c r="M56">
        <f t="shared" si="65"/>
        <v>35.14641316482259</v>
      </c>
      <c r="O56">
        <f>M56-F56</f>
        <v>34.330494221762308</v>
      </c>
    </row>
    <row r="57" spans="1:15" x14ac:dyDescent="0.2">
      <c r="A57" t="s">
        <v>31</v>
      </c>
      <c r="B57">
        <v>38882.290999999997</v>
      </c>
      <c r="C57">
        <v>699.26300000000003</v>
      </c>
      <c r="D57">
        <f t="shared" si="60"/>
        <v>39581.553999999996</v>
      </c>
      <c r="E57">
        <f t="shared" si="61"/>
        <v>98.233361428912076</v>
      </c>
      <c r="F57">
        <f t="shared" si="62"/>
        <v>1.7666385710879369</v>
      </c>
      <c r="H57" t="s">
        <v>31</v>
      </c>
      <c r="I57">
        <v>26424.149000000001</v>
      </c>
      <c r="J57">
        <v>13202.43</v>
      </c>
      <c r="K57">
        <f t="shared" si="63"/>
        <v>39626.578999999998</v>
      </c>
      <c r="L57">
        <f t="shared" si="64"/>
        <v>66.682892308215656</v>
      </c>
      <c r="M57">
        <f t="shared" si="65"/>
        <v>33.317107691784351</v>
      </c>
      <c r="O57">
        <f>M57-F57</f>
        <v>31.550469120696413</v>
      </c>
    </row>
    <row r="58" spans="1:15" x14ac:dyDescent="0.2">
      <c r="D58" t="s">
        <v>1</v>
      </c>
      <c r="K58" t="s">
        <v>2</v>
      </c>
    </row>
    <row r="59" spans="1:15" x14ac:dyDescent="0.2">
      <c r="B59" t="s">
        <v>4</v>
      </c>
      <c r="C59" t="s">
        <v>5</v>
      </c>
      <c r="D59" t="s">
        <v>6</v>
      </c>
      <c r="E59" t="s">
        <v>7</v>
      </c>
      <c r="F59" t="s">
        <v>8</v>
      </c>
      <c r="I59" t="s">
        <v>4</v>
      </c>
      <c r="J59" t="s">
        <v>5</v>
      </c>
      <c r="K59" t="s">
        <v>6</v>
      </c>
      <c r="L59" t="s">
        <v>7</v>
      </c>
      <c r="M59" t="s">
        <v>8</v>
      </c>
    </row>
    <row r="60" spans="1:15" x14ac:dyDescent="0.2">
      <c r="A60" t="s">
        <v>33</v>
      </c>
      <c r="B60">
        <v>55533.235000000001</v>
      </c>
      <c r="C60">
        <v>589.14200000000005</v>
      </c>
      <c r="D60">
        <f t="shared" ref="D60:D62" si="66">C60+B60</f>
        <v>56122.377</v>
      </c>
      <c r="E60">
        <f t="shared" ref="E60:E62" si="67">(B60/D60)*100</f>
        <v>98.950254726381246</v>
      </c>
      <c r="F60">
        <f t="shared" ref="F60:F62" si="68">(C60/D60)*100</f>
        <v>1.0497452736187565</v>
      </c>
      <c r="H60" t="s">
        <v>33</v>
      </c>
      <c r="I60">
        <v>38174.269</v>
      </c>
      <c r="J60">
        <v>30484.822</v>
      </c>
      <c r="K60">
        <f t="shared" ref="K60:K62" si="69">J60+I60</f>
        <v>68659.091</v>
      </c>
      <c r="L60">
        <f t="shared" ref="L60:L62" si="70">(I60/K60)*100</f>
        <v>55.59972968474051</v>
      </c>
      <c r="M60">
        <f t="shared" ref="M60:M62" si="71">(J60/K60)*100</f>
        <v>44.40027031525949</v>
      </c>
      <c r="O60">
        <f>M60-F60</f>
        <v>43.350525041640736</v>
      </c>
    </row>
    <row r="61" spans="1:15" x14ac:dyDescent="0.2">
      <c r="A61" t="s">
        <v>33</v>
      </c>
      <c r="B61">
        <v>26293.149000000001</v>
      </c>
      <c r="C61">
        <v>940.33500000000004</v>
      </c>
      <c r="D61">
        <f t="shared" si="66"/>
        <v>27233.484</v>
      </c>
      <c r="E61">
        <f t="shared" si="67"/>
        <v>96.547136605804823</v>
      </c>
      <c r="F61">
        <f t="shared" si="68"/>
        <v>3.4528633941951754</v>
      </c>
      <c r="H61" t="s">
        <v>33</v>
      </c>
      <c r="I61">
        <v>15268.329</v>
      </c>
      <c r="J61">
        <v>20668.986000000001</v>
      </c>
      <c r="K61">
        <f t="shared" si="69"/>
        <v>35937.315000000002</v>
      </c>
      <c r="L61">
        <f t="shared" si="70"/>
        <v>42.486003754036709</v>
      </c>
      <c r="M61">
        <f t="shared" si="71"/>
        <v>57.513996245963284</v>
      </c>
      <c r="O61">
        <f>M61-F61</f>
        <v>54.061132851768107</v>
      </c>
    </row>
    <row r="62" spans="1:15" x14ac:dyDescent="0.2">
      <c r="A62" t="s">
        <v>34</v>
      </c>
      <c r="B62">
        <v>36597.304000000004</v>
      </c>
      <c r="C62">
        <v>338.19200000000001</v>
      </c>
      <c r="D62">
        <f t="shared" si="66"/>
        <v>36935.496000000006</v>
      </c>
      <c r="E62">
        <f t="shared" si="67"/>
        <v>99.084371305044868</v>
      </c>
      <c r="F62">
        <f t="shared" si="68"/>
        <v>0.91562869495511834</v>
      </c>
      <c r="H62" t="s">
        <v>34</v>
      </c>
      <c r="I62">
        <v>15001.38</v>
      </c>
      <c r="J62">
        <v>12826.785</v>
      </c>
      <c r="K62">
        <f t="shared" si="69"/>
        <v>27828.165000000001</v>
      </c>
      <c r="L62">
        <f t="shared" si="70"/>
        <v>53.907183603374484</v>
      </c>
      <c r="M62">
        <f t="shared" si="71"/>
        <v>46.092816396625501</v>
      </c>
      <c r="O62">
        <f>M62-F62</f>
        <v>45.177187701670384</v>
      </c>
    </row>
    <row r="63" spans="1:15" x14ac:dyDescent="0.2">
      <c r="D63" t="s">
        <v>1</v>
      </c>
      <c r="K63" t="s">
        <v>2</v>
      </c>
    </row>
    <row r="64" spans="1:15" x14ac:dyDescent="0.2">
      <c r="B64" t="s">
        <v>4</v>
      </c>
      <c r="C64" t="s">
        <v>5</v>
      </c>
      <c r="D64" t="s">
        <v>6</v>
      </c>
      <c r="E64" t="s">
        <v>7</v>
      </c>
      <c r="F64" t="s">
        <v>8</v>
      </c>
      <c r="I64" t="s">
        <v>4</v>
      </c>
      <c r="J64" t="s">
        <v>5</v>
      </c>
      <c r="K64" t="s">
        <v>6</v>
      </c>
      <c r="L64" t="s">
        <v>7</v>
      </c>
      <c r="M64" t="s">
        <v>8</v>
      </c>
    </row>
    <row r="65" spans="1:15" x14ac:dyDescent="0.2">
      <c r="A65" t="s">
        <v>35</v>
      </c>
      <c r="B65">
        <v>51863.39</v>
      </c>
      <c r="C65">
        <v>2456.8410000000003</v>
      </c>
      <c r="D65">
        <f t="shared" ref="D65:D67" si="72">C65+B65</f>
        <v>54320.231</v>
      </c>
      <c r="E65">
        <f t="shared" ref="E65:E67" si="73">(B65/D65)*100</f>
        <v>95.477116067492418</v>
      </c>
      <c r="F65">
        <f t="shared" ref="F65:F67" si="74">(C65/D65)*100</f>
        <v>4.522883932507578</v>
      </c>
      <c r="H65" t="s">
        <v>35</v>
      </c>
      <c r="I65">
        <v>31192.446</v>
      </c>
      <c r="J65">
        <v>2010.175</v>
      </c>
      <c r="K65">
        <f t="shared" ref="K65:K67" si="75">J65+I65</f>
        <v>33202.620999999999</v>
      </c>
      <c r="L65">
        <f t="shared" ref="L65:L67" si="76">(I65/K65)*100</f>
        <v>93.945733982868404</v>
      </c>
      <c r="M65">
        <f t="shared" ref="M65:M67" si="77">(J65/K65)*100</f>
        <v>6.0542660171315994</v>
      </c>
      <c r="O65">
        <f>M65-F65</f>
        <v>1.5313820846240214</v>
      </c>
    </row>
    <row r="66" spans="1:15" x14ac:dyDescent="0.2">
      <c r="A66" t="s">
        <v>36</v>
      </c>
      <c r="B66">
        <v>114318.867</v>
      </c>
      <c r="C66">
        <v>4138.4800000000005</v>
      </c>
      <c r="D66">
        <f t="shared" si="72"/>
        <v>118457.34699999999</v>
      </c>
      <c r="E66">
        <f t="shared" si="73"/>
        <v>96.506354308272662</v>
      </c>
      <c r="F66">
        <f t="shared" si="74"/>
        <v>3.4936456917273357</v>
      </c>
      <c r="H66" t="s">
        <v>36</v>
      </c>
      <c r="I66">
        <v>95029.512999999992</v>
      </c>
      <c r="J66">
        <v>5105.32</v>
      </c>
      <c r="K66">
        <f t="shared" si="75"/>
        <v>100134.83299999998</v>
      </c>
      <c r="L66">
        <f t="shared" si="76"/>
        <v>94.90155438717315</v>
      </c>
      <c r="M66">
        <f t="shared" si="77"/>
        <v>5.0984456128268576</v>
      </c>
      <c r="O66">
        <f>M66-F66</f>
        <v>1.6047999210995219</v>
      </c>
    </row>
    <row r="67" spans="1:15" x14ac:dyDescent="0.2">
      <c r="A67" t="s">
        <v>37</v>
      </c>
      <c r="B67">
        <v>86850.57</v>
      </c>
      <c r="C67">
        <v>1227.1130000000001</v>
      </c>
      <c r="D67">
        <f t="shared" si="72"/>
        <v>88077.683000000005</v>
      </c>
      <c r="E67">
        <f t="shared" si="73"/>
        <v>98.606783286976338</v>
      </c>
      <c r="F67">
        <f t="shared" si="74"/>
        <v>1.3932167130236612</v>
      </c>
      <c r="H67" t="s">
        <v>37</v>
      </c>
      <c r="I67">
        <v>95297.25</v>
      </c>
      <c r="J67">
        <v>2403.8830000000003</v>
      </c>
      <c r="K67">
        <f t="shared" si="75"/>
        <v>97701.133000000002</v>
      </c>
      <c r="L67">
        <f t="shared" si="76"/>
        <v>97.539554633414539</v>
      </c>
      <c r="M67">
        <f t="shared" si="77"/>
        <v>2.4604453665854624</v>
      </c>
      <c r="O67">
        <f>M67-F67</f>
        <v>1.0672286535618012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67E65-6059-F74B-A745-840CDD868016}">
  <dimension ref="A1:Q88"/>
  <sheetViews>
    <sheetView zoomScale="75" zoomScaleNormal="75" workbookViewId="0">
      <selection activeCell="P36" sqref="P36"/>
    </sheetView>
  </sheetViews>
  <sheetFormatPr baseColWidth="10" defaultRowHeight="16" x14ac:dyDescent="0.2"/>
  <cols>
    <col min="1" max="1" width="21.1640625" customWidth="1"/>
  </cols>
  <sheetData>
    <row r="1" spans="1:12" x14ac:dyDescent="0.2">
      <c r="A1" t="s">
        <v>38</v>
      </c>
      <c r="B1" t="s">
        <v>39</v>
      </c>
      <c r="C1">
        <v>1.03350400555864</v>
      </c>
    </row>
    <row r="2" spans="1:12" x14ac:dyDescent="0.2">
      <c r="A2" t="s">
        <v>38</v>
      </c>
      <c r="B2" t="s">
        <v>39</v>
      </c>
      <c r="C2">
        <v>0.42341061652215739</v>
      </c>
    </row>
    <row r="3" spans="1:12" x14ac:dyDescent="0.2">
      <c r="A3" t="s">
        <v>38</v>
      </c>
      <c r="B3" t="s">
        <v>39</v>
      </c>
      <c r="C3">
        <v>0.4581629613494651</v>
      </c>
    </row>
    <row r="4" spans="1:12" x14ac:dyDescent="0.2">
      <c r="A4" t="s">
        <v>40</v>
      </c>
      <c r="B4" t="s">
        <v>41</v>
      </c>
      <c r="C4">
        <v>40.988418474807304</v>
      </c>
    </row>
    <row r="5" spans="1:12" x14ac:dyDescent="0.2">
      <c r="A5" t="s">
        <v>40</v>
      </c>
      <c r="B5" t="s">
        <v>41</v>
      </c>
      <c r="C5">
        <v>39.636554084123098</v>
      </c>
    </row>
    <row r="6" spans="1:12" x14ac:dyDescent="0.2">
      <c r="A6" t="s">
        <v>40</v>
      </c>
      <c r="B6" t="s">
        <v>41</v>
      </c>
      <c r="C6">
        <v>44.245747086538024</v>
      </c>
    </row>
    <row r="7" spans="1:12" x14ac:dyDescent="0.2">
      <c r="A7" t="s">
        <v>42</v>
      </c>
      <c r="B7" t="s">
        <v>43</v>
      </c>
      <c r="C7">
        <v>27.863405114736274</v>
      </c>
    </row>
    <row r="8" spans="1:12" x14ac:dyDescent="0.2">
      <c r="A8" t="s">
        <v>42</v>
      </c>
      <c r="B8" t="s">
        <v>43</v>
      </c>
      <c r="C8">
        <v>17.598834750973559</v>
      </c>
    </row>
    <row r="9" spans="1:12" x14ac:dyDescent="0.2">
      <c r="A9" t="s">
        <v>42</v>
      </c>
      <c r="B9" t="s">
        <v>43</v>
      </c>
      <c r="C9">
        <v>32.914604436294127</v>
      </c>
    </row>
    <row r="10" spans="1:12" x14ac:dyDescent="0.2">
      <c r="A10" t="s">
        <v>44</v>
      </c>
      <c r="B10" t="s">
        <v>45</v>
      </c>
      <c r="C10">
        <v>40.615290639650645</v>
      </c>
      <c r="I10" t="s">
        <v>46</v>
      </c>
      <c r="J10" t="s">
        <v>47</v>
      </c>
      <c r="K10" t="s">
        <v>48</v>
      </c>
      <c r="L10" t="s">
        <v>49</v>
      </c>
    </row>
    <row r="11" spans="1:12" x14ac:dyDescent="0.2">
      <c r="A11" t="s">
        <v>44</v>
      </c>
      <c r="B11" t="s">
        <v>45</v>
      </c>
      <c r="C11">
        <v>37.549516199352368</v>
      </c>
      <c r="H11" t="s">
        <v>50</v>
      </c>
      <c r="I11">
        <v>40.985214020000001</v>
      </c>
      <c r="J11">
        <v>31.027817899999999</v>
      </c>
      <c r="K11">
        <v>50.942610000000002</v>
      </c>
      <c r="L11">
        <v>0</v>
      </c>
    </row>
    <row r="12" spans="1:12" x14ac:dyDescent="0.2">
      <c r="A12" t="s">
        <v>44</v>
      </c>
      <c r="B12" t="s">
        <v>45</v>
      </c>
      <c r="C12">
        <v>45.223448930233943</v>
      </c>
      <c r="H12" t="s">
        <v>51</v>
      </c>
      <c r="I12">
        <v>25.487255569999999</v>
      </c>
      <c r="J12">
        <v>15.529859399999999</v>
      </c>
      <c r="K12">
        <v>35.444651999999998</v>
      </c>
      <c r="L12">
        <v>9.9999999999999995E-8</v>
      </c>
    </row>
    <row r="13" spans="1:12" x14ac:dyDescent="0.2">
      <c r="A13" t="s">
        <v>52</v>
      </c>
      <c r="B13" t="s">
        <v>53</v>
      </c>
      <c r="C13">
        <v>32.542472937555488</v>
      </c>
      <c r="H13" t="s">
        <v>54</v>
      </c>
      <c r="I13">
        <v>40.491059399999997</v>
      </c>
      <c r="J13">
        <v>30.533663199999999</v>
      </c>
      <c r="K13">
        <v>50.448456</v>
      </c>
      <c r="L13">
        <v>0</v>
      </c>
    </row>
    <row r="14" spans="1:12" x14ac:dyDescent="0.2">
      <c r="A14" t="s">
        <v>52</v>
      </c>
      <c r="B14" t="s">
        <v>53</v>
      </c>
      <c r="C14">
        <v>34.796201799668282</v>
      </c>
      <c r="H14" t="s">
        <v>55</v>
      </c>
      <c r="I14">
        <v>33.828713749999999</v>
      </c>
      <c r="J14">
        <v>23.871317600000001</v>
      </c>
      <c r="K14">
        <v>43.786110000000001</v>
      </c>
      <c r="L14">
        <v>0</v>
      </c>
    </row>
    <row r="15" spans="1:12" x14ac:dyDescent="0.2">
      <c r="A15" t="s">
        <v>52</v>
      </c>
      <c r="B15" t="s">
        <v>53</v>
      </c>
      <c r="C15">
        <v>36.062544100259856</v>
      </c>
      <c r="H15" t="s">
        <v>56</v>
      </c>
      <c r="I15">
        <v>34.426328959999999</v>
      </c>
      <c r="J15">
        <v>24.468932800000001</v>
      </c>
      <c r="K15">
        <v>44.383724999999998</v>
      </c>
      <c r="L15">
        <v>0</v>
      </c>
    </row>
    <row r="16" spans="1:12" x14ac:dyDescent="0.2">
      <c r="A16" t="s">
        <v>57</v>
      </c>
      <c r="B16" t="s">
        <v>58</v>
      </c>
      <c r="C16">
        <v>36.041453751695833</v>
      </c>
      <c r="H16" t="s">
        <v>59</v>
      </c>
      <c r="I16">
        <v>19.435912760000001</v>
      </c>
      <c r="J16">
        <v>9.4785166000000007</v>
      </c>
      <c r="K16">
        <v>29.393308999999999</v>
      </c>
      <c r="L16">
        <v>1.03E-5</v>
      </c>
    </row>
    <row r="17" spans="1:17" x14ac:dyDescent="0.2">
      <c r="A17" t="s">
        <v>57</v>
      </c>
      <c r="B17" t="s">
        <v>58</v>
      </c>
      <c r="C17">
        <v>32.6724701944717</v>
      </c>
      <c r="H17" t="s">
        <v>60</v>
      </c>
      <c r="I17">
        <v>22.720255349999999</v>
      </c>
      <c r="J17">
        <v>12.762859199999999</v>
      </c>
      <c r="K17">
        <v>32.677652000000002</v>
      </c>
      <c r="L17">
        <v>5.9999999999999997E-7</v>
      </c>
      <c r="N17" t="s">
        <v>61</v>
      </c>
    </row>
    <row r="18" spans="1:17" x14ac:dyDescent="0.2">
      <c r="A18" t="s">
        <v>57</v>
      </c>
      <c r="B18" t="s">
        <v>58</v>
      </c>
      <c r="C18">
        <v>36.480140524284892</v>
      </c>
      <c r="H18" t="s">
        <v>62</v>
      </c>
      <c r="I18">
        <v>26.081347919999999</v>
      </c>
      <c r="J18">
        <v>16.1239518</v>
      </c>
      <c r="K18">
        <v>36.038744000000001</v>
      </c>
      <c r="L18">
        <v>0</v>
      </c>
    </row>
    <row r="19" spans="1:17" x14ac:dyDescent="0.2">
      <c r="A19" t="s">
        <v>63</v>
      </c>
      <c r="B19" t="s">
        <v>64</v>
      </c>
      <c r="C19">
        <v>20.664116301997932</v>
      </c>
      <c r="H19" t="s">
        <v>65</v>
      </c>
      <c r="I19">
        <v>22.781973090000001</v>
      </c>
      <c r="J19">
        <v>12.8245769</v>
      </c>
      <c r="K19">
        <v>32.739369000000003</v>
      </c>
      <c r="L19">
        <v>5.9999999999999997E-7</v>
      </c>
      <c r="N19" t="s">
        <v>66</v>
      </c>
      <c r="Q19" t="s">
        <v>67</v>
      </c>
    </row>
    <row r="20" spans="1:17" x14ac:dyDescent="0.2">
      <c r="A20" t="s">
        <v>63</v>
      </c>
      <c r="B20" t="s">
        <v>64</v>
      </c>
      <c r="C20">
        <v>18.045800160626062</v>
      </c>
      <c r="H20" t="s">
        <v>68</v>
      </c>
      <c r="I20">
        <v>32.202724830000001</v>
      </c>
      <c r="J20">
        <v>22.245328700000002</v>
      </c>
      <c r="K20">
        <v>42.160120999999997</v>
      </c>
      <c r="L20">
        <v>0</v>
      </c>
      <c r="N20" t="s">
        <v>69</v>
      </c>
      <c r="Q20" t="s">
        <v>70</v>
      </c>
    </row>
    <row r="21" spans="1:17" x14ac:dyDescent="0.2">
      <c r="A21" t="s">
        <v>63</v>
      </c>
      <c r="B21" t="s">
        <v>64</v>
      </c>
      <c r="C21">
        <v>21.512899398733861</v>
      </c>
      <c r="H21" t="s">
        <v>71</v>
      </c>
      <c r="I21">
        <v>46.891255999999998</v>
      </c>
      <c r="J21">
        <v>36.9338598</v>
      </c>
      <c r="K21">
        <v>56.848652000000001</v>
      </c>
      <c r="L21">
        <v>0</v>
      </c>
    </row>
    <row r="22" spans="1:17" x14ac:dyDescent="0.2">
      <c r="A22" t="s">
        <v>72</v>
      </c>
      <c r="B22" t="s">
        <v>73</v>
      </c>
      <c r="C22">
        <v>25.356563937061367</v>
      </c>
      <c r="H22" t="s">
        <v>74</v>
      </c>
      <c r="I22">
        <v>0.76277768999999995</v>
      </c>
      <c r="J22">
        <v>-9.1946185000000007</v>
      </c>
      <c r="K22">
        <v>10.720174</v>
      </c>
      <c r="L22">
        <v>1</v>
      </c>
    </row>
    <row r="23" spans="1:17" x14ac:dyDescent="0.2">
      <c r="A23" t="s">
        <v>72</v>
      </c>
      <c r="B23" t="s">
        <v>73</v>
      </c>
      <c r="C23">
        <v>20.147764579837609</v>
      </c>
      <c r="H23" t="s">
        <v>75</v>
      </c>
      <c r="I23">
        <v>-15.49795845</v>
      </c>
      <c r="J23">
        <v>-25.4553546</v>
      </c>
      <c r="K23">
        <v>-5.5405620000000004</v>
      </c>
      <c r="L23">
        <v>3.6220000000000002E-4</v>
      </c>
    </row>
    <row r="24" spans="1:17" x14ac:dyDescent="0.2">
      <c r="A24" t="s">
        <v>72</v>
      </c>
      <c r="B24" t="s">
        <v>73</v>
      </c>
      <c r="C24">
        <v>24.571515096852405</v>
      </c>
      <c r="H24" t="s">
        <v>76</v>
      </c>
      <c r="I24">
        <v>-0.49415461999999999</v>
      </c>
      <c r="J24">
        <v>-10.4515508</v>
      </c>
      <c r="K24">
        <v>9.4632419999999993</v>
      </c>
      <c r="L24">
        <v>1</v>
      </c>
    </row>
    <row r="25" spans="1:17" x14ac:dyDescent="0.2">
      <c r="A25" t="s">
        <v>77</v>
      </c>
      <c r="B25" t="s">
        <v>78</v>
      </c>
      <c r="C25">
        <v>26.998642472510902</v>
      </c>
      <c r="H25" t="s">
        <v>79</v>
      </c>
      <c r="I25">
        <v>-7.1565002700000004</v>
      </c>
      <c r="J25">
        <v>-17.113896400000002</v>
      </c>
      <c r="K25">
        <v>2.8008959999999998</v>
      </c>
      <c r="L25">
        <v>0.35160160000000001</v>
      </c>
    </row>
    <row r="26" spans="1:17" x14ac:dyDescent="0.2">
      <c r="A26" t="s">
        <v>77</v>
      </c>
      <c r="B26" t="s">
        <v>78</v>
      </c>
      <c r="C26">
        <v>25.084395066557466</v>
      </c>
      <c r="H26" t="s">
        <v>80</v>
      </c>
      <c r="I26">
        <v>-6.5588850599999997</v>
      </c>
      <c r="J26">
        <v>-16.516281200000002</v>
      </c>
      <c r="K26">
        <v>3.3985110000000001</v>
      </c>
      <c r="L26">
        <v>0.47733599999999998</v>
      </c>
    </row>
    <row r="27" spans="1:17" x14ac:dyDescent="0.2">
      <c r="A27" t="s">
        <v>77</v>
      </c>
      <c r="B27" t="s">
        <v>78</v>
      </c>
      <c r="C27">
        <v>28.076083814233108</v>
      </c>
      <c r="H27" t="s">
        <v>81</v>
      </c>
      <c r="I27">
        <v>-21.54930126</v>
      </c>
      <c r="J27">
        <v>-31.5066974</v>
      </c>
      <c r="K27">
        <v>-11.591905000000001</v>
      </c>
      <c r="L27">
        <v>1.5999999999999999E-6</v>
      </c>
    </row>
    <row r="28" spans="1:17" x14ac:dyDescent="0.2">
      <c r="A28" t="s">
        <v>82</v>
      </c>
      <c r="B28" t="s">
        <v>83</v>
      </c>
      <c r="C28">
        <v>22.262680128434155</v>
      </c>
      <c r="H28" t="s">
        <v>84</v>
      </c>
      <c r="I28">
        <v>-18.264958669999999</v>
      </c>
      <c r="J28">
        <v>-28.222354800000002</v>
      </c>
      <c r="K28">
        <v>-8.307563</v>
      </c>
      <c r="L28">
        <v>2.9099999999999999E-5</v>
      </c>
    </row>
    <row r="29" spans="1:17" x14ac:dyDescent="0.2">
      <c r="A29" t="s">
        <v>82</v>
      </c>
      <c r="B29" t="s">
        <v>83</v>
      </c>
      <c r="C29">
        <v>26.826406946961196</v>
      </c>
      <c r="H29" t="s">
        <v>85</v>
      </c>
      <c r="I29">
        <v>-14.9038661</v>
      </c>
      <c r="J29">
        <v>-24.8612623</v>
      </c>
      <c r="K29">
        <v>-4.9464699999999997</v>
      </c>
      <c r="L29">
        <v>6.2549999999999997E-4</v>
      </c>
    </row>
    <row r="30" spans="1:17" x14ac:dyDescent="0.2">
      <c r="A30" t="s">
        <v>82</v>
      </c>
      <c r="B30" t="s">
        <v>83</v>
      </c>
      <c r="C30">
        <v>21.171909775132523</v>
      </c>
      <c r="H30" t="s">
        <v>86</v>
      </c>
      <c r="I30">
        <v>-18.20324093</v>
      </c>
      <c r="J30">
        <v>-28.160637099999999</v>
      </c>
      <c r="K30">
        <v>-8.2458449999999992</v>
      </c>
      <c r="L30">
        <v>3.0800000000000003E-5</v>
      </c>
    </row>
    <row r="31" spans="1:17" x14ac:dyDescent="0.2">
      <c r="A31" t="s">
        <v>87</v>
      </c>
      <c r="B31" t="s">
        <v>88</v>
      </c>
      <c r="C31">
        <v>32.642288744237206</v>
      </c>
      <c r="H31" t="s">
        <v>89</v>
      </c>
      <c r="I31">
        <v>-8.7824891899999997</v>
      </c>
      <c r="J31">
        <v>-18.739885300000001</v>
      </c>
      <c r="K31">
        <v>1.1749069999999999</v>
      </c>
      <c r="L31">
        <v>0.1232714</v>
      </c>
    </row>
    <row r="32" spans="1:17" x14ac:dyDescent="0.2">
      <c r="A32" t="s">
        <v>87</v>
      </c>
      <c r="B32" t="s">
        <v>88</v>
      </c>
      <c r="C32">
        <v>34.330494221762308</v>
      </c>
      <c r="H32" t="s">
        <v>90</v>
      </c>
      <c r="I32">
        <v>5.9060419800000004</v>
      </c>
      <c r="J32">
        <v>-4.0513541999999996</v>
      </c>
      <c r="K32">
        <v>15.863438</v>
      </c>
      <c r="L32">
        <v>0.62787269999999995</v>
      </c>
    </row>
    <row r="33" spans="1:12" x14ac:dyDescent="0.2">
      <c r="A33" t="s">
        <v>87</v>
      </c>
      <c r="B33" t="s">
        <v>88</v>
      </c>
      <c r="C33">
        <v>31.550469120696413</v>
      </c>
      <c r="H33" t="s">
        <v>91</v>
      </c>
      <c r="I33">
        <v>-40.222436330000001</v>
      </c>
      <c r="J33">
        <v>-50.179832500000003</v>
      </c>
      <c r="K33">
        <v>-30.265039999999999</v>
      </c>
      <c r="L33">
        <v>0</v>
      </c>
    </row>
    <row r="34" spans="1:12" x14ac:dyDescent="0.2">
      <c r="A34" t="s">
        <v>92</v>
      </c>
      <c r="B34" t="s">
        <v>93</v>
      </c>
      <c r="C34">
        <v>43.350525041640736</v>
      </c>
      <c r="H34" t="s">
        <v>94</v>
      </c>
      <c r="I34">
        <v>15.00380382</v>
      </c>
      <c r="J34">
        <v>5.0464076999999996</v>
      </c>
      <c r="K34">
        <v>24.961200000000002</v>
      </c>
      <c r="L34">
        <v>5.7059999999999999E-4</v>
      </c>
    </row>
    <row r="35" spans="1:12" x14ac:dyDescent="0.2">
      <c r="A35" t="s">
        <v>92</v>
      </c>
      <c r="B35" t="s">
        <v>93</v>
      </c>
      <c r="C35">
        <v>54.061132851768107</v>
      </c>
      <c r="H35" t="s">
        <v>95</v>
      </c>
      <c r="I35">
        <v>8.3414581800000001</v>
      </c>
      <c r="J35">
        <v>-1.6159380000000001</v>
      </c>
      <c r="K35">
        <v>18.298853999999999</v>
      </c>
      <c r="L35">
        <v>0.1682456</v>
      </c>
    </row>
    <row r="36" spans="1:12" x14ac:dyDescent="0.2">
      <c r="A36" t="s">
        <v>92</v>
      </c>
      <c r="B36" t="s">
        <v>93</v>
      </c>
      <c r="C36">
        <v>45.177187701670384</v>
      </c>
      <c r="H36" t="s">
        <v>96</v>
      </c>
      <c r="I36">
        <v>8.9390733900000008</v>
      </c>
      <c r="J36">
        <v>-1.0183228</v>
      </c>
      <c r="K36">
        <v>18.896470000000001</v>
      </c>
      <c r="L36">
        <v>0.10993989999999999</v>
      </c>
    </row>
    <row r="37" spans="1:12" x14ac:dyDescent="0.2">
      <c r="A37" t="s">
        <v>97</v>
      </c>
      <c r="B37" t="s">
        <v>98</v>
      </c>
      <c r="C37">
        <v>1.5313820846240214</v>
      </c>
      <c r="H37" t="s">
        <v>99</v>
      </c>
      <c r="I37">
        <v>-6.0513428100000004</v>
      </c>
      <c r="J37">
        <v>-16.008738999999998</v>
      </c>
      <c r="K37">
        <v>3.906053</v>
      </c>
      <c r="L37">
        <v>0.59410450000000004</v>
      </c>
    </row>
    <row r="38" spans="1:12" x14ac:dyDescent="0.2">
      <c r="A38" t="s">
        <v>97</v>
      </c>
      <c r="B38" t="s">
        <v>98</v>
      </c>
      <c r="C38">
        <v>1.6047999210995219</v>
      </c>
      <c r="H38" t="s">
        <v>100</v>
      </c>
      <c r="I38">
        <v>-2.7670002299999998</v>
      </c>
      <c r="J38">
        <v>-12.7243964</v>
      </c>
      <c r="K38">
        <v>7.1903959999999998</v>
      </c>
      <c r="L38">
        <v>0.99758119999999995</v>
      </c>
    </row>
    <row r="39" spans="1:12" x14ac:dyDescent="0.2">
      <c r="A39" t="s">
        <v>97</v>
      </c>
      <c r="B39" t="s">
        <v>98</v>
      </c>
      <c r="C39">
        <v>1.0672286535618012</v>
      </c>
      <c r="H39" t="s">
        <v>101</v>
      </c>
      <c r="I39">
        <v>0.59409235000000005</v>
      </c>
      <c r="J39">
        <v>-9.3633038000000006</v>
      </c>
      <c r="K39">
        <v>10.551489</v>
      </c>
      <c r="L39">
        <v>1</v>
      </c>
    </row>
    <row r="40" spans="1:12" x14ac:dyDescent="0.2">
      <c r="H40" t="s">
        <v>102</v>
      </c>
      <c r="I40">
        <v>-2.7052824800000002</v>
      </c>
      <c r="J40">
        <v>-12.6626786</v>
      </c>
      <c r="K40">
        <v>7.2521139999999997</v>
      </c>
      <c r="L40">
        <v>0.9980329</v>
      </c>
    </row>
    <row r="41" spans="1:12" x14ac:dyDescent="0.2">
      <c r="H41" t="s">
        <v>103</v>
      </c>
      <c r="I41">
        <v>6.7154692599999999</v>
      </c>
      <c r="J41">
        <v>-3.2419269000000002</v>
      </c>
      <c r="K41">
        <v>16.672865000000002</v>
      </c>
      <c r="L41">
        <v>0.4427218</v>
      </c>
    </row>
    <row r="42" spans="1:12" x14ac:dyDescent="0.2">
      <c r="H42" t="s">
        <v>104</v>
      </c>
      <c r="I42">
        <v>21.40400043</v>
      </c>
      <c r="J42">
        <v>11.446604300000001</v>
      </c>
      <c r="K42">
        <v>31.361397</v>
      </c>
      <c r="L42">
        <v>1.9E-6</v>
      </c>
    </row>
    <row r="43" spans="1:12" x14ac:dyDescent="0.2">
      <c r="H43" t="s">
        <v>105</v>
      </c>
      <c r="I43">
        <v>-24.724477879999998</v>
      </c>
      <c r="J43">
        <v>-34.681874000000001</v>
      </c>
      <c r="K43">
        <v>-14.767082</v>
      </c>
      <c r="L43">
        <v>9.9999999999999995E-8</v>
      </c>
    </row>
    <row r="44" spans="1:12" x14ac:dyDescent="0.2">
      <c r="H44" t="s">
        <v>106</v>
      </c>
      <c r="I44">
        <v>-6.6623456399999998</v>
      </c>
      <c r="J44">
        <v>-16.6197418</v>
      </c>
      <c r="K44">
        <v>3.295051</v>
      </c>
      <c r="L44">
        <v>0.45435449999999999</v>
      </c>
    </row>
    <row r="45" spans="1:12" x14ac:dyDescent="0.2">
      <c r="H45" t="s">
        <v>107</v>
      </c>
      <c r="I45">
        <v>-6.0647304399999999</v>
      </c>
      <c r="J45">
        <v>-16.0221266</v>
      </c>
      <c r="K45">
        <v>3.8926660000000002</v>
      </c>
      <c r="L45">
        <v>0.59098660000000003</v>
      </c>
    </row>
    <row r="46" spans="1:12" x14ac:dyDescent="0.2">
      <c r="H46" t="s">
        <v>108</v>
      </c>
      <c r="I46">
        <v>-21.05514664</v>
      </c>
      <c r="J46">
        <v>-31.012542799999999</v>
      </c>
      <c r="K46">
        <v>-11.09775</v>
      </c>
      <c r="L46">
        <v>2.5000000000000002E-6</v>
      </c>
    </row>
    <row r="47" spans="1:12" x14ac:dyDescent="0.2">
      <c r="H47" t="s">
        <v>109</v>
      </c>
      <c r="I47">
        <v>-17.770804049999999</v>
      </c>
      <c r="J47">
        <v>-27.7282002</v>
      </c>
      <c r="K47">
        <v>-7.8134079999999999</v>
      </c>
      <c r="L47">
        <v>4.5500000000000001E-5</v>
      </c>
    </row>
    <row r="48" spans="1:12" x14ac:dyDescent="0.2">
      <c r="H48" t="s">
        <v>110</v>
      </c>
      <c r="I48">
        <v>-14.40971147</v>
      </c>
      <c r="J48">
        <v>-24.367107600000001</v>
      </c>
      <c r="K48">
        <v>-4.4523149999999996</v>
      </c>
      <c r="L48">
        <v>9.8520000000000009E-4</v>
      </c>
    </row>
    <row r="49" spans="8:12" x14ac:dyDescent="0.2">
      <c r="H49" t="s">
        <v>111</v>
      </c>
      <c r="I49">
        <v>-17.709086299999999</v>
      </c>
      <c r="J49">
        <v>-27.666482500000001</v>
      </c>
      <c r="K49">
        <v>-7.75169</v>
      </c>
      <c r="L49">
        <v>4.8099999999999997E-5</v>
      </c>
    </row>
    <row r="50" spans="8:12" x14ac:dyDescent="0.2">
      <c r="H50" t="s">
        <v>112</v>
      </c>
      <c r="I50">
        <v>-8.2883345599999991</v>
      </c>
      <c r="J50">
        <v>-18.245730699999999</v>
      </c>
      <c r="K50">
        <v>1.669062</v>
      </c>
      <c r="L50">
        <v>0.17445840000000001</v>
      </c>
    </row>
    <row r="51" spans="8:12" x14ac:dyDescent="0.2">
      <c r="H51" t="s">
        <v>113</v>
      </c>
      <c r="I51">
        <v>6.4001966100000001</v>
      </c>
      <c r="J51">
        <v>-3.5571996000000001</v>
      </c>
      <c r="K51">
        <v>16.357593000000001</v>
      </c>
      <c r="L51">
        <v>0.51329239999999998</v>
      </c>
    </row>
    <row r="52" spans="8:12" x14ac:dyDescent="0.2">
      <c r="H52" t="s">
        <v>114</v>
      </c>
      <c r="I52">
        <v>-39.728281699999997</v>
      </c>
      <c r="J52">
        <v>-49.685677900000002</v>
      </c>
      <c r="K52">
        <v>-29.770886000000001</v>
      </c>
      <c r="L52">
        <v>0</v>
      </c>
    </row>
    <row r="53" spans="8:12" x14ac:dyDescent="0.2">
      <c r="H53" t="s">
        <v>115</v>
      </c>
      <c r="I53">
        <v>0.59761520999999995</v>
      </c>
      <c r="J53">
        <v>-9.3597809999999999</v>
      </c>
      <c r="K53">
        <v>10.555011</v>
      </c>
      <c r="L53">
        <v>1</v>
      </c>
    </row>
    <row r="54" spans="8:12" x14ac:dyDescent="0.2">
      <c r="H54" t="s">
        <v>116</v>
      </c>
      <c r="I54">
        <v>-14.39280099</v>
      </c>
      <c r="J54">
        <v>-24.3501972</v>
      </c>
      <c r="K54">
        <v>-4.4354050000000003</v>
      </c>
      <c r="L54">
        <v>1.0007E-3</v>
      </c>
    </row>
    <row r="55" spans="8:12" x14ac:dyDescent="0.2">
      <c r="H55" t="s">
        <v>117</v>
      </c>
      <c r="I55">
        <v>-11.108458410000001</v>
      </c>
      <c r="J55">
        <v>-21.065854600000002</v>
      </c>
      <c r="K55">
        <v>-1.151062</v>
      </c>
      <c r="L55">
        <v>1.9123399999999999E-2</v>
      </c>
    </row>
    <row r="56" spans="8:12" x14ac:dyDescent="0.2">
      <c r="H56" t="s">
        <v>118</v>
      </c>
      <c r="I56">
        <v>-7.7473658299999997</v>
      </c>
      <c r="J56">
        <v>-17.704761999999999</v>
      </c>
      <c r="K56">
        <v>2.2100300000000002</v>
      </c>
      <c r="L56">
        <v>0.248307</v>
      </c>
    </row>
    <row r="57" spans="8:12" x14ac:dyDescent="0.2">
      <c r="H57" t="s">
        <v>119</v>
      </c>
      <c r="I57">
        <v>-11.046740659999999</v>
      </c>
      <c r="J57">
        <v>-21.004136800000001</v>
      </c>
      <c r="K57">
        <v>-1.0893440000000001</v>
      </c>
      <c r="L57">
        <v>2.01642E-2</v>
      </c>
    </row>
    <row r="58" spans="8:12" x14ac:dyDescent="0.2">
      <c r="H58" t="s">
        <v>120</v>
      </c>
      <c r="I58">
        <v>-1.6259889199999999</v>
      </c>
      <c r="J58">
        <v>-11.583385099999999</v>
      </c>
      <c r="K58">
        <v>8.3314070000000005</v>
      </c>
      <c r="L58">
        <v>0.99998889999999996</v>
      </c>
    </row>
    <row r="59" spans="8:12" x14ac:dyDescent="0.2">
      <c r="H59" t="s">
        <v>121</v>
      </c>
      <c r="I59">
        <v>13.06254225</v>
      </c>
      <c r="J59">
        <v>3.1051460999999998</v>
      </c>
      <c r="K59">
        <v>23.019938</v>
      </c>
      <c r="L59">
        <v>3.3766E-3</v>
      </c>
    </row>
    <row r="60" spans="8:12" x14ac:dyDescent="0.2">
      <c r="H60" t="s">
        <v>122</v>
      </c>
      <c r="I60">
        <v>-33.065936059999999</v>
      </c>
      <c r="J60">
        <v>-43.023332199999999</v>
      </c>
      <c r="K60">
        <v>-23.108540000000001</v>
      </c>
      <c r="L60">
        <v>0</v>
      </c>
    </row>
    <row r="61" spans="8:12" x14ac:dyDescent="0.2">
      <c r="H61" t="s">
        <v>123</v>
      </c>
      <c r="I61">
        <v>-14.9904162</v>
      </c>
      <c r="J61">
        <v>-24.9478124</v>
      </c>
      <c r="K61">
        <v>-5.0330199999999996</v>
      </c>
      <c r="L61">
        <v>5.7760000000000005E-4</v>
      </c>
    </row>
    <row r="62" spans="8:12" x14ac:dyDescent="0.2">
      <c r="H62" t="s">
        <v>124</v>
      </c>
      <c r="I62">
        <v>-11.706073610000001</v>
      </c>
      <c r="J62">
        <v>-21.663469800000001</v>
      </c>
      <c r="K62">
        <v>-1.748677</v>
      </c>
      <c r="L62">
        <v>1.13703E-2</v>
      </c>
    </row>
    <row r="63" spans="8:12" x14ac:dyDescent="0.2">
      <c r="H63" t="s">
        <v>125</v>
      </c>
      <c r="I63">
        <v>-8.3449810400000004</v>
      </c>
      <c r="J63">
        <v>-18.302377199999999</v>
      </c>
      <c r="K63">
        <v>1.6124149999999999</v>
      </c>
      <c r="L63">
        <v>0.16783989999999999</v>
      </c>
    </row>
    <row r="64" spans="8:12" x14ac:dyDescent="0.2">
      <c r="H64" t="s">
        <v>126</v>
      </c>
      <c r="I64">
        <v>-11.64435587</v>
      </c>
      <c r="J64">
        <v>-21.601752000000001</v>
      </c>
      <c r="K64">
        <v>-1.68696</v>
      </c>
      <c r="L64">
        <v>1.20038E-2</v>
      </c>
    </row>
    <row r="65" spans="8:12" x14ac:dyDescent="0.2">
      <c r="H65" t="s">
        <v>127</v>
      </c>
      <c r="I65">
        <v>-2.22360413</v>
      </c>
      <c r="J65">
        <v>-12.181000299999999</v>
      </c>
      <c r="K65">
        <v>7.7337920000000002</v>
      </c>
      <c r="L65">
        <v>0.9997028</v>
      </c>
    </row>
    <row r="66" spans="8:12" x14ac:dyDescent="0.2">
      <c r="H66" t="s">
        <v>128</v>
      </c>
      <c r="I66">
        <v>12.464927039999999</v>
      </c>
      <c r="J66">
        <v>2.5075308999999999</v>
      </c>
      <c r="K66">
        <v>22.422322999999999</v>
      </c>
      <c r="L66">
        <v>5.7914999999999998E-3</v>
      </c>
    </row>
    <row r="67" spans="8:12" x14ac:dyDescent="0.2">
      <c r="H67" t="s">
        <v>129</v>
      </c>
      <c r="I67">
        <v>-33.663551269999999</v>
      </c>
      <c r="J67">
        <v>-43.620947399999999</v>
      </c>
      <c r="K67">
        <v>-23.706154999999999</v>
      </c>
      <c r="L67">
        <v>0</v>
      </c>
    </row>
    <row r="68" spans="8:12" x14ac:dyDescent="0.2">
      <c r="H68" t="s">
        <v>130</v>
      </c>
      <c r="I68">
        <v>3.2843425900000001</v>
      </c>
      <c r="J68">
        <v>-6.6730536000000003</v>
      </c>
      <c r="K68">
        <v>13.241739000000001</v>
      </c>
      <c r="L68">
        <v>0.98933000000000004</v>
      </c>
    </row>
    <row r="69" spans="8:12" x14ac:dyDescent="0.2">
      <c r="H69" t="s">
        <v>131</v>
      </c>
      <c r="I69">
        <v>6.6454351599999999</v>
      </c>
      <c r="J69">
        <v>-3.3119610000000002</v>
      </c>
      <c r="K69">
        <v>16.602830999999998</v>
      </c>
      <c r="L69">
        <v>0.45808219999999999</v>
      </c>
    </row>
    <row r="70" spans="8:12" x14ac:dyDescent="0.2">
      <c r="H70" t="s">
        <v>132</v>
      </c>
      <c r="I70">
        <v>3.3460603299999998</v>
      </c>
      <c r="J70">
        <v>-6.6113358</v>
      </c>
      <c r="K70">
        <v>13.303456000000001</v>
      </c>
      <c r="L70">
        <v>0.98758889999999999</v>
      </c>
    </row>
    <row r="71" spans="8:12" x14ac:dyDescent="0.2">
      <c r="H71" t="s">
        <v>133</v>
      </c>
      <c r="I71">
        <v>12.76681207</v>
      </c>
      <c r="J71">
        <v>2.8094158999999999</v>
      </c>
      <c r="K71">
        <v>22.724208000000001</v>
      </c>
      <c r="L71">
        <v>4.4131999999999999E-3</v>
      </c>
    </row>
    <row r="72" spans="8:12" x14ac:dyDescent="0.2">
      <c r="H72" t="s">
        <v>134</v>
      </c>
      <c r="I72">
        <v>27.455343240000001</v>
      </c>
      <c r="J72">
        <v>17.497947100000001</v>
      </c>
      <c r="K72">
        <v>37.412739000000002</v>
      </c>
      <c r="L72">
        <v>0</v>
      </c>
    </row>
    <row r="73" spans="8:12" x14ac:dyDescent="0.2">
      <c r="H73" t="s">
        <v>135</v>
      </c>
      <c r="I73">
        <v>-18.673135070000001</v>
      </c>
      <c r="J73">
        <v>-28.6305312</v>
      </c>
      <c r="K73">
        <v>-8.7157389999999992</v>
      </c>
      <c r="L73">
        <v>2.02E-5</v>
      </c>
    </row>
    <row r="74" spans="8:12" x14ac:dyDescent="0.2">
      <c r="H74" t="s">
        <v>136</v>
      </c>
      <c r="I74">
        <v>3.3610925800000002</v>
      </c>
      <c r="J74">
        <v>-6.5963035999999997</v>
      </c>
      <c r="K74">
        <v>13.318489</v>
      </c>
      <c r="L74">
        <v>0.98713300000000004</v>
      </c>
    </row>
    <row r="75" spans="8:12" x14ac:dyDescent="0.2">
      <c r="H75" t="s">
        <v>137</v>
      </c>
      <c r="I75">
        <v>6.1717750000000002E-2</v>
      </c>
      <c r="J75">
        <v>-9.8956783999999995</v>
      </c>
      <c r="K75">
        <v>10.019114</v>
      </c>
      <c r="L75">
        <v>1</v>
      </c>
    </row>
    <row r="76" spans="8:12" x14ac:dyDescent="0.2">
      <c r="H76" t="s">
        <v>138</v>
      </c>
      <c r="I76">
        <v>9.4824694899999997</v>
      </c>
      <c r="J76">
        <v>-0.47492669999999998</v>
      </c>
      <c r="K76">
        <v>19.439865999999999</v>
      </c>
      <c r="L76">
        <v>7.2834800000000005E-2</v>
      </c>
    </row>
    <row r="77" spans="8:12" x14ac:dyDescent="0.2">
      <c r="H77" t="s">
        <v>139</v>
      </c>
      <c r="I77">
        <v>24.171000660000001</v>
      </c>
      <c r="J77">
        <v>14.213604500000001</v>
      </c>
      <c r="K77">
        <v>34.128397</v>
      </c>
      <c r="L77">
        <v>1.9999999999999999E-7</v>
      </c>
    </row>
    <row r="78" spans="8:12" x14ac:dyDescent="0.2">
      <c r="H78" t="s">
        <v>140</v>
      </c>
      <c r="I78">
        <v>-21.957477650000001</v>
      </c>
      <c r="J78">
        <v>-31.914873799999999</v>
      </c>
      <c r="K78">
        <v>-12.000081</v>
      </c>
      <c r="L78">
        <v>1.1999999999999999E-6</v>
      </c>
    </row>
    <row r="79" spans="8:12" x14ac:dyDescent="0.2">
      <c r="H79" t="s">
        <v>141</v>
      </c>
      <c r="I79">
        <v>-3.2993748300000001</v>
      </c>
      <c r="J79">
        <v>-13.256771000000001</v>
      </c>
      <c r="K79">
        <v>6.6580209999999997</v>
      </c>
      <c r="L79">
        <v>0.98892480000000005</v>
      </c>
    </row>
    <row r="80" spans="8:12" x14ac:dyDescent="0.2">
      <c r="H80" t="s">
        <v>142</v>
      </c>
      <c r="I80">
        <v>6.1213769100000004</v>
      </c>
      <c r="J80">
        <v>-3.8360192999999998</v>
      </c>
      <c r="K80">
        <v>16.078773000000002</v>
      </c>
      <c r="L80">
        <v>0.57779369999999997</v>
      </c>
    </row>
    <row r="81" spans="8:12" x14ac:dyDescent="0.2">
      <c r="H81" t="s">
        <v>143</v>
      </c>
      <c r="I81">
        <v>20.80990808</v>
      </c>
      <c r="J81">
        <v>10.8525119</v>
      </c>
      <c r="K81">
        <v>30.767303999999999</v>
      </c>
      <c r="L81">
        <v>3.1E-6</v>
      </c>
    </row>
    <row r="82" spans="8:12" x14ac:dyDescent="0.2">
      <c r="H82" t="s">
        <v>144</v>
      </c>
      <c r="I82">
        <v>-25.318570229999999</v>
      </c>
      <c r="J82">
        <v>-35.275966400000001</v>
      </c>
      <c r="K82">
        <v>-15.361174</v>
      </c>
      <c r="L82">
        <v>9.9999999999999995E-8</v>
      </c>
    </row>
    <row r="83" spans="8:12" x14ac:dyDescent="0.2">
      <c r="H83" t="s">
        <v>145</v>
      </c>
      <c r="I83">
        <v>9.42075174</v>
      </c>
      <c r="J83">
        <v>-0.53664440000000002</v>
      </c>
      <c r="K83">
        <v>19.378147999999999</v>
      </c>
      <c r="L83">
        <v>7.6402899999999996E-2</v>
      </c>
    </row>
    <row r="84" spans="8:12" x14ac:dyDescent="0.2">
      <c r="H84" t="s">
        <v>146</v>
      </c>
      <c r="I84">
        <v>24.109282910000001</v>
      </c>
      <c r="J84">
        <v>14.1518867</v>
      </c>
      <c r="K84">
        <v>34.066679000000001</v>
      </c>
      <c r="L84">
        <v>1.9999999999999999E-7</v>
      </c>
    </row>
    <row r="85" spans="8:12" x14ac:dyDescent="0.2">
      <c r="H85" t="s">
        <v>147</v>
      </c>
      <c r="I85">
        <v>-22.019195400000001</v>
      </c>
      <c r="J85">
        <v>-31.976591599999999</v>
      </c>
      <c r="K85">
        <v>-12.061799000000001</v>
      </c>
      <c r="L85">
        <v>1.1000000000000001E-6</v>
      </c>
    </row>
    <row r="86" spans="8:12" x14ac:dyDescent="0.2">
      <c r="H86" t="s">
        <v>148</v>
      </c>
      <c r="I86">
        <v>14.688531169999999</v>
      </c>
      <c r="J86">
        <v>4.7311350000000001</v>
      </c>
      <c r="K86">
        <v>24.645927</v>
      </c>
      <c r="L86">
        <v>7.6250000000000005E-4</v>
      </c>
    </row>
    <row r="87" spans="8:12" x14ac:dyDescent="0.2">
      <c r="H87" t="s">
        <v>149</v>
      </c>
      <c r="I87">
        <v>-31.439947140000001</v>
      </c>
      <c r="J87">
        <v>-41.397343300000003</v>
      </c>
      <c r="K87">
        <v>-21.482551000000001</v>
      </c>
      <c r="L87">
        <v>0</v>
      </c>
    </row>
    <row r="88" spans="8:12" x14ac:dyDescent="0.2">
      <c r="H88" t="s">
        <v>150</v>
      </c>
      <c r="I88">
        <v>-46.128478309999998</v>
      </c>
      <c r="J88">
        <v>-56.085874500000003</v>
      </c>
      <c r="K88">
        <v>-36.171081999999998</v>
      </c>
      <c r="L88">
        <v>0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Quantification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2023-01-13T18:45:32Z</dcterms:created>
  <dcterms:modified xsi:type="dcterms:W3CDTF">2023-01-13T18:46:15Z</dcterms:modified>
</cp:coreProperties>
</file>