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uan/Desktop/Committee meetings/guideline of my project/Vglut2 manuscript/Image quantification/"/>
    </mc:Choice>
  </mc:AlternateContent>
  <xr:revisionPtr revIDLastSave="0" documentId="13_ncr:1_{A48559B7-E1C1-314B-81AC-C472B470036F}" xr6:coauthVersionLast="47" xr6:coauthVersionMax="47" xr10:uidLastSave="{00000000-0000-0000-0000-000000000000}"/>
  <bookViews>
    <workbookView xWindow="660" yWindow="460" windowWidth="27640" windowHeight="15960" xr2:uid="{0B88AF7A-67D6-B347-990C-4113D6601155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2" i="1" l="1"/>
  <c r="J291" i="1"/>
  <c r="J290" i="1"/>
  <c r="I292" i="1"/>
  <c r="I291" i="1"/>
  <c r="I290" i="1"/>
  <c r="H292" i="1"/>
  <c r="H291" i="1"/>
  <c r="H290" i="1"/>
  <c r="G292" i="1"/>
  <c r="G291" i="1"/>
  <c r="G290" i="1"/>
  <c r="F292" i="1"/>
  <c r="F291" i="1"/>
  <c r="F290" i="1"/>
  <c r="E292" i="1"/>
  <c r="E291" i="1"/>
  <c r="E290" i="1"/>
  <c r="D292" i="1"/>
  <c r="D291" i="1"/>
  <c r="D290" i="1"/>
  <c r="C292" i="1"/>
  <c r="C291" i="1"/>
  <c r="C290" i="1"/>
  <c r="B292" i="1"/>
  <c r="B291" i="1"/>
  <c r="B290" i="1"/>
  <c r="E281" i="1"/>
  <c r="D281" i="1"/>
  <c r="C281" i="1"/>
  <c r="B281" i="1"/>
  <c r="D274" i="1"/>
  <c r="D275" i="1"/>
  <c r="D276" i="1"/>
  <c r="D277" i="1"/>
  <c r="D278" i="1"/>
  <c r="D279" i="1"/>
  <c r="D280" i="1"/>
  <c r="D273" i="1"/>
  <c r="D272" i="1"/>
  <c r="E270" i="1"/>
  <c r="D270" i="1"/>
  <c r="D262" i="1"/>
  <c r="D263" i="1"/>
  <c r="D264" i="1"/>
  <c r="D265" i="1"/>
  <c r="D266" i="1"/>
  <c r="D267" i="1"/>
  <c r="D268" i="1"/>
  <c r="D269" i="1"/>
  <c r="D261" i="1"/>
  <c r="D260" i="1"/>
  <c r="E258" i="1"/>
  <c r="D258" i="1"/>
  <c r="D252" i="1"/>
  <c r="D253" i="1"/>
  <c r="D254" i="1"/>
  <c r="D255" i="1"/>
  <c r="D256" i="1"/>
  <c r="D257" i="1"/>
  <c r="D251" i="1"/>
  <c r="D250" i="1"/>
  <c r="E248" i="1"/>
  <c r="D248" i="1"/>
  <c r="D242" i="1"/>
  <c r="D243" i="1"/>
  <c r="D244" i="1"/>
  <c r="D245" i="1"/>
  <c r="D246" i="1"/>
  <c r="D247" i="1"/>
  <c r="D241" i="1"/>
  <c r="D240" i="1"/>
  <c r="E238" i="1"/>
  <c r="D238" i="1"/>
  <c r="D228" i="1"/>
  <c r="D229" i="1"/>
  <c r="D230" i="1"/>
  <c r="D231" i="1"/>
  <c r="D232" i="1"/>
  <c r="D233" i="1"/>
  <c r="D234" i="1"/>
  <c r="D235" i="1"/>
  <c r="D236" i="1"/>
  <c r="D237" i="1"/>
  <c r="D227" i="1"/>
  <c r="D226" i="1"/>
  <c r="E224" i="1"/>
  <c r="D224" i="1"/>
  <c r="D213" i="1"/>
  <c r="D214" i="1"/>
  <c r="D215" i="1"/>
  <c r="D216" i="1"/>
  <c r="D217" i="1"/>
  <c r="D218" i="1"/>
  <c r="D219" i="1"/>
  <c r="D220" i="1"/>
  <c r="D221" i="1"/>
  <c r="D222" i="1"/>
  <c r="D223" i="1"/>
  <c r="D212" i="1"/>
  <c r="D211" i="1"/>
  <c r="E209" i="1"/>
  <c r="D209" i="1"/>
  <c r="D205" i="1"/>
  <c r="D206" i="1"/>
  <c r="D207" i="1"/>
  <c r="D208" i="1"/>
  <c r="D204" i="1"/>
  <c r="D203" i="1"/>
  <c r="E201" i="1"/>
  <c r="D201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186" i="1"/>
  <c r="D185" i="1"/>
  <c r="E183" i="1"/>
  <c r="D183" i="1"/>
  <c r="D178" i="1"/>
  <c r="D179" i="1"/>
  <c r="D180" i="1"/>
  <c r="D181" i="1"/>
  <c r="D182" i="1"/>
  <c r="D177" i="1"/>
  <c r="D176" i="1"/>
  <c r="C270" i="1"/>
  <c r="B270" i="1"/>
  <c r="C258" i="1"/>
  <c r="B258" i="1"/>
  <c r="C248" i="1"/>
  <c r="B248" i="1"/>
  <c r="C238" i="1"/>
  <c r="B238" i="1"/>
  <c r="C224" i="1"/>
  <c r="B224" i="1"/>
  <c r="C209" i="1"/>
  <c r="B209" i="1"/>
  <c r="C201" i="1"/>
  <c r="B201" i="1"/>
  <c r="C183" i="1"/>
  <c r="B183" i="1"/>
  <c r="E171" i="1" l="1"/>
  <c r="D171" i="1"/>
  <c r="C171" i="1"/>
  <c r="B171" i="1"/>
  <c r="D163" i="1"/>
  <c r="D164" i="1"/>
  <c r="D165" i="1"/>
  <c r="D166" i="1"/>
  <c r="D167" i="1"/>
  <c r="D168" i="1"/>
  <c r="D169" i="1"/>
  <c r="D170" i="1"/>
  <c r="D162" i="1"/>
  <c r="D161" i="1"/>
  <c r="E60" i="1"/>
  <c r="D60" i="1"/>
  <c r="C60" i="1"/>
  <c r="B60" i="1"/>
  <c r="D58" i="1"/>
  <c r="D59" i="1"/>
  <c r="D57" i="1"/>
  <c r="D56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45" i="1"/>
  <c r="D144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27" i="1"/>
  <c r="D126" i="1"/>
  <c r="D116" i="1"/>
  <c r="D117" i="1"/>
  <c r="D118" i="1"/>
  <c r="D119" i="1"/>
  <c r="D120" i="1"/>
  <c r="D121" i="1"/>
  <c r="D122" i="1"/>
  <c r="D123" i="1"/>
  <c r="D115" i="1"/>
  <c r="D114" i="1"/>
  <c r="D108" i="1"/>
  <c r="D109" i="1"/>
  <c r="D110" i="1"/>
  <c r="D111" i="1"/>
  <c r="D107" i="1"/>
  <c r="D106" i="1"/>
  <c r="D95" i="1"/>
  <c r="D96" i="1"/>
  <c r="D97" i="1"/>
  <c r="D98" i="1"/>
  <c r="D99" i="1"/>
  <c r="D100" i="1"/>
  <c r="D101" i="1"/>
  <c r="D102" i="1"/>
  <c r="D103" i="1"/>
  <c r="D94" i="1"/>
  <c r="D93" i="1"/>
  <c r="D86" i="1"/>
  <c r="D87" i="1"/>
  <c r="D88" i="1"/>
  <c r="D89" i="1"/>
  <c r="D90" i="1"/>
  <c r="D85" i="1"/>
  <c r="D84" i="1"/>
  <c r="D73" i="1"/>
  <c r="D74" i="1"/>
  <c r="D75" i="1"/>
  <c r="D76" i="1"/>
  <c r="D77" i="1"/>
  <c r="D78" i="1"/>
  <c r="D79" i="1"/>
  <c r="D80" i="1"/>
  <c r="D81" i="1"/>
  <c r="D72" i="1"/>
  <c r="D71" i="1"/>
  <c r="D67" i="1"/>
  <c r="D68" i="1"/>
  <c r="D66" i="1"/>
  <c r="D65" i="1"/>
  <c r="C159" i="1"/>
  <c r="B159" i="1"/>
  <c r="C142" i="1"/>
  <c r="B142" i="1"/>
  <c r="C124" i="1"/>
  <c r="B124" i="1"/>
  <c r="C112" i="1"/>
  <c r="B112" i="1"/>
  <c r="C104" i="1"/>
  <c r="B104" i="1"/>
  <c r="C91" i="1"/>
  <c r="B91" i="1"/>
  <c r="C82" i="1"/>
  <c r="B82" i="1"/>
  <c r="C69" i="1"/>
  <c r="B69" i="1"/>
  <c r="D112" i="1" l="1"/>
  <c r="D104" i="1"/>
  <c r="E104" i="1" s="1"/>
  <c r="D142" i="1"/>
  <c r="E142" i="1" s="1"/>
  <c r="D82" i="1"/>
  <c r="E82" i="1" s="1"/>
  <c r="D91" i="1"/>
  <c r="E91" i="1" s="1"/>
  <c r="D159" i="1"/>
  <c r="E159" i="1" s="1"/>
  <c r="E112" i="1"/>
  <c r="D69" i="1"/>
  <c r="E69" i="1" s="1"/>
  <c r="D124" i="1"/>
  <c r="E124" i="1" s="1"/>
  <c r="D53" i="1"/>
  <c r="D52" i="1"/>
  <c r="C54" i="1"/>
  <c r="B54" i="1"/>
  <c r="D48" i="1"/>
  <c r="D49" i="1"/>
  <c r="D47" i="1"/>
  <c r="D46" i="1"/>
  <c r="C50" i="1"/>
  <c r="B50" i="1"/>
  <c r="D43" i="1"/>
  <c r="D42" i="1"/>
  <c r="D41" i="1"/>
  <c r="C44" i="1"/>
  <c r="B44" i="1"/>
  <c r="D36" i="1"/>
  <c r="D37" i="1"/>
  <c r="D38" i="1"/>
  <c r="D35" i="1"/>
  <c r="D34" i="1"/>
  <c r="C39" i="1"/>
  <c r="B39" i="1"/>
  <c r="D29" i="1"/>
  <c r="D30" i="1"/>
  <c r="D31" i="1"/>
  <c r="D28" i="1"/>
  <c r="D27" i="1"/>
  <c r="C32" i="1"/>
  <c r="B32" i="1"/>
  <c r="D23" i="1"/>
  <c r="D24" i="1"/>
  <c r="D22" i="1"/>
  <c r="D21" i="1"/>
  <c r="C25" i="1"/>
  <c r="B25" i="1"/>
  <c r="D13" i="1"/>
  <c r="D14" i="1"/>
  <c r="D15" i="1"/>
  <c r="D16" i="1"/>
  <c r="D17" i="1"/>
  <c r="D18" i="1"/>
  <c r="D12" i="1"/>
  <c r="D11" i="1"/>
  <c r="C19" i="1"/>
  <c r="B19" i="1"/>
  <c r="D6" i="1"/>
  <c r="D7" i="1"/>
  <c r="D8" i="1"/>
  <c r="D5" i="1"/>
  <c r="D4" i="1"/>
  <c r="D39" i="1" l="1"/>
  <c r="D54" i="1"/>
  <c r="D32" i="1"/>
  <c r="E32" i="1" s="1"/>
  <c r="D25" i="1"/>
  <c r="E25" i="1" s="1"/>
  <c r="D44" i="1"/>
  <c r="E44" i="1" s="1"/>
  <c r="E54" i="1"/>
  <c r="D19" i="1"/>
  <c r="E19" i="1" s="1"/>
  <c r="D50" i="1"/>
  <c r="E50" i="1" s="1"/>
  <c r="D9" i="1"/>
  <c r="E39" i="1"/>
  <c r="C9" i="1" l="1"/>
  <c r="B9" i="1"/>
  <c r="E9" i="1" s="1"/>
</calcChain>
</file>

<file path=xl/sharedStrings.xml><?xml version="1.0" encoding="utf-8"?>
<sst xmlns="http://schemas.openxmlformats.org/spreadsheetml/2006/main" count="101" uniqueCount="29">
  <si>
    <t>Total number of cells</t>
  </si>
  <si>
    <t>Mouse ID</t>
  </si>
  <si>
    <t>NA nucleus</t>
  </si>
  <si>
    <t>Posterior C1/A1</t>
  </si>
  <si>
    <t>Posterior C2/A2</t>
  </si>
  <si>
    <t>The number of NA neurons in total/ brain section</t>
  </si>
  <si>
    <r>
      <t>The number of GFP</t>
    </r>
    <r>
      <rPr>
        <vertAlign val="superscript"/>
        <sz val="12"/>
        <color theme="1"/>
        <rFont val="Calibri (Body)"/>
      </rPr>
      <t>+</t>
    </r>
    <r>
      <rPr>
        <sz val="12"/>
        <color theme="1"/>
        <rFont val="Calibri"/>
        <family val="2"/>
        <scheme val="minor"/>
      </rPr>
      <t xml:space="preserve"> cells/ brain section</t>
    </r>
  </si>
  <si>
    <r>
      <t>The number of tdTomato</t>
    </r>
    <r>
      <rPr>
        <vertAlign val="superscript"/>
        <sz val="12"/>
        <color theme="1"/>
        <rFont val="Calibri (Body)"/>
      </rPr>
      <t>+</t>
    </r>
    <r>
      <rPr>
        <sz val="12"/>
        <color theme="1"/>
        <rFont val="Calibri"/>
        <family val="2"/>
        <scheme val="minor"/>
      </rPr>
      <t xml:space="preserve"> cells/ brain section  </t>
    </r>
  </si>
  <si>
    <r>
      <t>GFP</t>
    </r>
    <r>
      <rPr>
        <vertAlign val="superscript"/>
        <sz val="12"/>
        <color theme="1"/>
        <rFont val="Calibri (Body)"/>
      </rPr>
      <t>+</t>
    </r>
    <r>
      <rPr>
        <sz val="12"/>
        <color theme="1"/>
        <rFont val="Calibri"/>
        <family val="2"/>
        <scheme val="minor"/>
      </rPr>
      <t>/GFP</t>
    </r>
    <r>
      <rPr>
        <vertAlign val="superscript"/>
        <sz val="12"/>
        <color theme="1"/>
        <rFont val="Calibri (Body)"/>
      </rPr>
      <t>+</t>
    </r>
    <r>
      <rPr>
        <sz val="12"/>
        <color theme="1"/>
        <rFont val="Calibri"/>
        <family val="2"/>
        <scheme val="minor"/>
      </rPr>
      <t xml:space="preserve"> + tdTomato</t>
    </r>
    <r>
      <rPr>
        <vertAlign val="superscript"/>
        <sz val="12"/>
        <color theme="1"/>
        <rFont val="Calibri (Body)"/>
      </rPr>
      <t>+</t>
    </r>
    <r>
      <rPr>
        <sz val="12"/>
        <color theme="1"/>
        <rFont val="Calibri"/>
        <family val="2"/>
        <scheme val="minor"/>
      </rPr>
      <t xml:space="preserve"> (%)</t>
    </r>
  </si>
  <si>
    <t>Summary</t>
  </si>
  <si>
    <t>Mean</t>
  </si>
  <si>
    <t>SEM</t>
  </si>
  <si>
    <t>SD</t>
  </si>
  <si>
    <t>n</t>
  </si>
  <si>
    <t>Female</t>
  </si>
  <si>
    <t>Male</t>
  </si>
  <si>
    <t>M35559</t>
  </si>
  <si>
    <t xml:space="preserve"> (NA neurons co-expressing Vglut2)</t>
  </si>
  <si>
    <t>(NA neurons without Vglut2 co-expression)</t>
  </si>
  <si>
    <t>(Percentage of NA neurons co-expressing Vglut2)</t>
  </si>
  <si>
    <t>A7</t>
  </si>
  <si>
    <t>Locus Coeruleus</t>
  </si>
  <si>
    <t>A5</t>
  </si>
  <si>
    <t>Sub CD/CV</t>
  </si>
  <si>
    <t>Anterior C1/A1</t>
  </si>
  <si>
    <t>Anterior C2/A2</t>
  </si>
  <si>
    <t>M42648</t>
  </si>
  <si>
    <t>C3</t>
  </si>
  <si>
    <t>M45441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</si>
</sst>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2"/>
      <color theme="1"/>
      <name val="Calibri (Body)"/>
    </font>
    <font>
      <b/>
      <sz val="12"/>
      <name val="Arial"/>
      <family val="2"/>
    </font>
    <font>
      <b/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1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E40E7-2783-7F4F-8515-2CBEBEC02A37}">
  <dimension ref="A1:J293"/>
  <sheetViews>
    <sheetView tabSelected="1" topLeftCell="D267" zoomScale="94" zoomScaleNormal="90" workbookViewId="0">
      <selection activeCell="A271" sqref="A271:F271"/>
    </sheetView>
  </sheetViews>
  <sheetFormatPr baseColWidth="10" defaultRowHeight="16" x14ac:dyDescent="0.2"/>
  <cols>
    <col min="1" max="1" width="21.83203125" customWidth="1"/>
    <col min="2" max="2" width="38" customWidth="1"/>
    <col min="3" max="3" width="40.1640625" customWidth="1"/>
    <col min="4" max="4" width="41.5" customWidth="1"/>
    <col min="5" max="5" width="40.83203125" customWidth="1"/>
    <col min="6" max="6" width="38" customWidth="1"/>
    <col min="7" max="7" width="36.6640625" customWidth="1"/>
    <col min="8" max="8" width="44" customWidth="1"/>
    <col min="9" max="9" width="45" customWidth="1"/>
    <col min="10" max="10" width="20.33203125" customWidth="1"/>
  </cols>
  <sheetData>
    <row r="1" spans="1:9" x14ac:dyDescent="0.2">
      <c r="A1" s="3" t="s">
        <v>1</v>
      </c>
      <c r="B1" s="8" t="s">
        <v>16</v>
      </c>
      <c r="C1" s="8"/>
      <c r="D1" s="8"/>
      <c r="E1" s="8"/>
      <c r="F1" s="1" t="s">
        <v>15</v>
      </c>
      <c r="G1" s="3"/>
      <c r="H1" s="1"/>
      <c r="I1" s="1"/>
    </row>
    <row r="2" spans="1:9" ht="19" x14ac:dyDescent="0.2">
      <c r="A2" s="9" t="s">
        <v>2</v>
      </c>
      <c r="B2" s="1" t="s">
        <v>6</v>
      </c>
      <c r="C2" s="1" t="s">
        <v>7</v>
      </c>
      <c r="D2" s="9" t="s">
        <v>5</v>
      </c>
      <c r="E2" s="1" t="s">
        <v>8</v>
      </c>
      <c r="G2" s="3"/>
      <c r="H2" s="4"/>
      <c r="I2" s="5"/>
    </row>
    <row r="3" spans="1:9" x14ac:dyDescent="0.2">
      <c r="A3" s="9"/>
      <c r="B3" s="1" t="s">
        <v>17</v>
      </c>
      <c r="C3" s="1" t="s">
        <v>18</v>
      </c>
      <c r="D3" s="9"/>
      <c r="E3" s="2" t="s">
        <v>19</v>
      </c>
      <c r="G3" s="3"/>
      <c r="H3" s="4"/>
      <c r="I3" s="5"/>
    </row>
    <row r="4" spans="1:9" x14ac:dyDescent="0.2">
      <c r="A4" s="9" t="s">
        <v>20</v>
      </c>
      <c r="B4" s="1">
        <v>10</v>
      </c>
      <c r="C4" s="1">
        <v>6</v>
      </c>
      <c r="D4" s="1">
        <f>B4+C4</f>
        <v>16</v>
      </c>
      <c r="E4" s="1"/>
      <c r="G4" s="3"/>
      <c r="H4" s="6"/>
      <c r="I4" s="5"/>
    </row>
    <row r="5" spans="1:9" x14ac:dyDescent="0.2">
      <c r="A5" s="9"/>
      <c r="B5" s="1">
        <v>8</v>
      </c>
      <c r="C5" s="1">
        <v>7</v>
      </c>
      <c r="D5" s="1">
        <f>B5+C5</f>
        <v>15</v>
      </c>
      <c r="E5" s="1"/>
    </row>
    <row r="6" spans="1:9" x14ac:dyDescent="0.2">
      <c r="A6" s="9"/>
      <c r="B6" s="1">
        <v>12</v>
      </c>
      <c r="C6" s="1">
        <v>9</v>
      </c>
      <c r="D6" s="1">
        <f t="shared" ref="D6:D8" si="0">B6+C6</f>
        <v>21</v>
      </c>
      <c r="E6" s="1"/>
      <c r="G6" s="3"/>
      <c r="H6" s="6"/>
      <c r="I6" s="5"/>
    </row>
    <row r="7" spans="1:9" x14ac:dyDescent="0.2">
      <c r="A7" s="9"/>
      <c r="B7" s="1">
        <v>13</v>
      </c>
      <c r="C7" s="1">
        <v>7</v>
      </c>
      <c r="D7" s="1">
        <f t="shared" si="0"/>
        <v>20</v>
      </c>
      <c r="E7" s="1"/>
      <c r="G7" s="7"/>
      <c r="H7" s="4"/>
      <c r="I7" s="6"/>
    </row>
    <row r="8" spans="1:9" x14ac:dyDescent="0.2">
      <c r="A8" s="9"/>
      <c r="B8" s="1">
        <v>12</v>
      </c>
      <c r="C8" s="1">
        <v>4</v>
      </c>
      <c r="D8" s="1">
        <f t="shared" si="0"/>
        <v>16</v>
      </c>
      <c r="E8" s="1"/>
      <c r="G8" s="3"/>
      <c r="H8" s="4"/>
      <c r="I8" s="6"/>
    </row>
    <row r="9" spans="1:9" x14ac:dyDescent="0.2">
      <c r="A9" s="3" t="s">
        <v>0</v>
      </c>
      <c r="B9" s="3">
        <f>B4+B5+B6+B7+B8</f>
        <v>55</v>
      </c>
      <c r="C9" s="3">
        <f>C4+C5+C6+C7+C8</f>
        <v>33</v>
      </c>
      <c r="D9" s="3">
        <f>SUM(D4:D8)</f>
        <v>88</v>
      </c>
      <c r="E9" s="3">
        <f>B9/D9*100</f>
        <v>62.5</v>
      </c>
      <c r="G9" s="3"/>
      <c r="H9" s="1"/>
      <c r="I9" s="1"/>
    </row>
    <row r="10" spans="1:9" x14ac:dyDescent="0.2">
      <c r="A10" s="9"/>
      <c r="B10" s="9"/>
      <c r="C10" s="9"/>
      <c r="D10" s="9"/>
      <c r="E10" s="9"/>
      <c r="F10" s="9"/>
    </row>
    <row r="11" spans="1:9" x14ac:dyDescent="0.2">
      <c r="A11" s="9" t="s">
        <v>21</v>
      </c>
      <c r="B11" s="1">
        <v>39</v>
      </c>
      <c r="C11" s="1">
        <v>6</v>
      </c>
      <c r="D11" s="1">
        <f>B11+C11</f>
        <v>45</v>
      </c>
    </row>
    <row r="12" spans="1:9" x14ac:dyDescent="0.2">
      <c r="A12" s="9"/>
      <c r="B12" s="1">
        <v>68</v>
      </c>
      <c r="C12" s="1">
        <v>25</v>
      </c>
      <c r="D12" s="1">
        <f>B12+C12</f>
        <v>93</v>
      </c>
    </row>
    <row r="13" spans="1:9" x14ac:dyDescent="0.2">
      <c r="A13" s="9"/>
      <c r="B13" s="1">
        <v>27</v>
      </c>
      <c r="C13" s="1">
        <v>3</v>
      </c>
      <c r="D13" s="1">
        <f t="shared" ref="D13:D18" si="1">B13+C13</f>
        <v>30</v>
      </c>
    </row>
    <row r="14" spans="1:9" x14ac:dyDescent="0.2">
      <c r="A14" s="9"/>
      <c r="B14" s="1">
        <v>47</v>
      </c>
      <c r="C14" s="1">
        <v>11</v>
      </c>
      <c r="D14" s="1">
        <f t="shared" si="1"/>
        <v>58</v>
      </c>
    </row>
    <row r="15" spans="1:9" x14ac:dyDescent="0.2">
      <c r="A15" s="9"/>
      <c r="B15" s="1">
        <v>81</v>
      </c>
      <c r="C15" s="1">
        <v>18</v>
      </c>
      <c r="D15" s="1">
        <f t="shared" si="1"/>
        <v>99</v>
      </c>
    </row>
    <row r="16" spans="1:9" x14ac:dyDescent="0.2">
      <c r="A16" s="9"/>
      <c r="B16" s="1">
        <v>131</v>
      </c>
      <c r="C16" s="1">
        <v>32</v>
      </c>
      <c r="D16" s="1">
        <f t="shared" si="1"/>
        <v>163</v>
      </c>
    </row>
    <row r="17" spans="1:6" x14ac:dyDescent="0.2">
      <c r="A17" s="9"/>
      <c r="B17" s="1">
        <v>138</v>
      </c>
      <c r="C17" s="1">
        <v>50</v>
      </c>
      <c r="D17" s="1">
        <f t="shared" si="1"/>
        <v>188</v>
      </c>
    </row>
    <row r="18" spans="1:6" x14ac:dyDescent="0.2">
      <c r="A18" s="9"/>
      <c r="B18" s="1">
        <v>129</v>
      </c>
      <c r="C18" s="1">
        <v>53</v>
      </c>
      <c r="D18" s="1">
        <f t="shared" si="1"/>
        <v>182</v>
      </c>
    </row>
    <row r="19" spans="1:6" x14ac:dyDescent="0.2">
      <c r="A19" s="3" t="s">
        <v>0</v>
      </c>
      <c r="B19" s="3">
        <f>B11+B12+B13+B14+B15+B16+B17+B18</f>
        <v>660</v>
      </c>
      <c r="C19" s="3">
        <f>C11+C12+C13+C14+C15+C16+C17+C18</f>
        <v>198</v>
      </c>
      <c r="D19" s="3">
        <f>SUM(D11:D18)</f>
        <v>858</v>
      </c>
      <c r="E19" s="12">
        <f>B19/D19*100</f>
        <v>76.923076923076934</v>
      </c>
    </row>
    <row r="20" spans="1:6" x14ac:dyDescent="0.2">
      <c r="A20" s="15"/>
      <c r="B20" s="15"/>
      <c r="C20" s="15"/>
      <c r="D20" s="15"/>
      <c r="E20" s="15"/>
      <c r="F20" s="15"/>
    </row>
    <row r="21" spans="1:6" x14ac:dyDescent="0.2">
      <c r="A21" s="9" t="s">
        <v>22</v>
      </c>
      <c r="B21" s="1">
        <v>15</v>
      </c>
      <c r="C21" s="1">
        <v>0</v>
      </c>
      <c r="D21" s="1">
        <f>B21+C21</f>
        <v>15</v>
      </c>
    </row>
    <row r="22" spans="1:6" x14ac:dyDescent="0.2">
      <c r="A22" s="9"/>
      <c r="B22" s="1">
        <v>12</v>
      </c>
      <c r="C22" s="1">
        <v>0</v>
      </c>
      <c r="D22" s="1">
        <f>B22+C22</f>
        <v>12</v>
      </c>
    </row>
    <row r="23" spans="1:6" x14ac:dyDescent="0.2">
      <c r="A23" s="9"/>
      <c r="B23" s="1">
        <v>16</v>
      </c>
      <c r="C23" s="1">
        <v>0</v>
      </c>
      <c r="D23" s="1">
        <f>B23+C23</f>
        <v>16</v>
      </c>
    </row>
    <row r="24" spans="1:6" x14ac:dyDescent="0.2">
      <c r="A24" s="9"/>
      <c r="B24" s="1">
        <v>8</v>
      </c>
      <c r="C24" s="1">
        <v>0</v>
      </c>
      <c r="D24" s="1">
        <f>B24+C24</f>
        <v>8</v>
      </c>
    </row>
    <row r="25" spans="1:6" x14ac:dyDescent="0.2">
      <c r="A25" s="3" t="s">
        <v>0</v>
      </c>
      <c r="B25" s="3">
        <f>B21+B22+B23+B24</f>
        <v>51</v>
      </c>
      <c r="C25" s="3">
        <f>C21+C22+C23+C24</f>
        <v>0</v>
      </c>
      <c r="D25" s="3">
        <f>SUM(D21:D24)</f>
        <v>51</v>
      </c>
      <c r="E25" s="3">
        <f>B25/D25*100</f>
        <v>100</v>
      </c>
    </row>
    <row r="26" spans="1:6" x14ac:dyDescent="0.2">
      <c r="A26" s="9"/>
      <c r="B26" s="9"/>
      <c r="C26" s="9"/>
      <c r="D26" s="9"/>
      <c r="E26" s="9"/>
      <c r="F26" s="9"/>
    </row>
    <row r="27" spans="1:6" x14ac:dyDescent="0.2">
      <c r="A27" s="9" t="s">
        <v>23</v>
      </c>
      <c r="B27" s="1">
        <v>9</v>
      </c>
      <c r="C27" s="1">
        <v>8</v>
      </c>
      <c r="D27" s="1">
        <f>B27+C27</f>
        <v>17</v>
      </c>
      <c r="E27" s="1"/>
    </row>
    <row r="28" spans="1:6" x14ac:dyDescent="0.2">
      <c r="A28" s="9"/>
      <c r="B28" s="1">
        <v>8</v>
      </c>
      <c r="C28" s="1">
        <v>5</v>
      </c>
      <c r="D28" s="1">
        <f>B28+C28</f>
        <v>13</v>
      </c>
      <c r="E28" s="1"/>
    </row>
    <row r="29" spans="1:6" x14ac:dyDescent="0.2">
      <c r="A29" s="9"/>
      <c r="B29" s="1">
        <v>4</v>
      </c>
      <c r="C29" s="1">
        <v>8</v>
      </c>
      <c r="D29" s="1">
        <f t="shared" ref="D29:D31" si="2">B29+C29</f>
        <v>12</v>
      </c>
      <c r="E29" s="1"/>
    </row>
    <row r="30" spans="1:6" x14ac:dyDescent="0.2">
      <c r="A30" s="9"/>
      <c r="B30" s="1">
        <v>6</v>
      </c>
      <c r="C30" s="1">
        <v>7</v>
      </c>
      <c r="D30" s="1">
        <f t="shared" si="2"/>
        <v>13</v>
      </c>
      <c r="E30" s="1"/>
    </row>
    <row r="31" spans="1:6" x14ac:dyDescent="0.2">
      <c r="A31" s="9"/>
      <c r="B31" s="1">
        <v>12</v>
      </c>
      <c r="C31" s="1">
        <v>14</v>
      </c>
      <c r="D31" s="1">
        <f t="shared" si="2"/>
        <v>26</v>
      </c>
      <c r="E31" s="1"/>
    </row>
    <row r="32" spans="1:6" x14ac:dyDescent="0.2">
      <c r="A32" s="3" t="s">
        <v>0</v>
      </c>
      <c r="B32" s="3">
        <f>B27+B28+B29+B30+B31</f>
        <v>39</v>
      </c>
      <c r="C32" s="3">
        <f>C27+C28+C29+C30+C31</f>
        <v>42</v>
      </c>
      <c r="D32" s="3">
        <f>SUM(D27:D31)</f>
        <v>81</v>
      </c>
      <c r="E32" s="12">
        <f>B32/D32*100</f>
        <v>48.148148148148145</v>
      </c>
    </row>
    <row r="33" spans="1:6" x14ac:dyDescent="0.2">
      <c r="A33" s="9"/>
      <c r="B33" s="9"/>
      <c r="C33" s="9"/>
      <c r="D33" s="9"/>
      <c r="E33" s="9"/>
      <c r="F33" s="9"/>
    </row>
    <row r="34" spans="1:6" x14ac:dyDescent="0.2">
      <c r="A34" s="9" t="s">
        <v>24</v>
      </c>
      <c r="B34" s="11">
        <v>19</v>
      </c>
      <c r="C34" s="11">
        <v>0</v>
      </c>
      <c r="D34" s="11">
        <f>B34+C34</f>
        <v>19</v>
      </c>
      <c r="E34" s="1"/>
    </row>
    <row r="35" spans="1:6" x14ac:dyDescent="0.2">
      <c r="A35" s="9"/>
      <c r="B35" s="11">
        <v>6</v>
      </c>
      <c r="C35" s="11">
        <v>0</v>
      </c>
      <c r="D35" s="11">
        <f>B35+C35</f>
        <v>6</v>
      </c>
      <c r="E35" s="12"/>
    </row>
    <row r="36" spans="1:6" x14ac:dyDescent="0.2">
      <c r="A36" s="9"/>
      <c r="B36" s="11">
        <v>18</v>
      </c>
      <c r="C36" s="11">
        <v>2</v>
      </c>
      <c r="D36" s="11">
        <f t="shared" ref="D36:D38" si="3">B36+C36</f>
        <v>20</v>
      </c>
      <c r="E36" s="1"/>
    </row>
    <row r="37" spans="1:6" x14ac:dyDescent="0.2">
      <c r="A37" s="9"/>
      <c r="B37" s="11">
        <v>24</v>
      </c>
      <c r="C37" s="11">
        <v>0</v>
      </c>
      <c r="D37" s="11">
        <f t="shared" si="3"/>
        <v>24</v>
      </c>
      <c r="E37" s="3"/>
      <c r="F37" s="1"/>
    </row>
    <row r="38" spans="1:6" x14ac:dyDescent="0.2">
      <c r="A38" s="9"/>
      <c r="B38" s="11">
        <v>18</v>
      </c>
      <c r="C38" s="11">
        <v>0</v>
      </c>
      <c r="D38" s="11">
        <f t="shared" si="3"/>
        <v>18</v>
      </c>
      <c r="E38" s="1"/>
    </row>
    <row r="39" spans="1:6" x14ac:dyDescent="0.2">
      <c r="A39" s="3" t="s">
        <v>0</v>
      </c>
      <c r="B39" s="3">
        <f>B34+B35+B36+B37+B38</f>
        <v>85</v>
      </c>
      <c r="C39" s="3">
        <f>C34+C35+C36+C37+C38</f>
        <v>2</v>
      </c>
      <c r="D39" s="13">
        <f>SUM(D34:D38)</f>
        <v>87</v>
      </c>
      <c r="E39" s="18">
        <f>B39/D39*100</f>
        <v>97.701149425287355</v>
      </c>
    </row>
    <row r="40" spans="1:6" x14ac:dyDescent="0.2">
      <c r="A40" s="9"/>
      <c r="B40" s="9"/>
      <c r="C40" s="9"/>
      <c r="D40" s="9"/>
      <c r="E40" s="9"/>
      <c r="F40" s="9"/>
    </row>
    <row r="41" spans="1:6" x14ac:dyDescent="0.2">
      <c r="A41" s="9" t="s">
        <v>25</v>
      </c>
      <c r="B41" s="1">
        <v>7</v>
      </c>
      <c r="C41" s="1">
        <v>0</v>
      </c>
      <c r="D41" s="1">
        <f>B41+C41</f>
        <v>7</v>
      </c>
      <c r="E41" s="1"/>
    </row>
    <row r="42" spans="1:6" x14ac:dyDescent="0.2">
      <c r="A42" s="9"/>
      <c r="B42" s="1">
        <v>4</v>
      </c>
      <c r="C42" s="1">
        <v>0</v>
      </c>
      <c r="D42" s="1">
        <f>B42+C42</f>
        <v>4</v>
      </c>
      <c r="E42" s="1"/>
    </row>
    <row r="43" spans="1:6" x14ac:dyDescent="0.2">
      <c r="A43" s="9"/>
      <c r="B43" s="1">
        <v>20</v>
      </c>
      <c r="C43" s="1">
        <v>0</v>
      </c>
      <c r="D43" s="1">
        <f>B43+C43</f>
        <v>20</v>
      </c>
      <c r="E43" s="1"/>
    </row>
    <row r="44" spans="1:6" x14ac:dyDescent="0.2">
      <c r="A44" s="3" t="s">
        <v>0</v>
      </c>
      <c r="B44" s="3">
        <f>B41+B42+B43</f>
        <v>31</v>
      </c>
      <c r="C44" s="3">
        <f>C41+C42+C43</f>
        <v>0</v>
      </c>
      <c r="D44" s="3">
        <f>SUM(D41:D43)</f>
        <v>31</v>
      </c>
      <c r="E44" s="3">
        <f>B44/D44*100</f>
        <v>100</v>
      </c>
    </row>
    <row r="45" spans="1:6" x14ac:dyDescent="0.2">
      <c r="A45" s="9"/>
      <c r="B45" s="9"/>
      <c r="C45" s="9"/>
      <c r="D45" s="9"/>
      <c r="E45" s="9"/>
      <c r="F45" s="9"/>
    </row>
    <row r="46" spans="1:6" x14ac:dyDescent="0.2">
      <c r="A46" s="9" t="s">
        <v>3</v>
      </c>
      <c r="B46" s="1">
        <v>5</v>
      </c>
      <c r="C46" s="1">
        <v>3</v>
      </c>
      <c r="D46" s="1">
        <f>B46+C46</f>
        <v>8</v>
      </c>
      <c r="E46" s="1"/>
    </row>
    <row r="47" spans="1:6" x14ac:dyDescent="0.2">
      <c r="A47" s="9"/>
      <c r="B47" s="1">
        <v>11</v>
      </c>
      <c r="C47" s="1">
        <v>2</v>
      </c>
      <c r="D47" s="1">
        <f>B47+C47</f>
        <v>13</v>
      </c>
      <c r="E47" s="1"/>
    </row>
    <row r="48" spans="1:6" x14ac:dyDescent="0.2">
      <c r="A48" s="9"/>
      <c r="B48" s="1">
        <v>21</v>
      </c>
      <c r="C48" s="1">
        <v>0</v>
      </c>
      <c r="D48" s="1">
        <f>B48+C48</f>
        <v>21</v>
      </c>
      <c r="E48" s="1"/>
    </row>
    <row r="49" spans="1:6" x14ac:dyDescent="0.2">
      <c r="A49" s="9"/>
      <c r="B49" s="1">
        <v>16</v>
      </c>
      <c r="C49" s="1">
        <v>0</v>
      </c>
      <c r="D49" s="1">
        <f>B49+C49</f>
        <v>16</v>
      </c>
      <c r="E49" s="1"/>
    </row>
    <row r="50" spans="1:6" x14ac:dyDescent="0.2">
      <c r="A50" s="3" t="s">
        <v>0</v>
      </c>
      <c r="B50" s="3">
        <f>B46+B47+B48+B49</f>
        <v>53</v>
      </c>
      <c r="C50" s="3">
        <f>C46+C47+C48+C49</f>
        <v>5</v>
      </c>
      <c r="D50" s="3">
        <f>SUM(D46:D49)</f>
        <v>58</v>
      </c>
      <c r="E50" s="12">
        <f>B50/D50*100</f>
        <v>91.379310344827587</v>
      </c>
    </row>
    <row r="51" spans="1:6" x14ac:dyDescent="0.2">
      <c r="A51" s="9"/>
      <c r="B51" s="9"/>
      <c r="C51" s="9"/>
      <c r="D51" s="9"/>
      <c r="E51" s="9"/>
      <c r="F51" s="9"/>
    </row>
    <row r="52" spans="1:6" x14ac:dyDescent="0.2">
      <c r="A52" s="14" t="s">
        <v>4</v>
      </c>
      <c r="B52" s="11">
        <v>106</v>
      </c>
      <c r="C52" s="11">
        <v>3</v>
      </c>
      <c r="D52" s="11">
        <f>B52+C52</f>
        <v>109</v>
      </c>
      <c r="E52" s="10"/>
    </row>
    <row r="53" spans="1:6" x14ac:dyDescent="0.2">
      <c r="A53" s="14"/>
      <c r="B53" s="11">
        <v>33</v>
      </c>
      <c r="C53" s="11">
        <v>2</v>
      </c>
      <c r="D53" s="11">
        <f>B53+C53</f>
        <v>35</v>
      </c>
      <c r="E53" s="1"/>
    </row>
    <row r="54" spans="1:6" x14ac:dyDescent="0.2">
      <c r="A54" s="3" t="s">
        <v>0</v>
      </c>
      <c r="B54" s="3">
        <f>B52+B53</f>
        <v>139</v>
      </c>
      <c r="C54" s="3">
        <f>C52+C53</f>
        <v>5</v>
      </c>
      <c r="D54" s="3">
        <f>SUM(D52:D53)</f>
        <v>144</v>
      </c>
      <c r="E54" s="12">
        <f>B54/D54*100</f>
        <v>96.527777777777786</v>
      </c>
    </row>
    <row r="55" spans="1:6" x14ac:dyDescent="0.2">
      <c r="A55" s="8"/>
      <c r="B55" s="8"/>
      <c r="C55" s="8"/>
      <c r="D55" s="8"/>
      <c r="E55" s="8"/>
      <c r="F55" s="8"/>
    </row>
    <row r="56" spans="1:6" x14ac:dyDescent="0.2">
      <c r="A56" s="14" t="s">
        <v>27</v>
      </c>
      <c r="B56" s="11">
        <v>1</v>
      </c>
      <c r="C56" s="11">
        <v>0</v>
      </c>
      <c r="D56" s="11">
        <f>B56+C56</f>
        <v>1</v>
      </c>
      <c r="E56" s="3"/>
    </row>
    <row r="57" spans="1:6" x14ac:dyDescent="0.2">
      <c r="A57" s="14"/>
      <c r="B57" s="11">
        <v>3</v>
      </c>
      <c r="C57" s="11">
        <v>0</v>
      </c>
      <c r="D57" s="11">
        <f>B57+C57</f>
        <v>3</v>
      </c>
      <c r="E57" s="3"/>
    </row>
    <row r="58" spans="1:6" x14ac:dyDescent="0.2">
      <c r="A58" s="14"/>
      <c r="B58" s="11">
        <v>2</v>
      </c>
      <c r="C58" s="11">
        <v>0</v>
      </c>
      <c r="D58" s="11">
        <f>B58+C58</f>
        <v>2</v>
      </c>
      <c r="E58" s="3"/>
    </row>
    <row r="59" spans="1:6" x14ac:dyDescent="0.2">
      <c r="A59" s="14"/>
      <c r="B59" s="11">
        <v>1</v>
      </c>
      <c r="C59" s="11">
        <v>0</v>
      </c>
      <c r="D59" s="11">
        <f>B59+C59</f>
        <v>1</v>
      </c>
      <c r="E59" s="3"/>
    </row>
    <row r="60" spans="1:6" x14ac:dyDescent="0.2">
      <c r="A60" s="3" t="s">
        <v>0</v>
      </c>
      <c r="B60" s="3">
        <f>SUM(B56:B59)</f>
        <v>7</v>
      </c>
      <c r="C60" s="3">
        <f>SUM(C56:C59)</f>
        <v>0</v>
      </c>
      <c r="D60" s="3">
        <f>SUM(D56:D59)</f>
        <v>7</v>
      </c>
      <c r="E60" s="3">
        <f>B60/D60*100</f>
        <v>100</v>
      </c>
    </row>
    <row r="61" spans="1:6" x14ac:dyDescent="0.2">
      <c r="A61" s="9"/>
      <c r="B61" s="9"/>
      <c r="C61" s="9"/>
      <c r="D61" s="9"/>
      <c r="E61" s="9"/>
      <c r="F61" s="9"/>
    </row>
    <row r="62" spans="1:6" x14ac:dyDescent="0.2">
      <c r="A62" s="3" t="s">
        <v>1</v>
      </c>
      <c r="B62" s="8" t="s">
        <v>26</v>
      </c>
      <c r="C62" s="8"/>
      <c r="D62" s="8"/>
      <c r="E62" s="8"/>
      <c r="F62" s="1" t="s">
        <v>14</v>
      </c>
    </row>
    <row r="63" spans="1:6" ht="19" x14ac:dyDescent="0.2">
      <c r="A63" s="9" t="s">
        <v>2</v>
      </c>
      <c r="B63" s="1" t="s">
        <v>6</v>
      </c>
      <c r="C63" s="1" t="s">
        <v>7</v>
      </c>
      <c r="D63" s="9" t="s">
        <v>5</v>
      </c>
      <c r="E63" s="1" t="s">
        <v>8</v>
      </c>
    </row>
    <row r="64" spans="1:6" x14ac:dyDescent="0.2">
      <c r="A64" s="9"/>
      <c r="B64" s="1" t="s">
        <v>17</v>
      </c>
      <c r="C64" s="1" t="s">
        <v>18</v>
      </c>
      <c r="D64" s="9"/>
      <c r="E64" s="2" t="s">
        <v>19</v>
      </c>
    </row>
    <row r="65" spans="1:6" x14ac:dyDescent="0.2">
      <c r="A65" s="9" t="s">
        <v>20</v>
      </c>
      <c r="B65" s="1">
        <v>7</v>
      </c>
      <c r="C65" s="1">
        <v>0</v>
      </c>
      <c r="D65" s="1">
        <f>B65+C65</f>
        <v>7</v>
      </c>
      <c r="E65" s="1"/>
      <c r="F65" s="1"/>
    </row>
    <row r="66" spans="1:6" x14ac:dyDescent="0.2">
      <c r="A66" s="9"/>
      <c r="B66" s="1">
        <v>9</v>
      </c>
      <c r="C66" s="1">
        <v>0</v>
      </c>
      <c r="D66" s="1">
        <f>B66+C66</f>
        <v>9</v>
      </c>
      <c r="E66" s="1"/>
      <c r="F66" s="1"/>
    </row>
    <row r="67" spans="1:6" x14ac:dyDescent="0.2">
      <c r="A67" s="9"/>
      <c r="B67" s="1">
        <v>12</v>
      </c>
      <c r="C67" s="1">
        <v>0</v>
      </c>
      <c r="D67" s="1">
        <f>B67+C67</f>
        <v>12</v>
      </c>
      <c r="E67" s="1"/>
      <c r="F67" s="1"/>
    </row>
    <row r="68" spans="1:6" x14ac:dyDescent="0.2">
      <c r="A68" s="9"/>
      <c r="B68" s="1">
        <v>10</v>
      </c>
      <c r="C68" s="1">
        <v>6</v>
      </c>
      <c r="D68" s="1">
        <f>B68+C68</f>
        <v>16</v>
      </c>
      <c r="E68" s="1"/>
      <c r="F68" s="1"/>
    </row>
    <row r="69" spans="1:6" x14ac:dyDescent="0.2">
      <c r="A69" s="3" t="s">
        <v>0</v>
      </c>
      <c r="B69" s="3">
        <f>SUM(B65:B68)</f>
        <v>38</v>
      </c>
      <c r="C69" s="3">
        <f>SUM(C65:C68)</f>
        <v>6</v>
      </c>
      <c r="D69" s="3">
        <f>SUM(D65:D68)</f>
        <v>44</v>
      </c>
      <c r="E69" s="12">
        <f>B69/D69*100</f>
        <v>86.36363636363636</v>
      </c>
      <c r="F69" s="1"/>
    </row>
    <row r="70" spans="1:6" x14ac:dyDescent="0.2">
      <c r="A70" s="15"/>
      <c r="B70" s="15"/>
      <c r="C70" s="15"/>
      <c r="D70" s="15"/>
      <c r="E70" s="15"/>
      <c r="F70" s="15"/>
    </row>
    <row r="71" spans="1:6" x14ac:dyDescent="0.2">
      <c r="A71" s="9" t="s">
        <v>21</v>
      </c>
      <c r="B71" s="1">
        <v>7</v>
      </c>
      <c r="C71" s="1">
        <v>1</v>
      </c>
      <c r="D71" s="1">
        <f>B71+C71</f>
        <v>8</v>
      </c>
      <c r="E71" s="1"/>
      <c r="F71" s="1"/>
    </row>
    <row r="72" spans="1:6" x14ac:dyDescent="0.2">
      <c r="A72" s="9"/>
      <c r="B72" s="1">
        <v>8</v>
      </c>
      <c r="C72" s="1">
        <v>1</v>
      </c>
      <c r="D72" s="1">
        <f>B72+C72</f>
        <v>9</v>
      </c>
      <c r="E72" s="12"/>
      <c r="F72" s="1"/>
    </row>
    <row r="73" spans="1:6" x14ac:dyDescent="0.2">
      <c r="A73" s="9"/>
      <c r="B73" s="1">
        <v>18</v>
      </c>
      <c r="C73" s="1">
        <v>2</v>
      </c>
      <c r="D73" s="1">
        <f t="shared" ref="D73:D81" si="4">B73+C73</f>
        <v>20</v>
      </c>
      <c r="E73" s="1"/>
      <c r="F73" s="1"/>
    </row>
    <row r="74" spans="1:6" x14ac:dyDescent="0.2">
      <c r="A74" s="9"/>
      <c r="B74" s="1">
        <v>11</v>
      </c>
      <c r="C74" s="1">
        <v>1</v>
      </c>
      <c r="D74" s="1">
        <f t="shared" si="4"/>
        <v>12</v>
      </c>
      <c r="E74" s="3"/>
      <c r="F74" s="1"/>
    </row>
    <row r="75" spans="1:6" x14ac:dyDescent="0.2">
      <c r="A75" s="9"/>
      <c r="B75" s="1">
        <v>12</v>
      </c>
      <c r="C75" s="1">
        <v>1</v>
      </c>
      <c r="D75" s="1">
        <f t="shared" si="4"/>
        <v>13</v>
      </c>
      <c r="E75" s="1"/>
      <c r="F75" s="1"/>
    </row>
    <row r="76" spans="1:6" x14ac:dyDescent="0.2">
      <c r="A76" s="9"/>
      <c r="B76" s="1">
        <v>15</v>
      </c>
      <c r="C76" s="1">
        <v>2</v>
      </c>
      <c r="D76" s="1">
        <f t="shared" si="4"/>
        <v>17</v>
      </c>
      <c r="E76" s="2"/>
      <c r="F76" s="1"/>
    </row>
    <row r="77" spans="1:6" x14ac:dyDescent="0.2">
      <c r="A77" s="9"/>
      <c r="B77" s="1">
        <v>37</v>
      </c>
      <c r="C77" s="1">
        <v>3</v>
      </c>
      <c r="D77" s="1">
        <f t="shared" si="4"/>
        <v>40</v>
      </c>
      <c r="E77" s="1"/>
      <c r="F77" s="1"/>
    </row>
    <row r="78" spans="1:6" x14ac:dyDescent="0.2">
      <c r="A78" s="9"/>
      <c r="B78" s="1">
        <v>37</v>
      </c>
      <c r="C78" s="1">
        <v>9</v>
      </c>
      <c r="D78" s="1">
        <f t="shared" si="4"/>
        <v>46</v>
      </c>
      <c r="E78" s="1"/>
      <c r="F78" s="1"/>
    </row>
    <row r="79" spans="1:6" x14ac:dyDescent="0.2">
      <c r="A79" s="9"/>
      <c r="B79" s="1">
        <v>56</v>
      </c>
      <c r="C79" s="1">
        <v>7</v>
      </c>
      <c r="D79" s="1">
        <f t="shared" si="4"/>
        <v>63</v>
      </c>
      <c r="E79" s="1"/>
      <c r="F79" s="1"/>
    </row>
    <row r="80" spans="1:6" x14ac:dyDescent="0.2">
      <c r="A80" s="9"/>
      <c r="B80" s="1">
        <v>60</v>
      </c>
      <c r="C80" s="1">
        <v>7</v>
      </c>
      <c r="D80" s="1">
        <f t="shared" si="4"/>
        <v>67</v>
      </c>
      <c r="E80" s="1"/>
      <c r="F80" s="1"/>
    </row>
    <row r="81" spans="1:6" x14ac:dyDescent="0.2">
      <c r="A81" s="9"/>
      <c r="B81" s="1">
        <v>92</v>
      </c>
      <c r="C81" s="1">
        <v>14</v>
      </c>
      <c r="D81" s="1">
        <f t="shared" si="4"/>
        <v>106</v>
      </c>
      <c r="E81" s="1"/>
      <c r="F81" s="1"/>
    </row>
    <row r="82" spans="1:6" x14ac:dyDescent="0.2">
      <c r="A82" s="3" t="s">
        <v>0</v>
      </c>
      <c r="B82" s="3">
        <f>SUM(B71:B81)</f>
        <v>353</v>
      </c>
      <c r="C82" s="3">
        <f>SUM(C71:C81)</f>
        <v>48</v>
      </c>
      <c r="D82" s="3">
        <f>SUM(D71:D81)</f>
        <v>401</v>
      </c>
      <c r="E82" s="12">
        <f>B82/D82*100</f>
        <v>88.029925187032418</v>
      </c>
      <c r="F82" s="1"/>
    </row>
    <row r="83" spans="1:6" x14ac:dyDescent="0.2">
      <c r="A83" s="15"/>
      <c r="B83" s="15"/>
      <c r="C83" s="15"/>
      <c r="D83" s="15"/>
      <c r="E83" s="15"/>
      <c r="F83" s="15"/>
    </row>
    <row r="84" spans="1:6" x14ac:dyDescent="0.2">
      <c r="A84" s="9" t="s">
        <v>22</v>
      </c>
      <c r="B84" s="1">
        <v>6</v>
      </c>
      <c r="C84" s="1">
        <v>1</v>
      </c>
      <c r="D84" s="1">
        <f>B84+C84</f>
        <v>7</v>
      </c>
      <c r="E84" s="1"/>
      <c r="F84" s="1"/>
    </row>
    <row r="85" spans="1:6" x14ac:dyDescent="0.2">
      <c r="A85" s="9"/>
      <c r="B85" s="1">
        <v>3</v>
      </c>
      <c r="C85" s="1">
        <v>0</v>
      </c>
      <c r="D85" s="1">
        <f>B85+C85</f>
        <v>3</v>
      </c>
      <c r="E85" s="1"/>
      <c r="F85" s="1"/>
    </row>
    <row r="86" spans="1:6" x14ac:dyDescent="0.2">
      <c r="A86" s="9"/>
      <c r="B86" s="1">
        <v>4</v>
      </c>
      <c r="C86" s="1">
        <v>1</v>
      </c>
      <c r="D86" s="1">
        <f t="shared" ref="D86:D90" si="5">B86+C86</f>
        <v>5</v>
      </c>
      <c r="E86" s="1"/>
      <c r="F86" s="1"/>
    </row>
    <row r="87" spans="1:6" x14ac:dyDescent="0.2">
      <c r="A87" s="9"/>
      <c r="B87" s="1">
        <v>4</v>
      </c>
      <c r="C87" s="1">
        <v>1</v>
      </c>
      <c r="D87" s="1">
        <f t="shared" si="5"/>
        <v>5</v>
      </c>
      <c r="E87" s="1"/>
      <c r="F87" s="1"/>
    </row>
    <row r="88" spans="1:6" x14ac:dyDescent="0.2">
      <c r="A88" s="9"/>
      <c r="B88" s="1">
        <v>6</v>
      </c>
      <c r="C88" s="1">
        <v>2</v>
      </c>
      <c r="D88" s="1">
        <f t="shared" si="5"/>
        <v>8</v>
      </c>
      <c r="E88" s="1"/>
      <c r="F88" s="1"/>
    </row>
    <row r="89" spans="1:6" x14ac:dyDescent="0.2">
      <c r="A89" s="9"/>
      <c r="B89" s="1">
        <v>0</v>
      </c>
      <c r="C89" s="1">
        <v>3</v>
      </c>
      <c r="D89" s="1">
        <f t="shared" si="5"/>
        <v>3</v>
      </c>
      <c r="E89" s="1"/>
      <c r="F89" s="1"/>
    </row>
    <row r="90" spans="1:6" x14ac:dyDescent="0.2">
      <c r="A90" s="9"/>
      <c r="B90" s="1">
        <v>4</v>
      </c>
      <c r="C90" s="1">
        <v>8</v>
      </c>
      <c r="D90" s="1">
        <f t="shared" si="5"/>
        <v>12</v>
      </c>
      <c r="E90" s="1"/>
      <c r="F90" s="1"/>
    </row>
    <row r="91" spans="1:6" x14ac:dyDescent="0.2">
      <c r="A91" s="3" t="s">
        <v>0</v>
      </c>
      <c r="B91" s="3">
        <f>SUM(B84:B90)</f>
        <v>27</v>
      </c>
      <c r="C91" s="3">
        <f>SUM(C84:C90)</f>
        <v>16</v>
      </c>
      <c r="D91" s="3">
        <f>SUM(D84:D90)</f>
        <v>43</v>
      </c>
      <c r="E91" s="12">
        <f>B91/D91*100</f>
        <v>62.790697674418603</v>
      </c>
      <c r="F91" s="1"/>
    </row>
    <row r="92" spans="1:6" x14ac:dyDescent="0.2">
      <c r="A92" s="15"/>
      <c r="B92" s="15"/>
      <c r="C92" s="15"/>
      <c r="D92" s="15"/>
      <c r="E92" s="15"/>
      <c r="F92" s="15"/>
    </row>
    <row r="93" spans="1:6" x14ac:dyDescent="0.2">
      <c r="A93" s="9" t="s">
        <v>23</v>
      </c>
      <c r="B93" s="1">
        <v>11</v>
      </c>
      <c r="C93" s="1">
        <v>1</v>
      </c>
      <c r="D93" s="1">
        <f>B93+C93</f>
        <v>12</v>
      </c>
      <c r="E93" s="1"/>
      <c r="F93" s="1"/>
    </row>
    <row r="94" spans="1:6" x14ac:dyDescent="0.2">
      <c r="A94" s="9"/>
      <c r="B94" s="1">
        <v>9</v>
      </c>
      <c r="C94" s="1">
        <v>5</v>
      </c>
      <c r="D94" s="1">
        <f>B94+C94</f>
        <v>14</v>
      </c>
      <c r="E94" s="1"/>
      <c r="F94" s="1"/>
    </row>
    <row r="95" spans="1:6" x14ac:dyDescent="0.2">
      <c r="A95" s="9"/>
      <c r="B95" s="1">
        <v>6</v>
      </c>
      <c r="C95" s="1">
        <v>5</v>
      </c>
      <c r="D95" s="1">
        <f t="shared" ref="D95:D103" si="6">B95+C95</f>
        <v>11</v>
      </c>
      <c r="E95" s="1"/>
      <c r="F95" s="1"/>
    </row>
    <row r="96" spans="1:6" x14ac:dyDescent="0.2">
      <c r="A96" s="9"/>
      <c r="B96" s="1">
        <v>15</v>
      </c>
      <c r="C96" s="1">
        <v>13</v>
      </c>
      <c r="D96" s="1">
        <f t="shared" si="6"/>
        <v>28</v>
      </c>
      <c r="E96" s="1"/>
      <c r="F96" s="1"/>
    </row>
    <row r="97" spans="1:6" x14ac:dyDescent="0.2">
      <c r="A97" s="9"/>
      <c r="B97" s="1">
        <v>32</v>
      </c>
      <c r="C97" s="1">
        <v>11</v>
      </c>
      <c r="D97" s="1">
        <f t="shared" si="6"/>
        <v>43</v>
      </c>
      <c r="E97" s="1"/>
      <c r="F97" s="1"/>
    </row>
    <row r="98" spans="1:6" x14ac:dyDescent="0.2">
      <c r="A98" s="9"/>
      <c r="B98" s="1">
        <v>12</v>
      </c>
      <c r="C98" s="1">
        <v>14</v>
      </c>
      <c r="D98" s="1">
        <f t="shared" si="6"/>
        <v>26</v>
      </c>
      <c r="E98" s="1"/>
      <c r="F98" s="1"/>
    </row>
    <row r="99" spans="1:6" x14ac:dyDescent="0.2">
      <c r="A99" s="9"/>
      <c r="B99" s="1">
        <v>5</v>
      </c>
      <c r="C99" s="1">
        <v>0</v>
      </c>
      <c r="D99" s="1">
        <f t="shared" si="6"/>
        <v>5</v>
      </c>
      <c r="E99" s="1"/>
      <c r="F99" s="1"/>
    </row>
    <row r="100" spans="1:6" x14ac:dyDescent="0.2">
      <c r="A100" s="9"/>
      <c r="B100" s="1">
        <v>4</v>
      </c>
      <c r="C100" s="1">
        <v>1</v>
      </c>
      <c r="D100" s="1">
        <f t="shared" si="6"/>
        <v>5</v>
      </c>
      <c r="E100" s="1"/>
      <c r="F100" s="1"/>
    </row>
    <row r="101" spans="1:6" x14ac:dyDescent="0.2">
      <c r="A101" s="9"/>
      <c r="B101" s="1">
        <v>0</v>
      </c>
      <c r="C101" s="1">
        <v>5</v>
      </c>
      <c r="D101" s="1">
        <f t="shared" si="6"/>
        <v>5</v>
      </c>
      <c r="E101" s="1"/>
      <c r="F101" s="1"/>
    </row>
    <row r="102" spans="1:6" x14ac:dyDescent="0.2">
      <c r="A102" s="9"/>
      <c r="B102" s="1">
        <v>0</v>
      </c>
      <c r="C102" s="1">
        <v>7</v>
      </c>
      <c r="D102" s="1">
        <f t="shared" si="6"/>
        <v>7</v>
      </c>
      <c r="E102" s="1"/>
      <c r="F102" s="1"/>
    </row>
    <row r="103" spans="1:6" x14ac:dyDescent="0.2">
      <c r="A103" s="9"/>
      <c r="B103" s="1">
        <v>4</v>
      </c>
      <c r="C103" s="1">
        <v>13</v>
      </c>
      <c r="D103" s="1">
        <f t="shared" si="6"/>
        <v>17</v>
      </c>
      <c r="E103" s="1"/>
      <c r="F103" s="1"/>
    </row>
    <row r="104" spans="1:6" x14ac:dyDescent="0.2">
      <c r="A104" s="3" t="s">
        <v>0</v>
      </c>
      <c r="B104" s="3">
        <f>SUM(B93:B103)</f>
        <v>98</v>
      </c>
      <c r="C104" s="3">
        <f>SUM(C93:C103)</f>
        <v>75</v>
      </c>
      <c r="D104" s="3">
        <f>SUM(D93:D103)</f>
        <v>173</v>
      </c>
      <c r="E104" s="12">
        <f>B104/D104*100</f>
        <v>56.647398843930638</v>
      </c>
      <c r="F104" s="1"/>
    </row>
    <row r="105" spans="1:6" x14ac:dyDescent="0.2">
      <c r="A105" s="15"/>
      <c r="B105" s="15"/>
      <c r="C105" s="15"/>
      <c r="D105" s="15"/>
      <c r="E105" s="15"/>
      <c r="F105" s="15"/>
    </row>
    <row r="106" spans="1:6" x14ac:dyDescent="0.2">
      <c r="A106" s="9" t="s">
        <v>24</v>
      </c>
      <c r="B106" s="1">
        <v>4</v>
      </c>
      <c r="C106" s="1">
        <v>0</v>
      </c>
      <c r="D106" s="1">
        <f>B106+C106</f>
        <v>4</v>
      </c>
      <c r="E106" s="1"/>
      <c r="F106" s="1"/>
    </row>
    <row r="107" spans="1:6" x14ac:dyDescent="0.2">
      <c r="A107" s="9"/>
      <c r="B107" s="1">
        <v>2</v>
      </c>
      <c r="C107" s="1">
        <v>0</v>
      </c>
      <c r="D107" s="1">
        <f>B107+C107</f>
        <v>2</v>
      </c>
      <c r="E107" s="1"/>
      <c r="F107" s="1"/>
    </row>
    <row r="108" spans="1:6" x14ac:dyDescent="0.2">
      <c r="A108" s="9"/>
      <c r="B108" s="1">
        <v>4</v>
      </c>
      <c r="C108" s="1">
        <v>0</v>
      </c>
      <c r="D108" s="1">
        <f t="shared" ref="D108:D111" si="7">B108+C108</f>
        <v>4</v>
      </c>
      <c r="E108" s="1"/>
      <c r="F108" s="1"/>
    </row>
    <row r="109" spans="1:6" x14ac:dyDescent="0.2">
      <c r="A109" s="9"/>
      <c r="B109" s="1">
        <v>4</v>
      </c>
      <c r="C109" s="1">
        <v>0</v>
      </c>
      <c r="D109" s="1">
        <f t="shared" si="7"/>
        <v>4</v>
      </c>
      <c r="E109" s="12"/>
      <c r="F109" s="1"/>
    </row>
    <row r="110" spans="1:6" x14ac:dyDescent="0.2">
      <c r="A110" s="9"/>
      <c r="B110" s="1">
        <v>5</v>
      </c>
      <c r="C110" s="1">
        <v>0</v>
      </c>
      <c r="D110" s="1">
        <f t="shared" si="7"/>
        <v>5</v>
      </c>
      <c r="E110" s="1"/>
      <c r="F110" s="1"/>
    </row>
    <row r="111" spans="1:6" x14ac:dyDescent="0.2">
      <c r="A111" s="9"/>
      <c r="B111" s="1">
        <v>15</v>
      </c>
      <c r="C111" s="1">
        <v>0</v>
      </c>
      <c r="D111" s="1">
        <f t="shared" si="7"/>
        <v>15</v>
      </c>
      <c r="E111" s="1"/>
      <c r="F111" s="1"/>
    </row>
    <row r="112" spans="1:6" x14ac:dyDescent="0.2">
      <c r="A112" s="3" t="s">
        <v>0</v>
      </c>
      <c r="B112" s="3">
        <f>SUM(B106:B111)</f>
        <v>34</v>
      </c>
      <c r="C112" s="3">
        <f>SUM(C106:C111)</f>
        <v>0</v>
      </c>
      <c r="D112" s="3">
        <f>SUM(D106:D111)</f>
        <v>34</v>
      </c>
      <c r="E112" s="3">
        <f>B112/D112*100</f>
        <v>100</v>
      </c>
      <c r="F112" s="1"/>
    </row>
    <row r="113" spans="1:6" x14ac:dyDescent="0.2">
      <c r="A113" s="20"/>
      <c r="B113" s="20"/>
      <c r="C113" s="20"/>
      <c r="D113" s="20"/>
      <c r="E113" s="20"/>
      <c r="F113" s="20"/>
    </row>
    <row r="114" spans="1:6" x14ac:dyDescent="0.2">
      <c r="A114" s="9" t="s">
        <v>25</v>
      </c>
      <c r="B114" s="1">
        <v>5</v>
      </c>
      <c r="C114" s="1">
        <v>0</v>
      </c>
      <c r="D114" s="1">
        <f>B114+C114</f>
        <v>5</v>
      </c>
      <c r="E114" s="1"/>
      <c r="F114" s="1"/>
    </row>
    <row r="115" spans="1:6" x14ac:dyDescent="0.2">
      <c r="A115" s="9"/>
      <c r="B115" s="1">
        <v>7</v>
      </c>
      <c r="C115" s="1">
        <v>1</v>
      </c>
      <c r="D115" s="1">
        <f>B115+C115</f>
        <v>8</v>
      </c>
      <c r="E115" s="1"/>
      <c r="F115" s="1"/>
    </row>
    <row r="116" spans="1:6" x14ac:dyDescent="0.2">
      <c r="A116" s="9"/>
      <c r="B116" s="1">
        <v>7</v>
      </c>
      <c r="C116" s="1">
        <v>0</v>
      </c>
      <c r="D116" s="1">
        <f t="shared" ref="D116:D123" si="8">B116+C116</f>
        <v>7</v>
      </c>
      <c r="E116" s="1"/>
      <c r="F116" s="1"/>
    </row>
    <row r="117" spans="1:6" x14ac:dyDescent="0.2">
      <c r="A117" s="9"/>
      <c r="B117" s="1">
        <v>8</v>
      </c>
      <c r="C117" s="1">
        <v>0</v>
      </c>
      <c r="D117" s="1">
        <f t="shared" si="8"/>
        <v>8</v>
      </c>
      <c r="E117" s="1"/>
      <c r="F117" s="1"/>
    </row>
    <row r="118" spans="1:6" x14ac:dyDescent="0.2">
      <c r="A118" s="9"/>
      <c r="B118" s="1">
        <v>14</v>
      </c>
      <c r="C118" s="1">
        <v>0</v>
      </c>
      <c r="D118" s="1">
        <f t="shared" si="8"/>
        <v>14</v>
      </c>
      <c r="E118" s="1"/>
      <c r="F118" s="1"/>
    </row>
    <row r="119" spans="1:6" x14ac:dyDescent="0.2">
      <c r="A119" s="9"/>
      <c r="B119" s="1">
        <v>8</v>
      </c>
      <c r="C119" s="1">
        <v>0</v>
      </c>
      <c r="D119" s="1">
        <f t="shared" si="8"/>
        <v>8</v>
      </c>
      <c r="E119" s="1"/>
      <c r="F119" s="1"/>
    </row>
    <row r="120" spans="1:6" x14ac:dyDescent="0.2">
      <c r="A120" s="9"/>
      <c r="B120" s="1">
        <v>6</v>
      </c>
      <c r="C120" s="1">
        <v>0</v>
      </c>
      <c r="D120" s="1">
        <f t="shared" si="8"/>
        <v>6</v>
      </c>
      <c r="E120" s="1"/>
      <c r="F120" s="1"/>
    </row>
    <row r="121" spans="1:6" x14ac:dyDescent="0.2">
      <c r="A121" s="9"/>
      <c r="B121" s="1">
        <v>5</v>
      </c>
      <c r="C121" s="1">
        <v>2</v>
      </c>
      <c r="D121" s="1">
        <f t="shared" si="8"/>
        <v>7</v>
      </c>
      <c r="E121" s="1"/>
      <c r="F121" s="1"/>
    </row>
    <row r="122" spans="1:6" x14ac:dyDescent="0.2">
      <c r="A122" s="9"/>
      <c r="B122" s="1">
        <v>12</v>
      </c>
      <c r="C122" s="1">
        <v>0</v>
      </c>
      <c r="D122" s="1">
        <f t="shared" si="8"/>
        <v>12</v>
      </c>
      <c r="E122" s="1"/>
      <c r="F122" s="1"/>
    </row>
    <row r="123" spans="1:6" x14ac:dyDescent="0.2">
      <c r="A123" s="9"/>
      <c r="B123" s="1">
        <v>11</v>
      </c>
      <c r="C123" s="1">
        <v>2</v>
      </c>
      <c r="D123" s="1">
        <f t="shared" si="8"/>
        <v>13</v>
      </c>
      <c r="E123" s="1"/>
      <c r="F123" s="1"/>
    </row>
    <row r="124" spans="1:6" x14ac:dyDescent="0.2">
      <c r="A124" s="3" t="s">
        <v>0</v>
      </c>
      <c r="B124" s="3">
        <f>SUM(B114:B123)</f>
        <v>83</v>
      </c>
      <c r="C124" s="3">
        <f>SUM(C114:C123)</f>
        <v>5</v>
      </c>
      <c r="D124" s="3">
        <f>SUM(D114:D123)</f>
        <v>88</v>
      </c>
      <c r="E124" s="12">
        <f>B124/D124*100</f>
        <v>94.318181818181827</v>
      </c>
      <c r="F124" s="1"/>
    </row>
    <row r="125" spans="1:6" x14ac:dyDescent="0.2">
      <c r="A125" s="20"/>
      <c r="B125" s="20"/>
      <c r="C125" s="20"/>
      <c r="D125" s="20"/>
      <c r="E125" s="20"/>
      <c r="F125" s="20"/>
    </row>
    <row r="126" spans="1:6" x14ac:dyDescent="0.2">
      <c r="A126" s="9" t="s">
        <v>3</v>
      </c>
      <c r="B126" s="1">
        <v>18</v>
      </c>
      <c r="C126" s="1">
        <v>0</v>
      </c>
      <c r="D126" s="1">
        <f>B126+C126</f>
        <v>18</v>
      </c>
      <c r="E126" s="1"/>
      <c r="F126" s="1"/>
    </row>
    <row r="127" spans="1:6" x14ac:dyDescent="0.2">
      <c r="A127" s="9"/>
      <c r="B127" s="1">
        <v>12</v>
      </c>
      <c r="C127" s="1">
        <v>0</v>
      </c>
      <c r="D127" s="1">
        <f>B127+C127</f>
        <v>12</v>
      </c>
      <c r="E127" s="1"/>
      <c r="F127" s="1"/>
    </row>
    <row r="128" spans="1:6" x14ac:dyDescent="0.2">
      <c r="A128" s="9"/>
      <c r="B128" s="1">
        <v>29</v>
      </c>
      <c r="C128" s="1">
        <v>1</v>
      </c>
      <c r="D128" s="1">
        <f t="shared" ref="D128:D141" si="9">B128+C128</f>
        <v>30</v>
      </c>
      <c r="E128" s="1"/>
      <c r="F128" s="1"/>
    </row>
    <row r="129" spans="1:6" x14ac:dyDescent="0.2">
      <c r="A129" s="9"/>
      <c r="B129" s="1">
        <v>22</v>
      </c>
      <c r="C129" s="1">
        <v>0</v>
      </c>
      <c r="D129" s="1">
        <f t="shared" si="9"/>
        <v>22</v>
      </c>
      <c r="E129" s="1"/>
      <c r="F129" s="1"/>
    </row>
    <row r="130" spans="1:6" x14ac:dyDescent="0.2">
      <c r="A130" s="9"/>
      <c r="B130" s="1">
        <v>18</v>
      </c>
      <c r="C130" s="1">
        <v>0</v>
      </c>
      <c r="D130" s="1">
        <f t="shared" si="9"/>
        <v>18</v>
      </c>
      <c r="E130" s="1"/>
      <c r="F130" s="1"/>
    </row>
    <row r="131" spans="1:6" x14ac:dyDescent="0.2">
      <c r="A131" s="9"/>
      <c r="B131" s="1">
        <v>5</v>
      </c>
      <c r="C131" s="1">
        <v>0</v>
      </c>
      <c r="D131" s="1">
        <f t="shared" si="9"/>
        <v>5</v>
      </c>
      <c r="E131" s="1"/>
      <c r="F131" s="1"/>
    </row>
    <row r="132" spans="1:6" x14ac:dyDescent="0.2">
      <c r="A132" s="9"/>
      <c r="B132" s="1">
        <v>14</v>
      </c>
      <c r="C132" s="1">
        <v>0</v>
      </c>
      <c r="D132" s="1">
        <f t="shared" si="9"/>
        <v>14</v>
      </c>
      <c r="E132" s="1"/>
      <c r="F132" s="1"/>
    </row>
    <row r="133" spans="1:6" x14ac:dyDescent="0.2">
      <c r="A133" s="9"/>
      <c r="B133" s="1">
        <v>17</v>
      </c>
      <c r="C133" s="1">
        <v>0</v>
      </c>
      <c r="D133" s="1">
        <f t="shared" si="9"/>
        <v>17</v>
      </c>
      <c r="E133" s="1"/>
      <c r="F133" s="1"/>
    </row>
    <row r="134" spans="1:6" x14ac:dyDescent="0.2">
      <c r="A134" s="9"/>
      <c r="B134" s="1">
        <v>19</v>
      </c>
      <c r="C134" s="1">
        <v>0</v>
      </c>
      <c r="D134" s="1">
        <f t="shared" si="9"/>
        <v>19</v>
      </c>
      <c r="E134" s="1"/>
      <c r="F134" s="1"/>
    </row>
    <row r="135" spans="1:6" x14ac:dyDescent="0.2">
      <c r="A135" s="9"/>
      <c r="B135" s="1">
        <v>21</v>
      </c>
      <c r="C135" s="1">
        <v>0</v>
      </c>
      <c r="D135" s="1">
        <f t="shared" si="9"/>
        <v>21</v>
      </c>
      <c r="E135" s="1"/>
      <c r="F135" s="1"/>
    </row>
    <row r="136" spans="1:6" x14ac:dyDescent="0.2">
      <c r="A136" s="9"/>
      <c r="B136" s="1">
        <v>21</v>
      </c>
      <c r="C136" s="1">
        <v>0</v>
      </c>
      <c r="D136" s="1">
        <f t="shared" si="9"/>
        <v>21</v>
      </c>
      <c r="E136" s="1"/>
      <c r="F136" s="1"/>
    </row>
    <row r="137" spans="1:6" x14ac:dyDescent="0.2">
      <c r="A137" s="9"/>
      <c r="B137" s="1">
        <v>31</v>
      </c>
      <c r="C137" s="1">
        <v>0</v>
      </c>
      <c r="D137" s="1">
        <f t="shared" si="9"/>
        <v>31</v>
      </c>
      <c r="E137" s="1"/>
      <c r="F137" s="1"/>
    </row>
    <row r="138" spans="1:6" x14ac:dyDescent="0.2">
      <c r="A138" s="9"/>
      <c r="B138" s="1">
        <v>23</v>
      </c>
      <c r="C138" s="1">
        <v>0</v>
      </c>
      <c r="D138" s="1">
        <f t="shared" si="9"/>
        <v>23</v>
      </c>
      <c r="E138" s="1"/>
      <c r="F138" s="1"/>
    </row>
    <row r="139" spans="1:6" x14ac:dyDescent="0.2">
      <c r="A139" s="9"/>
      <c r="B139" s="1">
        <v>13</v>
      </c>
      <c r="C139" s="1">
        <v>0</v>
      </c>
      <c r="D139" s="1">
        <f t="shared" si="9"/>
        <v>13</v>
      </c>
      <c r="E139" s="1"/>
      <c r="F139" s="1"/>
    </row>
    <row r="140" spans="1:6" x14ac:dyDescent="0.2">
      <c r="A140" s="9"/>
      <c r="B140" s="1">
        <v>19</v>
      </c>
      <c r="C140" s="1">
        <v>0</v>
      </c>
      <c r="D140" s="1">
        <f t="shared" si="9"/>
        <v>19</v>
      </c>
      <c r="E140" s="1"/>
      <c r="F140" s="1"/>
    </row>
    <row r="141" spans="1:6" x14ac:dyDescent="0.2">
      <c r="A141" s="9"/>
      <c r="B141" s="1">
        <v>13</v>
      </c>
      <c r="C141" s="1">
        <v>0</v>
      </c>
      <c r="D141" s="1">
        <f t="shared" si="9"/>
        <v>13</v>
      </c>
      <c r="E141" s="1"/>
      <c r="F141" s="1"/>
    </row>
    <row r="142" spans="1:6" x14ac:dyDescent="0.2">
      <c r="A142" s="3" t="s">
        <v>0</v>
      </c>
      <c r="B142" s="3">
        <f>SUM(B126:B141)</f>
        <v>295</v>
      </c>
      <c r="C142" s="3">
        <f>SUM(C126:C141)</f>
        <v>1</v>
      </c>
      <c r="D142" s="3">
        <f>SUM(D126:D141)</f>
        <v>296</v>
      </c>
      <c r="E142" s="12">
        <f>B142/D142*100</f>
        <v>99.662162162162161</v>
      </c>
      <c r="F142" s="1"/>
    </row>
    <row r="143" spans="1:6" x14ac:dyDescent="0.2">
      <c r="A143" s="15"/>
      <c r="B143" s="15"/>
      <c r="C143" s="15"/>
      <c r="D143" s="15"/>
      <c r="E143" s="15"/>
      <c r="F143" s="15"/>
    </row>
    <row r="144" spans="1:6" x14ac:dyDescent="0.2">
      <c r="A144" s="9" t="s">
        <v>4</v>
      </c>
      <c r="B144" s="1">
        <v>13</v>
      </c>
      <c r="C144" s="1">
        <v>0</v>
      </c>
      <c r="D144" s="1">
        <f>B144+C144</f>
        <v>13</v>
      </c>
      <c r="E144" s="1"/>
      <c r="F144" s="1"/>
    </row>
    <row r="145" spans="1:6" x14ac:dyDescent="0.2">
      <c r="A145" s="9"/>
      <c r="B145" s="1">
        <v>31</v>
      </c>
      <c r="C145" s="1">
        <v>0</v>
      </c>
      <c r="D145" s="1">
        <f>B145+C145</f>
        <v>31</v>
      </c>
      <c r="E145" s="1"/>
      <c r="F145" s="1"/>
    </row>
    <row r="146" spans="1:6" x14ac:dyDescent="0.2">
      <c r="A146" s="9"/>
      <c r="B146" s="1">
        <v>79</v>
      </c>
      <c r="C146" s="1">
        <v>1</v>
      </c>
      <c r="D146" s="1">
        <f t="shared" ref="D146:D158" si="10">B146+C146</f>
        <v>80</v>
      </c>
      <c r="E146" s="1"/>
      <c r="F146" s="1"/>
    </row>
    <row r="147" spans="1:6" x14ac:dyDescent="0.2">
      <c r="A147" s="9"/>
      <c r="B147" s="1">
        <v>86</v>
      </c>
      <c r="C147" s="1">
        <v>2</v>
      </c>
      <c r="D147" s="1">
        <f t="shared" si="10"/>
        <v>88</v>
      </c>
      <c r="E147" s="1"/>
      <c r="F147" s="1"/>
    </row>
    <row r="148" spans="1:6" x14ac:dyDescent="0.2">
      <c r="A148" s="9"/>
      <c r="B148" s="1">
        <v>93</v>
      </c>
      <c r="C148" s="1">
        <v>6</v>
      </c>
      <c r="D148" s="1">
        <f t="shared" si="10"/>
        <v>99</v>
      </c>
      <c r="E148" s="1"/>
      <c r="F148" s="1"/>
    </row>
    <row r="149" spans="1:6" x14ac:dyDescent="0.2">
      <c r="A149" s="9"/>
      <c r="B149" s="1">
        <v>124</v>
      </c>
      <c r="C149" s="1">
        <v>7</v>
      </c>
      <c r="D149" s="1">
        <f t="shared" si="10"/>
        <v>131</v>
      </c>
      <c r="E149" s="1"/>
      <c r="F149" s="1"/>
    </row>
    <row r="150" spans="1:6" x14ac:dyDescent="0.2">
      <c r="A150" s="9"/>
      <c r="B150" s="1">
        <v>141</v>
      </c>
      <c r="C150" s="1">
        <v>3</v>
      </c>
      <c r="D150" s="1">
        <f t="shared" si="10"/>
        <v>144</v>
      </c>
      <c r="E150" s="1"/>
      <c r="F150" s="1"/>
    </row>
    <row r="151" spans="1:6" x14ac:dyDescent="0.2">
      <c r="A151" s="9"/>
      <c r="B151" s="1">
        <v>133</v>
      </c>
      <c r="C151" s="1">
        <v>4</v>
      </c>
      <c r="D151" s="1">
        <f t="shared" si="10"/>
        <v>137</v>
      </c>
      <c r="E151" s="1"/>
      <c r="F151" s="1"/>
    </row>
    <row r="152" spans="1:6" x14ac:dyDescent="0.2">
      <c r="A152" s="9"/>
      <c r="B152" s="1">
        <v>85</v>
      </c>
      <c r="C152" s="1">
        <v>1</v>
      </c>
      <c r="D152" s="1">
        <f t="shared" si="10"/>
        <v>86</v>
      </c>
      <c r="E152" s="1"/>
      <c r="F152" s="1"/>
    </row>
    <row r="153" spans="1:6" x14ac:dyDescent="0.2">
      <c r="A153" s="9"/>
      <c r="B153" s="1">
        <v>76</v>
      </c>
      <c r="C153" s="1">
        <v>0</v>
      </c>
      <c r="D153" s="1">
        <f t="shared" si="10"/>
        <v>76</v>
      </c>
      <c r="E153" s="1"/>
      <c r="F153" s="1"/>
    </row>
    <row r="154" spans="1:6" x14ac:dyDescent="0.2">
      <c r="A154" s="9"/>
      <c r="B154" s="1">
        <v>58</v>
      </c>
      <c r="C154" s="1">
        <v>0</v>
      </c>
      <c r="D154" s="1">
        <f t="shared" si="10"/>
        <v>58</v>
      </c>
      <c r="E154" s="1"/>
      <c r="F154" s="1"/>
    </row>
    <row r="155" spans="1:6" x14ac:dyDescent="0.2">
      <c r="A155" s="9"/>
      <c r="B155" s="1">
        <v>65</v>
      </c>
      <c r="C155" s="1">
        <v>0</v>
      </c>
      <c r="D155" s="1">
        <f t="shared" si="10"/>
        <v>65</v>
      </c>
      <c r="E155" s="1"/>
      <c r="F155" s="1"/>
    </row>
    <row r="156" spans="1:6" x14ac:dyDescent="0.2">
      <c r="A156" s="9"/>
      <c r="B156" s="1">
        <v>44</v>
      </c>
      <c r="C156" s="1">
        <v>1</v>
      </c>
      <c r="D156" s="1">
        <f t="shared" si="10"/>
        <v>45</v>
      </c>
      <c r="E156" s="1"/>
      <c r="F156" s="1"/>
    </row>
    <row r="157" spans="1:6" x14ac:dyDescent="0.2">
      <c r="A157" s="9"/>
      <c r="B157" s="1">
        <v>35</v>
      </c>
      <c r="C157" s="1">
        <v>0</v>
      </c>
      <c r="D157" s="1">
        <f t="shared" si="10"/>
        <v>35</v>
      </c>
      <c r="E157" s="1"/>
      <c r="F157" s="1"/>
    </row>
    <row r="158" spans="1:6" x14ac:dyDescent="0.2">
      <c r="A158" s="9"/>
      <c r="B158" s="1">
        <v>19</v>
      </c>
      <c r="C158" s="1">
        <v>0</v>
      </c>
      <c r="D158" s="1">
        <f t="shared" si="10"/>
        <v>19</v>
      </c>
      <c r="E158" s="1"/>
      <c r="F158" s="1"/>
    </row>
    <row r="159" spans="1:6" x14ac:dyDescent="0.2">
      <c r="A159" s="3" t="s">
        <v>0</v>
      </c>
      <c r="B159" s="3">
        <f>SUM(B144:B158)</f>
        <v>1082</v>
      </c>
      <c r="C159" s="3">
        <f>SUM(C144:C158)</f>
        <v>25</v>
      </c>
      <c r="D159" s="3">
        <f>SUM(D144:D158)</f>
        <v>1107</v>
      </c>
      <c r="E159" s="12">
        <f>B159/D159*100</f>
        <v>97.741644083107488</v>
      </c>
      <c r="F159" s="1"/>
    </row>
    <row r="160" spans="1:6" x14ac:dyDescent="0.2">
      <c r="A160" s="15"/>
      <c r="B160" s="15"/>
      <c r="C160" s="15"/>
      <c r="D160" s="15"/>
      <c r="E160" s="15"/>
      <c r="F160" s="15"/>
    </row>
    <row r="161" spans="1:6" x14ac:dyDescent="0.2">
      <c r="A161" s="9" t="s">
        <v>27</v>
      </c>
      <c r="B161" s="1">
        <v>1</v>
      </c>
      <c r="C161" s="1">
        <v>0</v>
      </c>
      <c r="D161" s="1">
        <f>B161+C161</f>
        <v>1</v>
      </c>
    </row>
    <row r="162" spans="1:6" x14ac:dyDescent="0.2">
      <c r="A162" s="9"/>
      <c r="B162" s="1">
        <v>1</v>
      </c>
      <c r="C162" s="1">
        <v>0</v>
      </c>
      <c r="D162" s="1">
        <f>B162+C162</f>
        <v>1</v>
      </c>
    </row>
    <row r="163" spans="1:6" x14ac:dyDescent="0.2">
      <c r="A163" s="9"/>
      <c r="B163" s="1">
        <v>3</v>
      </c>
      <c r="C163" s="1">
        <v>0</v>
      </c>
      <c r="D163" s="1">
        <f t="shared" ref="D163:D170" si="11">B163+C163</f>
        <v>3</v>
      </c>
    </row>
    <row r="164" spans="1:6" x14ac:dyDescent="0.2">
      <c r="A164" s="9"/>
      <c r="B164" s="1">
        <v>1</v>
      </c>
      <c r="C164" s="1">
        <v>0</v>
      </c>
      <c r="D164" s="1">
        <f t="shared" si="11"/>
        <v>1</v>
      </c>
    </row>
    <row r="165" spans="1:6" x14ac:dyDescent="0.2">
      <c r="A165" s="9"/>
      <c r="B165" s="1">
        <v>4</v>
      </c>
      <c r="C165" s="1">
        <v>0</v>
      </c>
      <c r="D165" s="1">
        <f t="shared" si="11"/>
        <v>4</v>
      </c>
    </row>
    <row r="166" spans="1:6" x14ac:dyDescent="0.2">
      <c r="A166" s="9"/>
      <c r="B166" s="1">
        <v>2</v>
      </c>
      <c r="C166" s="1">
        <v>0</v>
      </c>
      <c r="D166" s="1">
        <f t="shared" si="11"/>
        <v>2</v>
      </c>
    </row>
    <row r="167" spans="1:6" x14ac:dyDescent="0.2">
      <c r="A167" s="9"/>
      <c r="B167" s="1">
        <v>3</v>
      </c>
      <c r="C167" s="1">
        <v>0</v>
      </c>
      <c r="D167" s="1">
        <f t="shared" si="11"/>
        <v>3</v>
      </c>
    </row>
    <row r="168" spans="1:6" x14ac:dyDescent="0.2">
      <c r="A168" s="9"/>
      <c r="B168" s="1">
        <v>1</v>
      </c>
      <c r="C168" s="1">
        <v>0</v>
      </c>
      <c r="D168" s="1">
        <f t="shared" si="11"/>
        <v>1</v>
      </c>
    </row>
    <row r="169" spans="1:6" x14ac:dyDescent="0.2">
      <c r="A169" s="9"/>
      <c r="B169" s="1">
        <v>1</v>
      </c>
      <c r="C169" s="1">
        <v>0</v>
      </c>
      <c r="D169" s="1">
        <f t="shared" si="11"/>
        <v>1</v>
      </c>
    </row>
    <row r="170" spans="1:6" x14ac:dyDescent="0.2">
      <c r="A170" s="9"/>
      <c r="B170" s="1">
        <v>1</v>
      </c>
      <c r="C170" s="1">
        <v>0</v>
      </c>
      <c r="D170" s="1">
        <f t="shared" si="11"/>
        <v>1</v>
      </c>
    </row>
    <row r="171" spans="1:6" x14ac:dyDescent="0.2">
      <c r="A171" s="3" t="s">
        <v>0</v>
      </c>
      <c r="B171" s="3">
        <f>SUM(B161:B170)</f>
        <v>18</v>
      </c>
      <c r="C171" s="3">
        <f>SUM(C161:C170)</f>
        <v>0</v>
      </c>
      <c r="D171" s="3">
        <f>SUM(D161:D170)</f>
        <v>18</v>
      </c>
      <c r="E171" s="3">
        <f>B171/D171*100</f>
        <v>100</v>
      </c>
    </row>
    <row r="172" spans="1:6" x14ac:dyDescent="0.2">
      <c r="A172" s="15"/>
      <c r="B172" s="15"/>
      <c r="C172" s="15"/>
      <c r="D172" s="15"/>
      <c r="E172" s="15"/>
      <c r="F172" s="15"/>
    </row>
    <row r="173" spans="1:6" x14ac:dyDescent="0.2">
      <c r="A173" s="3" t="s">
        <v>1</v>
      </c>
      <c r="B173" s="8" t="s">
        <v>28</v>
      </c>
      <c r="C173" s="8"/>
      <c r="D173" s="8"/>
      <c r="E173" s="8"/>
      <c r="F173" s="1" t="s">
        <v>14</v>
      </c>
    </row>
    <row r="174" spans="1:6" ht="19" x14ac:dyDescent="0.2">
      <c r="A174" s="9" t="s">
        <v>2</v>
      </c>
      <c r="B174" s="1" t="s">
        <v>6</v>
      </c>
      <c r="C174" s="1" t="s">
        <v>7</v>
      </c>
      <c r="D174" s="9" t="s">
        <v>5</v>
      </c>
      <c r="E174" s="1" t="s">
        <v>8</v>
      </c>
    </row>
    <row r="175" spans="1:6" x14ac:dyDescent="0.2">
      <c r="A175" s="9"/>
      <c r="B175" s="1" t="s">
        <v>17</v>
      </c>
      <c r="C175" s="1" t="s">
        <v>18</v>
      </c>
      <c r="D175" s="9"/>
      <c r="E175" s="2" t="s">
        <v>19</v>
      </c>
    </row>
    <row r="176" spans="1:6" x14ac:dyDescent="0.2">
      <c r="A176" s="9" t="s">
        <v>20</v>
      </c>
      <c r="B176" s="1">
        <v>5</v>
      </c>
      <c r="C176" s="1">
        <v>4</v>
      </c>
      <c r="D176" s="1">
        <f>B176+C176</f>
        <v>9</v>
      </c>
      <c r="E176" s="1"/>
    </row>
    <row r="177" spans="1:6" x14ac:dyDescent="0.2">
      <c r="A177" s="9"/>
      <c r="B177" s="1">
        <v>11</v>
      </c>
      <c r="C177" s="1">
        <v>7</v>
      </c>
      <c r="D177" s="1">
        <f>B177+C177</f>
        <v>18</v>
      </c>
      <c r="E177" s="1"/>
    </row>
    <row r="178" spans="1:6" x14ac:dyDescent="0.2">
      <c r="A178" s="9"/>
      <c r="B178" s="1">
        <v>10</v>
      </c>
      <c r="C178" s="1">
        <v>4</v>
      </c>
      <c r="D178" s="1">
        <f t="shared" ref="D178:D182" si="12">B178+C178</f>
        <v>14</v>
      </c>
      <c r="E178" s="1"/>
    </row>
    <row r="179" spans="1:6" x14ac:dyDescent="0.2">
      <c r="A179" s="9"/>
      <c r="B179" s="1">
        <v>3</v>
      </c>
      <c r="C179" s="1">
        <v>2</v>
      </c>
      <c r="D179" s="1">
        <f t="shared" si="12"/>
        <v>5</v>
      </c>
      <c r="E179" s="1"/>
    </row>
    <row r="180" spans="1:6" x14ac:dyDescent="0.2">
      <c r="A180" s="9"/>
      <c r="B180" s="1">
        <v>6</v>
      </c>
      <c r="C180" s="1">
        <v>3</v>
      </c>
      <c r="D180" s="1">
        <f t="shared" si="12"/>
        <v>9</v>
      </c>
      <c r="E180" s="1"/>
    </row>
    <row r="181" spans="1:6" x14ac:dyDescent="0.2">
      <c r="A181" s="9"/>
      <c r="B181" s="1">
        <v>2</v>
      </c>
      <c r="C181" s="1">
        <v>5</v>
      </c>
      <c r="D181" s="1">
        <f t="shared" si="12"/>
        <v>7</v>
      </c>
      <c r="E181" s="1"/>
    </row>
    <row r="182" spans="1:6" x14ac:dyDescent="0.2">
      <c r="A182" s="9"/>
      <c r="B182" s="1">
        <v>3</v>
      </c>
      <c r="C182" s="1">
        <v>1</v>
      </c>
      <c r="D182" s="1">
        <f t="shared" si="12"/>
        <v>4</v>
      </c>
      <c r="E182" s="1"/>
    </row>
    <row r="183" spans="1:6" x14ac:dyDescent="0.2">
      <c r="A183" s="3" t="s">
        <v>0</v>
      </c>
      <c r="B183" s="3">
        <f>SUM(B176:B182)</f>
        <v>40</v>
      </c>
      <c r="C183" s="3">
        <f>SUM(C176:C182)</f>
        <v>26</v>
      </c>
      <c r="D183" s="3">
        <f>SUM(D176:D182)</f>
        <v>66</v>
      </c>
      <c r="E183" s="12">
        <f>B183/D183*100</f>
        <v>60.606060606060609</v>
      </c>
    </row>
    <row r="184" spans="1:6" x14ac:dyDescent="0.2">
      <c r="A184" s="15"/>
      <c r="B184" s="15"/>
      <c r="C184" s="15"/>
      <c r="D184" s="15"/>
      <c r="E184" s="15"/>
      <c r="F184" s="15"/>
    </row>
    <row r="185" spans="1:6" x14ac:dyDescent="0.2">
      <c r="A185" s="9" t="s">
        <v>21</v>
      </c>
      <c r="B185" s="1">
        <v>3</v>
      </c>
      <c r="C185" s="1">
        <v>1</v>
      </c>
      <c r="D185" s="1">
        <f>B185+C185</f>
        <v>4</v>
      </c>
      <c r="E185" s="1"/>
    </row>
    <row r="186" spans="1:6" x14ac:dyDescent="0.2">
      <c r="A186" s="9"/>
      <c r="B186" s="1">
        <v>10</v>
      </c>
      <c r="C186" s="1">
        <v>3</v>
      </c>
      <c r="D186" s="1">
        <f>B186+C186</f>
        <v>13</v>
      </c>
      <c r="E186" s="1"/>
    </row>
    <row r="187" spans="1:6" x14ac:dyDescent="0.2">
      <c r="A187" s="9"/>
      <c r="B187" s="1">
        <v>8</v>
      </c>
      <c r="C187" s="1">
        <v>5</v>
      </c>
      <c r="D187" s="1">
        <f t="shared" ref="D187:D200" si="13">B187+C187</f>
        <v>13</v>
      </c>
      <c r="E187" s="1"/>
    </row>
    <row r="188" spans="1:6" x14ac:dyDescent="0.2">
      <c r="A188" s="9"/>
      <c r="B188" s="1">
        <v>26</v>
      </c>
      <c r="C188" s="1">
        <v>7</v>
      </c>
      <c r="D188" s="1">
        <f t="shared" si="13"/>
        <v>33</v>
      </c>
      <c r="E188" s="1"/>
    </row>
    <row r="189" spans="1:6" x14ac:dyDescent="0.2">
      <c r="A189" s="9"/>
      <c r="B189" s="1">
        <v>30</v>
      </c>
      <c r="C189" s="1">
        <v>7</v>
      </c>
      <c r="D189" s="1">
        <f t="shared" si="13"/>
        <v>37</v>
      </c>
      <c r="E189" s="1"/>
    </row>
    <row r="190" spans="1:6" x14ac:dyDescent="0.2">
      <c r="A190" s="9"/>
      <c r="B190" s="1">
        <v>32</v>
      </c>
      <c r="C190" s="1">
        <v>11</v>
      </c>
      <c r="D190" s="1">
        <f t="shared" si="13"/>
        <v>43</v>
      </c>
      <c r="E190" s="1"/>
    </row>
    <row r="191" spans="1:6" x14ac:dyDescent="0.2">
      <c r="A191" s="9"/>
      <c r="B191" s="1">
        <v>46</v>
      </c>
      <c r="C191" s="1">
        <v>14</v>
      </c>
      <c r="D191" s="1">
        <f t="shared" si="13"/>
        <v>60</v>
      </c>
      <c r="E191" s="1"/>
    </row>
    <row r="192" spans="1:6" x14ac:dyDescent="0.2">
      <c r="A192" s="9"/>
      <c r="B192" s="1">
        <v>68</v>
      </c>
      <c r="C192" s="1">
        <v>36</v>
      </c>
      <c r="D192" s="1">
        <f t="shared" si="13"/>
        <v>104</v>
      </c>
      <c r="E192" s="1"/>
    </row>
    <row r="193" spans="1:6" x14ac:dyDescent="0.2">
      <c r="A193" s="9"/>
      <c r="B193" s="1">
        <v>84</v>
      </c>
      <c r="C193" s="1">
        <v>32</v>
      </c>
      <c r="D193" s="1">
        <f t="shared" si="13"/>
        <v>116</v>
      </c>
      <c r="E193" s="1"/>
    </row>
    <row r="194" spans="1:6" x14ac:dyDescent="0.2">
      <c r="A194" s="9"/>
      <c r="B194" s="1">
        <v>77</v>
      </c>
      <c r="C194" s="1">
        <v>34</v>
      </c>
      <c r="D194" s="1">
        <f t="shared" si="13"/>
        <v>111</v>
      </c>
      <c r="E194" s="1"/>
    </row>
    <row r="195" spans="1:6" x14ac:dyDescent="0.2">
      <c r="A195" s="9"/>
      <c r="B195" s="1">
        <v>83</v>
      </c>
      <c r="C195" s="1">
        <v>22</v>
      </c>
      <c r="D195" s="1">
        <f t="shared" si="13"/>
        <v>105</v>
      </c>
      <c r="E195" s="1"/>
    </row>
    <row r="196" spans="1:6" x14ac:dyDescent="0.2">
      <c r="A196" s="9"/>
      <c r="B196" s="1">
        <v>80</v>
      </c>
      <c r="C196" s="1">
        <v>19</v>
      </c>
      <c r="D196" s="1">
        <f t="shared" si="13"/>
        <v>99</v>
      </c>
      <c r="E196" s="1"/>
    </row>
    <row r="197" spans="1:6" x14ac:dyDescent="0.2">
      <c r="A197" s="9"/>
      <c r="B197" s="1">
        <v>74</v>
      </c>
      <c r="C197" s="1">
        <v>15</v>
      </c>
      <c r="D197" s="1">
        <f t="shared" si="13"/>
        <v>89</v>
      </c>
      <c r="E197" s="1"/>
    </row>
    <row r="198" spans="1:6" x14ac:dyDescent="0.2">
      <c r="A198" s="9"/>
      <c r="B198" s="1">
        <v>59</v>
      </c>
      <c r="C198" s="1">
        <v>9</v>
      </c>
      <c r="D198" s="1">
        <f t="shared" si="13"/>
        <v>68</v>
      </c>
      <c r="E198" s="1"/>
    </row>
    <row r="199" spans="1:6" x14ac:dyDescent="0.2">
      <c r="A199" s="9"/>
      <c r="B199" s="1">
        <v>40</v>
      </c>
      <c r="C199" s="1">
        <v>9</v>
      </c>
      <c r="D199" s="1">
        <f t="shared" si="13"/>
        <v>49</v>
      </c>
      <c r="E199" s="1"/>
    </row>
    <row r="200" spans="1:6" x14ac:dyDescent="0.2">
      <c r="A200" s="9"/>
      <c r="B200" s="1">
        <v>18</v>
      </c>
      <c r="C200" s="1">
        <v>3</v>
      </c>
      <c r="D200" s="1">
        <f t="shared" si="13"/>
        <v>21</v>
      </c>
      <c r="E200" s="1"/>
    </row>
    <row r="201" spans="1:6" x14ac:dyDescent="0.2">
      <c r="A201" s="3" t="s">
        <v>0</v>
      </c>
      <c r="B201" s="3">
        <f>SUM(B185:B200)</f>
        <v>738</v>
      </c>
      <c r="C201" s="3">
        <f>SUM(C185:C200)</f>
        <v>227</v>
      </c>
      <c r="D201" s="3">
        <f>SUM(D185:D200)</f>
        <v>965</v>
      </c>
      <c r="E201" s="12">
        <f>B201/D201*100</f>
        <v>76.476683937823836</v>
      </c>
    </row>
    <row r="202" spans="1:6" x14ac:dyDescent="0.2">
      <c r="A202" s="15"/>
      <c r="B202" s="15"/>
      <c r="C202" s="15"/>
      <c r="D202" s="15"/>
      <c r="E202" s="15"/>
      <c r="F202" s="15"/>
    </row>
    <row r="203" spans="1:6" x14ac:dyDescent="0.2">
      <c r="A203" s="9" t="s">
        <v>22</v>
      </c>
      <c r="B203" s="1">
        <v>9</v>
      </c>
      <c r="C203" s="1">
        <v>0</v>
      </c>
      <c r="D203" s="1">
        <f>B203+C203</f>
        <v>9</v>
      </c>
      <c r="E203" s="1"/>
    </row>
    <row r="204" spans="1:6" x14ac:dyDescent="0.2">
      <c r="A204" s="9"/>
      <c r="B204" s="1">
        <v>4</v>
      </c>
      <c r="C204" s="1">
        <v>1</v>
      </c>
      <c r="D204" s="1">
        <f>B204+C204</f>
        <v>5</v>
      </c>
      <c r="E204" s="1"/>
    </row>
    <row r="205" spans="1:6" x14ac:dyDescent="0.2">
      <c r="A205" s="9"/>
      <c r="B205" s="1">
        <v>3</v>
      </c>
      <c r="C205" s="1">
        <v>1</v>
      </c>
      <c r="D205" s="1">
        <f t="shared" ref="D205:D208" si="14">B205+C205</f>
        <v>4</v>
      </c>
      <c r="E205" s="1"/>
    </row>
    <row r="206" spans="1:6" x14ac:dyDescent="0.2">
      <c r="A206" s="9"/>
      <c r="B206" s="1">
        <v>4</v>
      </c>
      <c r="C206" s="1">
        <v>0</v>
      </c>
      <c r="D206" s="1">
        <f t="shared" si="14"/>
        <v>4</v>
      </c>
      <c r="E206" s="1"/>
    </row>
    <row r="207" spans="1:6" x14ac:dyDescent="0.2">
      <c r="A207" s="9"/>
      <c r="B207" s="1">
        <v>5</v>
      </c>
      <c r="C207" s="1">
        <v>0</v>
      </c>
      <c r="D207" s="1">
        <f t="shared" si="14"/>
        <v>5</v>
      </c>
      <c r="E207" s="1"/>
    </row>
    <row r="208" spans="1:6" x14ac:dyDescent="0.2">
      <c r="A208" s="9"/>
      <c r="B208" s="1">
        <v>8</v>
      </c>
      <c r="C208" s="1">
        <v>1</v>
      </c>
      <c r="D208" s="1">
        <f t="shared" si="14"/>
        <v>9</v>
      </c>
      <c r="E208" s="1"/>
    </row>
    <row r="209" spans="1:6" x14ac:dyDescent="0.2">
      <c r="A209" s="3" t="s">
        <v>0</v>
      </c>
      <c r="B209" s="3">
        <f>SUM(B203:B208)</f>
        <v>33</v>
      </c>
      <c r="C209" s="3">
        <f>SUM(C203:C208)</f>
        <v>3</v>
      </c>
      <c r="D209" s="3">
        <f>SUM(D203:D208)</f>
        <v>36</v>
      </c>
      <c r="E209" s="12">
        <f>B209/D209*100</f>
        <v>91.666666666666657</v>
      </c>
    </row>
    <row r="210" spans="1:6" x14ac:dyDescent="0.2">
      <c r="A210" s="15"/>
      <c r="B210" s="15"/>
      <c r="C210" s="15"/>
      <c r="D210" s="15"/>
      <c r="E210" s="15"/>
      <c r="F210" s="15"/>
    </row>
    <row r="211" spans="1:6" x14ac:dyDescent="0.2">
      <c r="A211" s="9" t="s">
        <v>23</v>
      </c>
      <c r="B211" s="1">
        <v>5</v>
      </c>
      <c r="C211" s="1">
        <v>4</v>
      </c>
      <c r="D211" s="1">
        <f>B211+C211</f>
        <v>9</v>
      </c>
      <c r="E211" s="1"/>
    </row>
    <row r="212" spans="1:6" x14ac:dyDescent="0.2">
      <c r="A212" s="9"/>
      <c r="B212" s="1">
        <v>6</v>
      </c>
      <c r="C212" s="1">
        <v>4</v>
      </c>
      <c r="D212" s="1">
        <f>B212+C212</f>
        <v>10</v>
      </c>
      <c r="E212" s="1"/>
    </row>
    <row r="213" spans="1:6" x14ac:dyDescent="0.2">
      <c r="A213" s="9"/>
      <c r="B213" s="1">
        <v>4</v>
      </c>
      <c r="C213" s="1">
        <v>0</v>
      </c>
      <c r="D213" s="1">
        <f t="shared" ref="D213:D223" si="15">B213+C213</f>
        <v>4</v>
      </c>
      <c r="E213" s="1"/>
    </row>
    <row r="214" spans="1:6" x14ac:dyDescent="0.2">
      <c r="A214" s="9"/>
      <c r="B214" s="1">
        <v>2</v>
      </c>
      <c r="C214" s="1">
        <v>9</v>
      </c>
      <c r="D214" s="1">
        <f t="shared" si="15"/>
        <v>11</v>
      </c>
      <c r="E214" s="1"/>
    </row>
    <row r="215" spans="1:6" x14ac:dyDescent="0.2">
      <c r="A215" s="9"/>
      <c r="B215" s="1">
        <v>4</v>
      </c>
      <c r="C215" s="1">
        <v>2</v>
      </c>
      <c r="D215" s="1">
        <f t="shared" si="15"/>
        <v>6</v>
      </c>
      <c r="E215" s="1"/>
    </row>
    <row r="216" spans="1:6" x14ac:dyDescent="0.2">
      <c r="A216" s="9"/>
      <c r="B216" s="1">
        <v>13</v>
      </c>
      <c r="C216" s="1">
        <v>14</v>
      </c>
      <c r="D216" s="1">
        <f t="shared" si="15"/>
        <v>27</v>
      </c>
      <c r="E216" s="1"/>
    </row>
    <row r="217" spans="1:6" x14ac:dyDescent="0.2">
      <c r="A217" s="9"/>
      <c r="B217" s="1">
        <v>17</v>
      </c>
      <c r="C217" s="1">
        <v>15</v>
      </c>
      <c r="D217" s="1">
        <f t="shared" si="15"/>
        <v>32</v>
      </c>
      <c r="E217" s="1"/>
    </row>
    <row r="218" spans="1:6" x14ac:dyDescent="0.2">
      <c r="A218" s="9"/>
      <c r="B218" s="1">
        <v>20</v>
      </c>
      <c r="C218" s="1">
        <v>16</v>
      </c>
      <c r="D218" s="1">
        <f t="shared" si="15"/>
        <v>36</v>
      </c>
      <c r="E218" s="1"/>
    </row>
    <row r="219" spans="1:6" x14ac:dyDescent="0.2">
      <c r="A219" s="9"/>
      <c r="B219" s="1">
        <v>14</v>
      </c>
      <c r="C219" s="1">
        <v>22</v>
      </c>
      <c r="D219" s="1">
        <f t="shared" si="15"/>
        <v>36</v>
      </c>
      <c r="E219" s="1"/>
    </row>
    <row r="220" spans="1:6" x14ac:dyDescent="0.2">
      <c r="A220" s="9"/>
      <c r="B220" s="1">
        <v>0</v>
      </c>
      <c r="C220" s="1">
        <v>2</v>
      </c>
      <c r="D220" s="1">
        <f t="shared" si="15"/>
        <v>2</v>
      </c>
      <c r="E220" s="1"/>
    </row>
    <row r="221" spans="1:6" x14ac:dyDescent="0.2">
      <c r="A221" s="9"/>
      <c r="B221" s="1">
        <v>0</v>
      </c>
      <c r="C221" s="1">
        <v>3</v>
      </c>
      <c r="D221" s="1">
        <f t="shared" si="15"/>
        <v>3</v>
      </c>
      <c r="E221" s="1"/>
    </row>
    <row r="222" spans="1:6" x14ac:dyDescent="0.2">
      <c r="A222" s="9"/>
      <c r="B222" s="1">
        <v>4</v>
      </c>
      <c r="C222" s="1">
        <v>1</v>
      </c>
      <c r="D222" s="1">
        <f t="shared" si="15"/>
        <v>5</v>
      </c>
      <c r="E222" s="1"/>
    </row>
    <row r="223" spans="1:6" x14ac:dyDescent="0.2">
      <c r="A223" s="9"/>
      <c r="B223" s="1">
        <v>3</v>
      </c>
      <c r="C223" s="1">
        <v>1</v>
      </c>
      <c r="D223" s="1">
        <f t="shared" si="15"/>
        <v>4</v>
      </c>
      <c r="E223" s="1"/>
    </row>
    <row r="224" spans="1:6" x14ac:dyDescent="0.2">
      <c r="A224" s="3" t="s">
        <v>0</v>
      </c>
      <c r="B224" s="3">
        <f>SUM(B211:B223)</f>
        <v>92</v>
      </c>
      <c r="C224" s="3">
        <f>SUM(C211:C223)</f>
        <v>93</v>
      </c>
      <c r="D224" s="3">
        <f>SUM(D211:D223)</f>
        <v>185</v>
      </c>
      <c r="E224" s="12">
        <f>B224/D224*100</f>
        <v>49.729729729729733</v>
      </c>
    </row>
    <row r="225" spans="1:6" x14ac:dyDescent="0.2">
      <c r="A225" s="15"/>
      <c r="B225" s="15"/>
      <c r="C225" s="15"/>
      <c r="D225" s="15"/>
      <c r="E225" s="15"/>
      <c r="F225" s="15"/>
    </row>
    <row r="226" spans="1:6" x14ac:dyDescent="0.2">
      <c r="A226" s="9" t="s">
        <v>24</v>
      </c>
      <c r="B226" s="1">
        <v>25</v>
      </c>
      <c r="C226" s="1">
        <v>0</v>
      </c>
      <c r="D226" s="1">
        <f>B226+C226</f>
        <v>25</v>
      </c>
      <c r="E226" s="1"/>
    </row>
    <row r="227" spans="1:6" x14ac:dyDescent="0.2">
      <c r="A227" s="9"/>
      <c r="B227" s="1">
        <v>14</v>
      </c>
      <c r="C227" s="1">
        <v>0</v>
      </c>
      <c r="D227" s="1">
        <f>B227+C227</f>
        <v>14</v>
      </c>
      <c r="E227" s="1"/>
    </row>
    <row r="228" spans="1:6" x14ac:dyDescent="0.2">
      <c r="A228" s="9"/>
      <c r="B228" s="1">
        <v>11</v>
      </c>
      <c r="C228" s="1">
        <v>0</v>
      </c>
      <c r="D228" s="1">
        <f t="shared" ref="D228:D237" si="16">B228+C228</f>
        <v>11</v>
      </c>
      <c r="E228" s="1"/>
    </row>
    <row r="229" spans="1:6" x14ac:dyDescent="0.2">
      <c r="A229" s="9"/>
      <c r="B229" s="1">
        <v>16</v>
      </c>
      <c r="C229" s="1">
        <v>0</v>
      </c>
      <c r="D229" s="1">
        <f t="shared" si="16"/>
        <v>16</v>
      </c>
      <c r="E229" s="1"/>
    </row>
    <row r="230" spans="1:6" x14ac:dyDescent="0.2">
      <c r="A230" s="9"/>
      <c r="B230" s="1">
        <v>12</v>
      </c>
      <c r="C230" s="1">
        <v>0</v>
      </c>
      <c r="D230" s="1">
        <f t="shared" si="16"/>
        <v>12</v>
      </c>
      <c r="E230" s="1"/>
    </row>
    <row r="231" spans="1:6" x14ac:dyDescent="0.2">
      <c r="A231" s="9"/>
      <c r="B231" s="1">
        <v>6</v>
      </c>
      <c r="C231" s="1">
        <v>0</v>
      </c>
      <c r="D231" s="1">
        <f t="shared" si="16"/>
        <v>6</v>
      </c>
      <c r="E231" s="1"/>
    </row>
    <row r="232" spans="1:6" x14ac:dyDescent="0.2">
      <c r="A232" s="9"/>
      <c r="B232" s="1">
        <v>13</v>
      </c>
      <c r="C232" s="1">
        <v>0</v>
      </c>
      <c r="D232" s="1">
        <f t="shared" si="16"/>
        <v>13</v>
      </c>
      <c r="E232" s="1"/>
    </row>
    <row r="233" spans="1:6" x14ac:dyDescent="0.2">
      <c r="A233" s="9"/>
      <c r="B233" s="1">
        <v>16</v>
      </c>
      <c r="C233" s="1">
        <v>0</v>
      </c>
      <c r="D233" s="1">
        <f t="shared" si="16"/>
        <v>16</v>
      </c>
      <c r="E233" s="1"/>
    </row>
    <row r="234" spans="1:6" x14ac:dyDescent="0.2">
      <c r="A234" s="9"/>
      <c r="B234" s="1">
        <v>6</v>
      </c>
      <c r="C234" s="1">
        <v>0</v>
      </c>
      <c r="D234" s="1">
        <f t="shared" si="16"/>
        <v>6</v>
      </c>
      <c r="E234" s="1"/>
    </row>
    <row r="235" spans="1:6" x14ac:dyDescent="0.2">
      <c r="A235" s="9"/>
      <c r="B235" s="1">
        <v>12</v>
      </c>
      <c r="C235" s="1">
        <v>1</v>
      </c>
      <c r="D235" s="1">
        <f t="shared" si="16"/>
        <v>13</v>
      </c>
      <c r="E235" s="1"/>
    </row>
    <row r="236" spans="1:6" x14ac:dyDescent="0.2">
      <c r="A236" s="9"/>
      <c r="B236" s="1">
        <v>3</v>
      </c>
      <c r="C236" s="1">
        <v>0</v>
      </c>
      <c r="D236" s="1">
        <f t="shared" si="16"/>
        <v>3</v>
      </c>
      <c r="E236" s="1"/>
    </row>
    <row r="237" spans="1:6" x14ac:dyDescent="0.2">
      <c r="A237" s="9"/>
      <c r="B237" s="1">
        <v>11</v>
      </c>
      <c r="C237" s="1">
        <v>0</v>
      </c>
      <c r="D237" s="1">
        <f t="shared" si="16"/>
        <v>11</v>
      </c>
      <c r="E237" s="1"/>
    </row>
    <row r="238" spans="1:6" x14ac:dyDescent="0.2">
      <c r="A238" s="3" t="s">
        <v>0</v>
      </c>
      <c r="B238" s="3">
        <f>SUM(B226:B237)</f>
        <v>145</v>
      </c>
      <c r="C238" s="3">
        <f>SUM(C226:C237)</f>
        <v>1</v>
      </c>
      <c r="D238" s="3">
        <f>SUM(D226:D237)</f>
        <v>146</v>
      </c>
      <c r="E238" s="12">
        <f>B238/D238*100</f>
        <v>99.315068493150676</v>
      </c>
    </row>
    <row r="239" spans="1:6" x14ac:dyDescent="0.2">
      <c r="A239" s="20"/>
      <c r="B239" s="20"/>
      <c r="C239" s="20"/>
      <c r="D239" s="20"/>
      <c r="E239" s="20"/>
      <c r="F239" s="20"/>
    </row>
    <row r="240" spans="1:6" x14ac:dyDescent="0.2">
      <c r="A240" s="9" t="s">
        <v>25</v>
      </c>
      <c r="B240" s="1">
        <v>5</v>
      </c>
      <c r="C240" s="1">
        <v>0</v>
      </c>
      <c r="D240" s="1">
        <f>B240+C240</f>
        <v>5</v>
      </c>
      <c r="E240" s="1"/>
    </row>
    <row r="241" spans="1:6" x14ac:dyDescent="0.2">
      <c r="A241" s="9"/>
      <c r="B241" s="1">
        <v>7</v>
      </c>
      <c r="C241" s="1">
        <v>1</v>
      </c>
      <c r="D241" s="1">
        <f>B241+C241</f>
        <v>8</v>
      </c>
      <c r="E241" s="1"/>
    </row>
    <row r="242" spans="1:6" x14ac:dyDescent="0.2">
      <c r="A242" s="9"/>
      <c r="B242" s="1">
        <v>14</v>
      </c>
      <c r="C242" s="1">
        <v>0</v>
      </c>
      <c r="D242" s="1">
        <f t="shared" ref="D242:D247" si="17">B242+C242</f>
        <v>14</v>
      </c>
      <c r="E242" s="1"/>
    </row>
    <row r="243" spans="1:6" x14ac:dyDescent="0.2">
      <c r="A243" s="9"/>
      <c r="B243" s="1">
        <v>7</v>
      </c>
      <c r="C243" s="1">
        <v>0</v>
      </c>
      <c r="D243" s="1">
        <f t="shared" si="17"/>
        <v>7</v>
      </c>
      <c r="E243" s="1"/>
    </row>
    <row r="244" spans="1:6" x14ac:dyDescent="0.2">
      <c r="A244" s="9"/>
      <c r="B244" s="1">
        <v>4</v>
      </c>
      <c r="C244" s="1">
        <v>0</v>
      </c>
      <c r="D244" s="1">
        <f t="shared" si="17"/>
        <v>4</v>
      </c>
      <c r="E244" s="1"/>
    </row>
    <row r="245" spans="1:6" x14ac:dyDescent="0.2">
      <c r="A245" s="9"/>
      <c r="B245" s="1">
        <v>6</v>
      </c>
      <c r="C245" s="1">
        <v>0</v>
      </c>
      <c r="D245" s="1">
        <f t="shared" si="17"/>
        <v>6</v>
      </c>
      <c r="E245" s="1"/>
    </row>
    <row r="246" spans="1:6" x14ac:dyDescent="0.2">
      <c r="A246" s="9"/>
      <c r="B246" s="1">
        <v>8</v>
      </c>
      <c r="C246" s="1">
        <v>1</v>
      </c>
      <c r="D246" s="1">
        <f t="shared" si="17"/>
        <v>9</v>
      </c>
      <c r="E246" s="1"/>
    </row>
    <row r="247" spans="1:6" x14ac:dyDescent="0.2">
      <c r="A247" s="9"/>
      <c r="B247" s="1">
        <v>10</v>
      </c>
      <c r="C247" s="1">
        <v>2</v>
      </c>
      <c r="D247" s="1">
        <f t="shared" si="17"/>
        <v>12</v>
      </c>
      <c r="E247" s="1"/>
    </row>
    <row r="248" spans="1:6" x14ac:dyDescent="0.2">
      <c r="A248" s="3" t="s">
        <v>0</v>
      </c>
      <c r="B248" s="3">
        <f>SUM(B240:B247)</f>
        <v>61</v>
      </c>
      <c r="C248" s="3">
        <f>SUM(C240:C247)</f>
        <v>4</v>
      </c>
      <c r="D248" s="3">
        <f>SUM(D240:D247)</f>
        <v>65</v>
      </c>
      <c r="E248" s="12">
        <f>B248/D248*100</f>
        <v>93.84615384615384</v>
      </c>
    </row>
    <row r="249" spans="1:6" x14ac:dyDescent="0.2">
      <c r="A249" s="20"/>
      <c r="B249" s="20"/>
      <c r="C249" s="20"/>
      <c r="D249" s="20"/>
      <c r="E249" s="20"/>
      <c r="F249" s="20"/>
    </row>
    <row r="250" spans="1:6" x14ac:dyDescent="0.2">
      <c r="A250" s="9" t="s">
        <v>3</v>
      </c>
      <c r="B250" s="1">
        <v>13</v>
      </c>
      <c r="C250" s="1">
        <v>0</v>
      </c>
      <c r="D250" s="1">
        <f>B250+C250</f>
        <v>13</v>
      </c>
      <c r="E250" s="1"/>
    </row>
    <row r="251" spans="1:6" x14ac:dyDescent="0.2">
      <c r="A251" s="9"/>
      <c r="B251" s="1">
        <v>18</v>
      </c>
      <c r="C251" s="1">
        <v>1</v>
      </c>
      <c r="D251" s="1">
        <f>B251+C251</f>
        <v>19</v>
      </c>
      <c r="E251" s="1"/>
    </row>
    <row r="252" spans="1:6" x14ac:dyDescent="0.2">
      <c r="A252" s="9"/>
      <c r="B252" s="1">
        <v>10</v>
      </c>
      <c r="C252" s="1">
        <v>0</v>
      </c>
      <c r="D252" s="1">
        <f t="shared" ref="D252:D257" si="18">B252+C252</f>
        <v>10</v>
      </c>
      <c r="E252" s="1"/>
    </row>
    <row r="253" spans="1:6" x14ac:dyDescent="0.2">
      <c r="A253" s="9"/>
      <c r="B253" s="1">
        <v>9</v>
      </c>
      <c r="C253" s="1">
        <v>1</v>
      </c>
      <c r="D253" s="1">
        <f t="shared" si="18"/>
        <v>10</v>
      </c>
      <c r="E253" s="1"/>
    </row>
    <row r="254" spans="1:6" x14ac:dyDescent="0.2">
      <c r="A254" s="9"/>
      <c r="B254" s="1">
        <v>4</v>
      </c>
      <c r="C254" s="1">
        <v>0</v>
      </c>
      <c r="D254" s="1">
        <f t="shared" si="18"/>
        <v>4</v>
      </c>
      <c r="E254" s="1"/>
    </row>
    <row r="255" spans="1:6" x14ac:dyDescent="0.2">
      <c r="A255" s="9"/>
      <c r="B255" s="1">
        <v>15</v>
      </c>
      <c r="C255" s="1">
        <v>0</v>
      </c>
      <c r="D255" s="1">
        <f t="shared" si="18"/>
        <v>15</v>
      </c>
      <c r="E255" s="1"/>
    </row>
    <row r="256" spans="1:6" x14ac:dyDescent="0.2">
      <c r="A256" s="9"/>
      <c r="B256" s="1">
        <v>3</v>
      </c>
      <c r="C256" s="1">
        <v>0</v>
      </c>
      <c r="D256" s="1">
        <f t="shared" si="18"/>
        <v>3</v>
      </c>
      <c r="E256" s="1"/>
    </row>
    <row r="257" spans="1:6" x14ac:dyDescent="0.2">
      <c r="A257" s="9"/>
      <c r="B257" s="1">
        <v>4</v>
      </c>
      <c r="C257" s="1">
        <v>1</v>
      </c>
      <c r="D257" s="1">
        <f t="shared" si="18"/>
        <v>5</v>
      </c>
      <c r="E257" s="1"/>
    </row>
    <row r="258" spans="1:6" x14ac:dyDescent="0.2">
      <c r="A258" s="3" t="s">
        <v>0</v>
      </c>
      <c r="B258" s="3">
        <f>SUM(B250:B257)</f>
        <v>76</v>
      </c>
      <c r="C258" s="3">
        <f>SUM(C250:C257)</f>
        <v>3</v>
      </c>
      <c r="D258" s="3">
        <f>SUM(D250:D257)</f>
        <v>79</v>
      </c>
      <c r="E258" s="12">
        <f>B258/D258*100</f>
        <v>96.202531645569621</v>
      </c>
    </row>
    <row r="259" spans="1:6" x14ac:dyDescent="0.2">
      <c r="A259" s="15"/>
      <c r="B259" s="15"/>
      <c r="C259" s="15"/>
      <c r="D259" s="15"/>
      <c r="E259" s="15"/>
      <c r="F259" s="15"/>
    </row>
    <row r="260" spans="1:6" x14ac:dyDescent="0.2">
      <c r="A260" s="9" t="s">
        <v>4</v>
      </c>
      <c r="B260" s="1">
        <v>23</v>
      </c>
      <c r="C260" s="1">
        <v>0</v>
      </c>
      <c r="D260" s="1">
        <f>B260+C260</f>
        <v>23</v>
      </c>
      <c r="E260" s="1"/>
    </row>
    <row r="261" spans="1:6" x14ac:dyDescent="0.2">
      <c r="A261" s="9"/>
      <c r="B261" s="1">
        <v>37</v>
      </c>
      <c r="C261" s="1">
        <v>0</v>
      </c>
      <c r="D261" s="1">
        <f>B261+C261</f>
        <v>37</v>
      </c>
      <c r="E261" s="1"/>
    </row>
    <row r="262" spans="1:6" x14ac:dyDescent="0.2">
      <c r="A262" s="9"/>
      <c r="B262" s="1">
        <v>51</v>
      </c>
      <c r="C262" s="1">
        <v>0</v>
      </c>
      <c r="D262" s="1">
        <f t="shared" ref="D262:D269" si="19">B262+C262</f>
        <v>51</v>
      </c>
      <c r="E262" s="1"/>
    </row>
    <row r="263" spans="1:6" x14ac:dyDescent="0.2">
      <c r="A263" s="9"/>
      <c r="B263" s="1">
        <v>47</v>
      </c>
      <c r="C263" s="1">
        <v>0</v>
      </c>
      <c r="D263" s="1">
        <f t="shared" si="19"/>
        <v>47</v>
      </c>
      <c r="E263" s="1"/>
    </row>
    <row r="264" spans="1:6" x14ac:dyDescent="0.2">
      <c r="A264" s="9"/>
      <c r="B264" s="1">
        <v>40</v>
      </c>
      <c r="C264" s="1">
        <v>1</v>
      </c>
      <c r="D264" s="1">
        <f t="shared" si="19"/>
        <v>41</v>
      </c>
      <c r="E264" s="1"/>
    </row>
    <row r="265" spans="1:6" x14ac:dyDescent="0.2">
      <c r="A265" s="9"/>
      <c r="B265" s="1">
        <v>51</v>
      </c>
      <c r="C265" s="1">
        <v>0</v>
      </c>
      <c r="D265" s="1">
        <f t="shared" si="19"/>
        <v>51</v>
      </c>
      <c r="E265" s="1"/>
    </row>
    <row r="266" spans="1:6" x14ac:dyDescent="0.2">
      <c r="A266" s="9"/>
      <c r="B266" s="1">
        <v>85</v>
      </c>
      <c r="C266" s="1">
        <v>2</v>
      </c>
      <c r="D266" s="1">
        <f t="shared" si="19"/>
        <v>87</v>
      </c>
      <c r="E266" s="1"/>
    </row>
    <row r="267" spans="1:6" x14ac:dyDescent="0.2">
      <c r="A267" s="9"/>
      <c r="B267" s="1">
        <v>80</v>
      </c>
      <c r="C267" s="1">
        <v>0</v>
      </c>
      <c r="D267" s="1">
        <f t="shared" si="19"/>
        <v>80</v>
      </c>
      <c r="E267" s="1"/>
    </row>
    <row r="268" spans="1:6" x14ac:dyDescent="0.2">
      <c r="A268" s="9"/>
      <c r="B268" s="1">
        <v>52</v>
      </c>
      <c r="C268" s="1">
        <v>1</v>
      </c>
      <c r="D268" s="1">
        <f t="shared" si="19"/>
        <v>53</v>
      </c>
      <c r="E268" s="1"/>
    </row>
    <row r="269" spans="1:6" x14ac:dyDescent="0.2">
      <c r="A269" s="9"/>
      <c r="B269" s="1">
        <v>27</v>
      </c>
      <c r="C269" s="1">
        <v>0</v>
      </c>
      <c r="D269" s="1">
        <f t="shared" si="19"/>
        <v>27</v>
      </c>
      <c r="E269" s="1"/>
    </row>
    <row r="270" spans="1:6" x14ac:dyDescent="0.2">
      <c r="A270" s="3" t="s">
        <v>0</v>
      </c>
      <c r="B270" s="3">
        <f>SUM(B260:B269)</f>
        <v>493</v>
      </c>
      <c r="C270" s="3">
        <f>SUM(C260:C269)</f>
        <v>4</v>
      </c>
      <c r="D270" s="3">
        <f>SUM(D260:D269)</f>
        <v>497</v>
      </c>
      <c r="E270" s="12">
        <f>B270/D270*100</f>
        <v>99.195171026156942</v>
      </c>
    </row>
    <row r="271" spans="1:6" x14ac:dyDescent="0.2">
      <c r="A271" s="15"/>
      <c r="B271" s="15"/>
      <c r="C271" s="15"/>
      <c r="D271" s="15"/>
      <c r="E271" s="15"/>
      <c r="F271" s="15"/>
    </row>
    <row r="272" spans="1:6" x14ac:dyDescent="0.2">
      <c r="A272" s="9" t="s">
        <v>27</v>
      </c>
      <c r="B272" s="1">
        <v>2</v>
      </c>
      <c r="C272" s="1">
        <v>0</v>
      </c>
      <c r="D272" s="1">
        <f>B272+C272</f>
        <v>2</v>
      </c>
      <c r="E272" s="1"/>
    </row>
    <row r="273" spans="1:10" x14ac:dyDescent="0.2">
      <c r="A273" s="9"/>
      <c r="B273" s="1">
        <v>1</v>
      </c>
      <c r="C273" s="1">
        <v>0</v>
      </c>
      <c r="D273" s="1">
        <f>B273+C273</f>
        <v>1</v>
      </c>
      <c r="E273" s="1"/>
    </row>
    <row r="274" spans="1:10" x14ac:dyDescent="0.2">
      <c r="A274" s="9"/>
      <c r="B274" s="1">
        <v>1</v>
      </c>
      <c r="C274" s="1">
        <v>0</v>
      </c>
      <c r="D274" s="1">
        <f t="shared" ref="D274:D285" si="20">B274+C274</f>
        <v>1</v>
      </c>
      <c r="E274" s="1"/>
    </row>
    <row r="275" spans="1:10" x14ac:dyDescent="0.2">
      <c r="A275" s="9"/>
      <c r="B275" s="1">
        <v>3</v>
      </c>
      <c r="C275" s="1">
        <v>0</v>
      </c>
      <c r="D275" s="1">
        <f t="shared" si="20"/>
        <v>3</v>
      </c>
      <c r="E275" s="1"/>
    </row>
    <row r="276" spans="1:10" x14ac:dyDescent="0.2">
      <c r="A276" s="9"/>
      <c r="B276" s="1">
        <v>1</v>
      </c>
      <c r="C276" s="1">
        <v>0</v>
      </c>
      <c r="D276" s="1">
        <f t="shared" si="20"/>
        <v>1</v>
      </c>
      <c r="E276" s="1"/>
    </row>
    <row r="277" spans="1:10" x14ac:dyDescent="0.2">
      <c r="A277" s="9"/>
      <c r="B277" s="1">
        <v>4</v>
      </c>
      <c r="C277" s="1">
        <v>0</v>
      </c>
      <c r="D277" s="1">
        <f t="shared" si="20"/>
        <v>4</v>
      </c>
      <c r="E277" s="1"/>
    </row>
    <row r="278" spans="1:10" x14ac:dyDescent="0.2">
      <c r="A278" s="9"/>
      <c r="B278" s="1">
        <v>2</v>
      </c>
      <c r="C278" s="1">
        <v>0</v>
      </c>
      <c r="D278" s="1">
        <f t="shared" si="20"/>
        <v>2</v>
      </c>
      <c r="E278" s="1"/>
    </row>
    <row r="279" spans="1:10" x14ac:dyDescent="0.2">
      <c r="A279" s="9"/>
      <c r="B279" s="1">
        <v>5</v>
      </c>
      <c r="C279" s="1">
        <v>0</v>
      </c>
      <c r="D279" s="1">
        <f t="shared" si="20"/>
        <v>5</v>
      </c>
      <c r="E279" s="1"/>
    </row>
    <row r="280" spans="1:10" x14ac:dyDescent="0.2">
      <c r="A280" s="9"/>
      <c r="B280" s="1">
        <v>1</v>
      </c>
      <c r="C280" s="1">
        <v>0</v>
      </c>
      <c r="D280" s="1">
        <f t="shared" si="20"/>
        <v>1</v>
      </c>
      <c r="E280" s="1"/>
    </row>
    <row r="281" spans="1:10" x14ac:dyDescent="0.2">
      <c r="A281" s="3" t="s">
        <v>0</v>
      </c>
      <c r="B281" s="3">
        <f>SUM(B272:B280)</f>
        <v>20</v>
      </c>
      <c r="C281" s="3">
        <f>SUM(C272:C280)</f>
        <v>0</v>
      </c>
      <c r="D281" s="3">
        <f>SUM(D272:D280)</f>
        <v>20</v>
      </c>
      <c r="E281" s="3">
        <f>B281/D281*100</f>
        <v>100</v>
      </c>
    </row>
    <row r="285" spans="1:10" x14ac:dyDescent="0.2">
      <c r="A285" s="3" t="s">
        <v>9</v>
      </c>
      <c r="B285" s="17" t="s">
        <v>20</v>
      </c>
      <c r="C285" s="17" t="s">
        <v>21</v>
      </c>
      <c r="D285" s="17" t="s">
        <v>22</v>
      </c>
      <c r="E285" s="17" t="s">
        <v>23</v>
      </c>
      <c r="F285" s="17" t="s">
        <v>24</v>
      </c>
      <c r="G285" s="17" t="s">
        <v>25</v>
      </c>
      <c r="H285" s="17" t="s">
        <v>3</v>
      </c>
      <c r="I285" s="17" t="s">
        <v>4</v>
      </c>
      <c r="J285" s="17" t="s">
        <v>27</v>
      </c>
    </row>
    <row r="286" spans="1:10" x14ac:dyDescent="0.2">
      <c r="B286" s="16">
        <v>62.5</v>
      </c>
      <c r="C286" s="19">
        <v>76.923076899999998</v>
      </c>
      <c r="D286" s="16">
        <v>100</v>
      </c>
      <c r="E286" s="19">
        <v>48.1481481</v>
      </c>
      <c r="F286" s="19">
        <v>97.701149400000006</v>
      </c>
      <c r="G286" s="16">
        <v>100</v>
      </c>
      <c r="H286" s="19">
        <v>91.3793103</v>
      </c>
      <c r="I286" s="19">
        <v>96.527777799999996</v>
      </c>
      <c r="J286" s="16">
        <v>100</v>
      </c>
    </row>
    <row r="287" spans="1:10" x14ac:dyDescent="0.2">
      <c r="B287" s="19">
        <v>86.363636400000004</v>
      </c>
      <c r="C287" s="19">
        <v>88.029925199999994</v>
      </c>
      <c r="D287" s="19">
        <v>62.790697700000003</v>
      </c>
      <c r="E287" s="19">
        <v>56.647398799999998</v>
      </c>
      <c r="F287" s="16">
        <v>100</v>
      </c>
      <c r="G287" s="19">
        <v>94.318181800000005</v>
      </c>
      <c r="H287" s="19">
        <v>99.662162199999997</v>
      </c>
      <c r="I287" s="19">
        <v>97.741644100000002</v>
      </c>
      <c r="J287" s="16">
        <v>100</v>
      </c>
    </row>
    <row r="288" spans="1:10" x14ac:dyDescent="0.2">
      <c r="B288" s="19">
        <v>60.606060599999999</v>
      </c>
      <c r="C288" s="19">
        <v>76.476683899999998</v>
      </c>
      <c r="D288" s="19">
        <v>91.666666699999993</v>
      </c>
      <c r="E288" s="19">
        <v>49.7297297</v>
      </c>
      <c r="F288" s="19">
        <v>99.315068499999995</v>
      </c>
      <c r="G288" s="19">
        <v>93.846153799999996</v>
      </c>
      <c r="H288" s="19">
        <v>96.2025316</v>
      </c>
      <c r="I288" s="19">
        <v>99.195171000000002</v>
      </c>
      <c r="J288" s="16">
        <v>100</v>
      </c>
    </row>
    <row r="290" spans="1:10" x14ac:dyDescent="0.2">
      <c r="A290" s="3" t="s">
        <v>10</v>
      </c>
      <c r="B290" s="5">
        <f>AVERAGE(B286:B288)</f>
        <v>69.823232333333337</v>
      </c>
      <c r="C290" s="5">
        <f>AVERAGE(C286:C288)</f>
        <v>80.476562000000001</v>
      </c>
      <c r="D290" s="5">
        <f>AVERAGE(D286:D288)</f>
        <v>84.819121466666672</v>
      </c>
      <c r="E290" s="5">
        <f>AVERAGE(E286:E288)</f>
        <v>51.508425533333337</v>
      </c>
      <c r="F290" s="5">
        <f>AVERAGE(F286:F288)</f>
        <v>99.005405966666672</v>
      </c>
      <c r="G290" s="5">
        <f>AVERAGE(G286:G288)</f>
        <v>96.05477853333332</v>
      </c>
      <c r="H290" s="5">
        <f>AVERAGE(H286:H288)</f>
        <v>95.748001366666657</v>
      </c>
      <c r="I290" s="5">
        <f>AVERAGE(I286:I288)</f>
        <v>97.821530966666671</v>
      </c>
      <c r="J290" s="1">
        <f>AVERAGE(J286:J288)</f>
        <v>100</v>
      </c>
    </row>
    <row r="291" spans="1:10" x14ac:dyDescent="0.2">
      <c r="A291" s="3" t="s">
        <v>12</v>
      </c>
      <c r="B291" s="5">
        <f>STDEV(B286:B288)</f>
        <v>14.355677505055922</v>
      </c>
      <c r="C291" s="6">
        <f>STDEV(C286:C288)</f>
        <v>6.545211104383716</v>
      </c>
      <c r="D291" s="5">
        <f>STDEV(D286:D288)</f>
        <v>19.52689686573634</v>
      </c>
      <c r="E291" s="6">
        <f>STDEV(E286:E288)</f>
        <v>4.5201918948204654</v>
      </c>
      <c r="F291" s="6">
        <f>STDEV(F286:F288)</f>
        <v>1.180295168037595</v>
      </c>
      <c r="G291" s="6">
        <f>STDEV(G286:G288)</f>
        <v>3.4248039248957909</v>
      </c>
      <c r="H291" s="6">
        <f>STDEV(H286:H288)</f>
        <v>4.1600910085109835</v>
      </c>
      <c r="I291" s="6">
        <f>STDEV(I286:I288)</f>
        <v>1.3354898181756878</v>
      </c>
      <c r="J291" s="1">
        <f>STDEV(J286:J288)</f>
        <v>0</v>
      </c>
    </row>
    <row r="292" spans="1:10" x14ac:dyDescent="0.2">
      <c r="A292" s="3" t="s">
        <v>11</v>
      </c>
      <c r="B292" s="6">
        <f>B291/SQRT(B293)</f>
        <v>8.288254271943492</v>
      </c>
      <c r="C292" s="6">
        <f>C291/SQRT(C293)</f>
        <v>3.7788793930188662</v>
      </c>
      <c r="D292" s="5">
        <f>D291/SQRT(D293)</f>
        <v>11.273859161870936</v>
      </c>
      <c r="E292" s="6">
        <f>E291/SQRT(E293)</f>
        <v>2.6097340072633606</v>
      </c>
      <c r="F292" s="4">
        <f>F291/SQRT(F293)</f>
        <v>0.68144373298972016</v>
      </c>
      <c r="G292" s="6">
        <f>G291/SQRT(G293)</f>
        <v>1.9773114679602719</v>
      </c>
      <c r="H292" s="6">
        <f>H291/SQRT(H293)</f>
        <v>2.4018296636171583</v>
      </c>
      <c r="I292" s="4">
        <f>I291/SQRT(I293)</f>
        <v>0.77104540602373772</v>
      </c>
      <c r="J292" s="1">
        <f>J291/SQRT(J293)</f>
        <v>0</v>
      </c>
    </row>
    <row r="293" spans="1:10" x14ac:dyDescent="0.2">
      <c r="A293" s="3" t="s">
        <v>13</v>
      </c>
      <c r="B293" s="1">
        <v>3</v>
      </c>
      <c r="C293" s="1">
        <v>3</v>
      </c>
      <c r="D293" s="1">
        <v>3</v>
      </c>
      <c r="E293" s="1">
        <v>3</v>
      </c>
      <c r="F293" s="1">
        <v>3</v>
      </c>
      <c r="G293" s="1">
        <v>3</v>
      </c>
      <c r="H293" s="1">
        <v>3</v>
      </c>
      <c r="I293" s="1">
        <v>3</v>
      </c>
      <c r="J293" s="1">
        <v>3</v>
      </c>
    </row>
  </sheetData>
  <mergeCells count="62">
    <mergeCell ref="A249:F249"/>
    <mergeCell ref="A259:F259"/>
    <mergeCell ref="A271:F271"/>
    <mergeCell ref="A160:F160"/>
    <mergeCell ref="A172:F172"/>
    <mergeCell ref="A184:F184"/>
    <mergeCell ref="A202:F202"/>
    <mergeCell ref="A210:F210"/>
    <mergeCell ref="A250:A257"/>
    <mergeCell ref="A260:A269"/>
    <mergeCell ref="A272:A280"/>
    <mergeCell ref="A10:F10"/>
    <mergeCell ref="A20:F20"/>
    <mergeCell ref="A26:F26"/>
    <mergeCell ref="A33:F33"/>
    <mergeCell ref="A40:F40"/>
    <mergeCell ref="A45:F45"/>
    <mergeCell ref="A51:F51"/>
    <mergeCell ref="A55:F55"/>
    <mergeCell ref="A83:F83"/>
    <mergeCell ref="A92:F92"/>
    <mergeCell ref="A105:F105"/>
    <mergeCell ref="A113:F113"/>
    <mergeCell ref="A125:F125"/>
    <mergeCell ref="A185:A200"/>
    <mergeCell ref="A203:A208"/>
    <mergeCell ref="A211:A223"/>
    <mergeCell ref="A226:A237"/>
    <mergeCell ref="A240:A247"/>
    <mergeCell ref="A225:F225"/>
    <mergeCell ref="A239:F239"/>
    <mergeCell ref="A161:A170"/>
    <mergeCell ref="B173:E173"/>
    <mergeCell ref="A174:A175"/>
    <mergeCell ref="D174:D175"/>
    <mergeCell ref="A176:A182"/>
    <mergeCell ref="A114:A123"/>
    <mergeCell ref="A126:A141"/>
    <mergeCell ref="A144:A158"/>
    <mergeCell ref="A56:A59"/>
    <mergeCell ref="A61:F61"/>
    <mergeCell ref="A143:F143"/>
    <mergeCell ref="B1:E1"/>
    <mergeCell ref="A2:A3"/>
    <mergeCell ref="D2:D3"/>
    <mergeCell ref="A4:A8"/>
    <mergeCell ref="A11:A18"/>
    <mergeCell ref="A21:A24"/>
    <mergeCell ref="A27:A31"/>
    <mergeCell ref="A34:A38"/>
    <mergeCell ref="A41:A43"/>
    <mergeCell ref="A46:A49"/>
    <mergeCell ref="A52:A53"/>
    <mergeCell ref="B62:E62"/>
    <mergeCell ref="A63:A64"/>
    <mergeCell ref="D63:D64"/>
    <mergeCell ref="A70:F70"/>
    <mergeCell ref="A65:A68"/>
    <mergeCell ref="A71:A81"/>
    <mergeCell ref="A84:A90"/>
    <mergeCell ref="A93:A103"/>
    <mergeCell ref="A106:A1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2024-06-08T02:30:21Z</dcterms:created>
  <dcterms:modified xsi:type="dcterms:W3CDTF">2024-06-10T20:10:39Z</dcterms:modified>
</cp:coreProperties>
</file>