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roups\evo-lab\Users\Lydia Gruber\_E-LIFE 2025 revision\Figures eLife revision 2025\source data\"/>
    </mc:Choice>
  </mc:AlternateContent>
  <xr:revisionPtr revIDLastSave="0" documentId="13_ncr:1_{D740A65A-0D77-495F-A9C4-0996D1B6289D}" xr6:coauthVersionLast="47" xr6:coauthVersionMax="47" xr10:uidLastSave="{00000000-0000-0000-0000-000000000000}"/>
  <bookViews>
    <workbookView xWindow="-110" yWindow="-110" windowWidth="25820" windowHeight="14020" activeTab="1" xr2:uid="{00000000-000D-0000-FFFF-FFFF00000000}"/>
  </bookViews>
  <sheets>
    <sheet name="DA2" sheetId="2" r:id="rId1"/>
    <sheet name="DL5" sheetId="3" r:id="rId2"/>
    <sheet name="VA1v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H2" i="2"/>
  <c r="F2" i="2"/>
  <c r="E8" i="3" l="1"/>
  <c r="K9" i="3" s="1"/>
  <c r="D8" i="3"/>
  <c r="H10" i="3" s="1"/>
  <c r="E5" i="3"/>
  <c r="K6" i="3" s="1"/>
  <c r="D5" i="3"/>
  <c r="H7" i="3" s="1"/>
  <c r="E2" i="3"/>
  <c r="K3" i="3" s="1"/>
  <c r="D2" i="3"/>
  <c r="H4" i="3" s="1"/>
  <c r="D2" i="2"/>
  <c r="H4" i="2" s="1"/>
  <c r="D5" i="2"/>
  <c r="H7" i="2" s="1"/>
  <c r="D8" i="2"/>
  <c r="H10" i="2" s="1"/>
  <c r="E8" i="2"/>
  <c r="K10" i="2" s="1"/>
  <c r="E5" i="2"/>
  <c r="K7" i="2" s="1"/>
  <c r="E2" i="2"/>
  <c r="K4" i="2" s="1"/>
  <c r="E11" i="3" l="1"/>
  <c r="K7" i="3"/>
  <c r="E11" i="2"/>
  <c r="K5" i="3"/>
  <c r="K2" i="3"/>
  <c r="K4" i="3"/>
  <c r="H6" i="3"/>
  <c r="K8" i="3"/>
  <c r="K10" i="3"/>
  <c r="H3" i="3"/>
  <c r="H9" i="3"/>
  <c r="H2" i="3"/>
  <c r="H5" i="3"/>
  <c r="H8" i="3"/>
  <c r="H9" i="2"/>
  <c r="H8" i="2"/>
  <c r="H6" i="2"/>
  <c r="H5" i="2"/>
  <c r="H3" i="2"/>
  <c r="K3" i="2"/>
  <c r="K6" i="2"/>
  <c r="K9" i="2"/>
  <c r="K2" i="2"/>
  <c r="K5" i="2"/>
  <c r="K8" i="2"/>
  <c r="F8" i="3" l="1"/>
  <c r="F5" i="3"/>
  <c r="F2" i="3"/>
  <c r="F8" i="2"/>
  <c r="F5" i="2"/>
  <c r="E8" i="1" l="1"/>
  <c r="E5" i="1"/>
  <c r="E2" i="1"/>
  <c r="D8" i="1"/>
  <c r="D5" i="1"/>
  <c r="H6" i="1" s="1"/>
  <c r="D2" i="1"/>
  <c r="H4" i="1" s="1"/>
  <c r="K3" i="1" l="1"/>
  <c r="F8" i="1"/>
  <c r="H8" i="1"/>
  <c r="H9" i="1"/>
  <c r="K7" i="1"/>
  <c r="F5" i="1"/>
  <c r="K10" i="1"/>
  <c r="H10" i="1"/>
  <c r="K2" i="1"/>
  <c r="H5" i="1"/>
  <c r="K4" i="1"/>
  <c r="K8" i="1"/>
  <c r="K9" i="1"/>
  <c r="H3" i="1"/>
  <c r="H7" i="1"/>
  <c r="H2" i="1"/>
  <c r="K5" i="1"/>
  <c r="K6" i="1"/>
  <c r="F2" i="1" l="1"/>
</calcChain>
</file>

<file path=xl/sharedStrings.xml><?xml version="1.0" encoding="utf-8"?>
<sst xmlns="http://schemas.openxmlformats.org/spreadsheetml/2006/main" count="153" uniqueCount="26">
  <si>
    <t>output</t>
  </si>
  <si>
    <t>input</t>
  </si>
  <si>
    <t>Freq</t>
  </si>
  <si>
    <t>A</t>
  </si>
  <si>
    <t>B</t>
  </si>
  <si>
    <t>C</t>
  </si>
  <si>
    <t>fractional output (%)</t>
  </si>
  <si>
    <t>OSN-uPN</t>
  </si>
  <si>
    <t>OSN-MGN</t>
  </si>
  <si>
    <t>OSN-OSN</t>
  </si>
  <si>
    <t>uPN-OSN</t>
  </si>
  <si>
    <t>uPN-MGN</t>
  </si>
  <si>
    <t>uPN-uPN</t>
  </si>
  <si>
    <t>MGN-OSN</t>
  </si>
  <si>
    <t>MGN-MGN</t>
  </si>
  <si>
    <t>MGN-uPN</t>
  </si>
  <si>
    <t>OSN</t>
  </si>
  <si>
    <t>uPN</t>
  </si>
  <si>
    <t>MGN</t>
  </si>
  <si>
    <t>MGN-uPNs</t>
  </si>
  <si>
    <t>MGN-MGNs</t>
  </si>
  <si>
    <t>total input</t>
  </si>
  <si>
    <t>cell class output</t>
  </si>
  <si>
    <t>cell class input</t>
  </si>
  <si>
    <t>cell class input/total input</t>
  </si>
  <si>
    <t>fractiona input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</si>
</sst>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CC339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1" fillId="0" borderId="0" xfId="0" applyNumberFormat="1" applyFont="1" applyBorder="1" applyAlignment="1">
      <alignment vertical="center"/>
    </xf>
    <xf numFmtId="2" fontId="0" fillId="0" borderId="0" xfId="0" applyNumberFormat="1" applyBorder="1"/>
    <xf numFmtId="0" fontId="0" fillId="0" borderId="0" xfId="0" applyFont="1" applyFill="1" applyBorder="1"/>
    <xf numFmtId="2" fontId="0" fillId="0" borderId="0" xfId="0" applyNumberFormat="1"/>
    <xf numFmtId="0" fontId="0" fillId="0" borderId="0" xfId="0" applyFill="1" applyBorder="1"/>
    <xf numFmtId="2" fontId="0" fillId="2" borderId="2" xfId="0" applyNumberFormat="1" applyFill="1" applyBorder="1"/>
    <xf numFmtId="0" fontId="4" fillId="2" borderId="3" xfId="0" applyFont="1" applyFill="1" applyBorder="1"/>
    <xf numFmtId="2" fontId="0" fillId="2" borderId="4" xfId="0" applyNumberFormat="1" applyFill="1" applyBorder="1"/>
    <xf numFmtId="0" fontId="3" fillId="2" borderId="5" xfId="0" applyFont="1" applyFill="1" applyBorder="1"/>
    <xf numFmtId="2" fontId="0" fillId="2" borderId="6" xfId="0" applyNumberFormat="1" applyFill="1" applyBorder="1"/>
    <xf numFmtId="2" fontId="0" fillId="3" borderId="2" xfId="0" applyNumberFormat="1" applyFill="1" applyBorder="1"/>
    <xf numFmtId="0" fontId="4" fillId="3" borderId="3" xfId="0" applyFont="1" applyFill="1" applyBorder="1"/>
    <xf numFmtId="2" fontId="0" fillId="3" borderId="4" xfId="0" applyNumberFormat="1" applyFill="1" applyBorder="1"/>
    <xf numFmtId="0" fontId="3" fillId="3" borderId="5" xfId="0" applyFont="1" applyFill="1" applyBorder="1"/>
    <xf numFmtId="2" fontId="0" fillId="3" borderId="6" xfId="0" applyNumberFormat="1" applyFill="1" applyBorder="1"/>
    <xf numFmtId="2" fontId="0" fillId="0" borderId="0" xfId="0" applyNumberFormat="1" applyFill="1" applyBorder="1"/>
    <xf numFmtId="2" fontId="0" fillId="0" borderId="0" xfId="0" applyNumberFormat="1" applyFont="1" applyFill="1" applyBorder="1"/>
    <xf numFmtId="0" fontId="0" fillId="0" borderId="0" xfId="0" applyBorder="1"/>
    <xf numFmtId="0" fontId="2" fillId="2" borderId="0" xfId="0" applyFont="1" applyFill="1" applyBorder="1"/>
    <xf numFmtId="0" fontId="3" fillId="2" borderId="7" xfId="0" applyFont="1" applyFill="1" applyBorder="1"/>
    <xf numFmtId="0" fontId="4" fillId="3" borderId="0" xfId="0" applyFont="1" applyFill="1" applyBorder="1"/>
    <xf numFmtId="0" fontId="3" fillId="3" borderId="7" xfId="0" applyFont="1" applyFill="1" applyBorder="1"/>
    <xf numFmtId="2" fontId="0" fillId="0" borderId="9" xfId="0" applyNumberFormat="1" applyBorder="1"/>
    <xf numFmtId="2" fontId="0" fillId="0" borderId="9" xfId="0" applyNumberFormat="1" applyFill="1" applyBorder="1"/>
    <xf numFmtId="2" fontId="1" fillId="0" borderId="9" xfId="0" applyNumberFormat="1" applyFont="1" applyBorder="1" applyAlignment="1">
      <alignment vertical="center"/>
    </xf>
    <xf numFmtId="0" fontId="0" fillId="0" borderId="9" xfId="0" applyFill="1" applyBorder="1"/>
    <xf numFmtId="0" fontId="0" fillId="0" borderId="9" xfId="0" applyBorder="1"/>
    <xf numFmtId="0" fontId="0" fillId="0" borderId="9" xfId="0" applyFont="1" applyFill="1" applyBorder="1"/>
    <xf numFmtId="2" fontId="0" fillId="0" borderId="9" xfId="0" applyNumberFormat="1" applyFont="1" applyFill="1" applyBorder="1"/>
    <xf numFmtId="0" fontId="5" fillId="2" borderId="8" xfId="0" applyFont="1" applyFill="1" applyBorder="1"/>
    <xf numFmtId="0" fontId="5" fillId="3" borderId="8" xfId="0" applyFont="1" applyFill="1" applyBorder="1"/>
    <xf numFmtId="0" fontId="5" fillId="2" borderId="1" xfId="0" applyFont="1" applyFill="1" applyBorder="1"/>
    <xf numFmtId="0" fontId="5" fillId="3" borderId="3" xfId="0" applyFont="1" applyFill="1" applyBorder="1"/>
    <xf numFmtId="0" fontId="5" fillId="4" borderId="8" xfId="0" applyFont="1" applyFill="1" applyBorder="1"/>
    <xf numFmtId="2" fontId="0" fillId="4" borderId="2" xfId="0" applyNumberFormat="1" applyFill="1" applyBorder="1"/>
    <xf numFmtId="0" fontId="4" fillId="4" borderId="0" xfId="0" applyFont="1" applyFill="1" applyBorder="1"/>
    <xf numFmtId="2" fontId="0" fillId="4" borderId="4" xfId="0" applyNumberFormat="1" applyFill="1" applyBorder="1"/>
    <xf numFmtId="0" fontId="3" fillId="4" borderId="7" xfId="0" applyFont="1" applyFill="1" applyBorder="1"/>
    <xf numFmtId="2" fontId="0" fillId="4" borderId="6" xfId="0" applyNumberFormat="1" applyFill="1" applyBorder="1"/>
    <xf numFmtId="0" fontId="5" fillId="4" borderId="1" xfId="0" applyFont="1" applyFill="1" applyBorder="1"/>
    <xf numFmtId="0" fontId="4" fillId="4" borderId="3" xfId="0" applyFont="1" applyFill="1" applyBorder="1"/>
    <xf numFmtId="0" fontId="3" fillId="4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zoomScale="70" zoomScaleNormal="70" workbookViewId="0">
      <selection activeCell="J9" activeCellId="5" sqref="G2 G5 G8 J2 J5 J9"/>
    </sheetView>
  </sheetViews>
  <sheetFormatPr defaultRowHeight="14.5" x14ac:dyDescent="0.35"/>
  <cols>
    <col min="1" max="1" width="10.36328125" bestFit="1" customWidth="1"/>
    <col min="2" max="2" width="18.6328125" style="4" bestFit="1" customWidth="1"/>
    <col min="3" max="3" width="9.6328125" bestFit="1" customWidth="1"/>
    <col min="4" max="4" width="14.08984375" bestFit="1" customWidth="1"/>
    <col min="5" max="5" width="12.7265625" bestFit="1" customWidth="1"/>
    <col min="6" max="6" width="22.453125" bestFit="1" customWidth="1"/>
    <col min="7" max="7" width="10.90625" bestFit="1" customWidth="1"/>
    <col min="8" max="8" width="18.1796875" bestFit="1" customWidth="1"/>
    <col min="10" max="10" width="13.453125" bestFit="1" customWidth="1"/>
    <col min="11" max="11" width="15.90625" bestFit="1" customWidth="1"/>
  </cols>
  <sheetData>
    <row r="1" spans="1:11" x14ac:dyDescent="0.35">
      <c r="A1" s="23" t="s">
        <v>0</v>
      </c>
      <c r="B1" s="23" t="s">
        <v>1</v>
      </c>
      <c r="C1" s="23" t="s">
        <v>2</v>
      </c>
      <c r="D1" s="24" t="s">
        <v>22</v>
      </c>
      <c r="E1" s="24" t="s">
        <v>23</v>
      </c>
      <c r="F1" s="24" t="s">
        <v>24</v>
      </c>
      <c r="H1" s="4" t="s">
        <v>6</v>
      </c>
      <c r="K1" s="4" t="s">
        <v>25</v>
      </c>
    </row>
    <row r="2" spans="1:11" x14ac:dyDescent="0.35">
      <c r="A2" s="25" t="s">
        <v>3</v>
      </c>
      <c r="B2" s="25" t="s">
        <v>4</v>
      </c>
      <c r="C2" s="26">
        <v>2365</v>
      </c>
      <c r="D2" s="23">
        <f>SUM(C2:C4)</f>
        <v>5856</v>
      </c>
      <c r="E2" s="23">
        <f>C4+C7+C10</f>
        <v>872</v>
      </c>
      <c r="F2" s="23">
        <f>E2/$E$11*100</f>
        <v>7.3692216682160057</v>
      </c>
      <c r="G2" s="30" t="s">
        <v>7</v>
      </c>
      <c r="H2" s="6">
        <f>$C2/D2*100</f>
        <v>40.385928961748633</v>
      </c>
      <c r="J2" s="32" t="s">
        <v>10</v>
      </c>
      <c r="K2" s="6">
        <f>C7/E2*100</f>
        <v>1.834862385321101</v>
      </c>
    </row>
    <row r="3" spans="1:11" x14ac:dyDescent="0.35">
      <c r="A3" s="25" t="s">
        <v>3</v>
      </c>
      <c r="B3" s="25" t="s">
        <v>5</v>
      </c>
      <c r="C3" s="26">
        <v>3186</v>
      </c>
      <c r="D3" s="23"/>
      <c r="E3" s="23"/>
      <c r="F3" s="27"/>
      <c r="G3" s="19" t="s">
        <v>8</v>
      </c>
      <c r="H3" s="8">
        <f>C3/$D$2*100</f>
        <v>54.405737704918032</v>
      </c>
      <c r="J3" s="7" t="s">
        <v>13</v>
      </c>
      <c r="K3" s="8">
        <f>C10/E2*100</f>
        <v>63.188073394495412</v>
      </c>
    </row>
    <row r="4" spans="1:11" x14ac:dyDescent="0.35">
      <c r="A4" s="25" t="s">
        <v>3</v>
      </c>
      <c r="B4" s="25" t="s">
        <v>3</v>
      </c>
      <c r="C4" s="26">
        <v>305</v>
      </c>
      <c r="D4" s="23"/>
      <c r="E4" s="23"/>
      <c r="F4" s="27"/>
      <c r="G4" s="20" t="s">
        <v>9</v>
      </c>
      <c r="H4" s="10">
        <f>C4/$D$2*100</f>
        <v>5.2083333333333339</v>
      </c>
      <c r="J4" s="9" t="s">
        <v>9</v>
      </c>
      <c r="K4" s="10">
        <f>C4/E2*100</f>
        <v>34.977064220183486</v>
      </c>
    </row>
    <row r="5" spans="1:11" x14ac:dyDescent="0.35">
      <c r="A5" s="25" t="s">
        <v>4</v>
      </c>
      <c r="B5" s="25" t="s">
        <v>4</v>
      </c>
      <c r="C5" s="28">
        <v>70</v>
      </c>
      <c r="D5" s="23">
        <f>SUM(C5:C7)</f>
        <v>1291</v>
      </c>
      <c r="E5" s="23">
        <f>C2+C5+C8</f>
        <v>3859</v>
      </c>
      <c r="F5" s="23">
        <f>E5/$E$11*100</f>
        <v>32.612186258767849</v>
      </c>
      <c r="G5" s="34" t="s">
        <v>12</v>
      </c>
      <c r="H5" s="35">
        <f>C5/$D$5*100</f>
        <v>5.4221533694810224</v>
      </c>
      <c r="J5" s="40" t="s">
        <v>12</v>
      </c>
      <c r="K5" s="35">
        <f>C5/E5*100</f>
        <v>1.8139414356050789</v>
      </c>
    </row>
    <row r="6" spans="1:11" x14ac:dyDescent="0.35">
      <c r="A6" s="25" t="s">
        <v>4</v>
      </c>
      <c r="B6" s="25" t="s">
        <v>5</v>
      </c>
      <c r="C6" s="28">
        <v>1205</v>
      </c>
      <c r="D6" s="23"/>
      <c r="E6" s="23"/>
      <c r="F6" s="27"/>
      <c r="G6" s="36" t="s">
        <v>11</v>
      </c>
      <c r="H6" s="37">
        <f t="shared" ref="H6:H7" si="0">C6/$D$5*100</f>
        <v>93.338497288923321</v>
      </c>
      <c r="J6" s="41" t="s">
        <v>15</v>
      </c>
      <c r="K6" s="37">
        <f>C8/E5*100</f>
        <v>36.900751490023318</v>
      </c>
    </row>
    <row r="7" spans="1:11" x14ac:dyDescent="0.35">
      <c r="A7" s="25" t="s">
        <v>4</v>
      </c>
      <c r="B7" s="25" t="s">
        <v>3</v>
      </c>
      <c r="C7" s="28">
        <v>16</v>
      </c>
      <c r="D7" s="23"/>
      <c r="E7" s="23"/>
      <c r="F7" s="27"/>
      <c r="G7" s="38" t="s">
        <v>10</v>
      </c>
      <c r="H7" s="39">
        <f t="shared" si="0"/>
        <v>1.2393493415956625</v>
      </c>
      <c r="J7" s="42" t="s">
        <v>7</v>
      </c>
      <c r="K7" s="39">
        <f>C2/E5*100</f>
        <v>61.285307074371595</v>
      </c>
    </row>
    <row r="8" spans="1:11" x14ac:dyDescent="0.35">
      <c r="A8" s="25" t="s">
        <v>5</v>
      </c>
      <c r="B8" s="25" t="s">
        <v>4</v>
      </c>
      <c r="C8" s="28">
        <v>1424</v>
      </c>
      <c r="D8" s="23">
        <f>SUM(C8:C10)</f>
        <v>4686</v>
      </c>
      <c r="E8" s="23">
        <f>C3+C6+C9</f>
        <v>7102</v>
      </c>
      <c r="F8" s="23">
        <f>E8/$E$11*100</f>
        <v>60.018592073016144</v>
      </c>
      <c r="G8" s="31" t="s">
        <v>19</v>
      </c>
      <c r="H8" s="11">
        <f>C8/$D$8*100</f>
        <v>30.388390951771232</v>
      </c>
      <c r="J8" s="12" t="s">
        <v>14</v>
      </c>
      <c r="K8" s="13">
        <f>C9/E8*100</f>
        <v>38.172345818079414</v>
      </c>
    </row>
    <row r="9" spans="1:11" x14ac:dyDescent="0.35">
      <c r="A9" s="25" t="s">
        <v>5</v>
      </c>
      <c r="B9" s="25" t="s">
        <v>5</v>
      </c>
      <c r="C9" s="28">
        <v>2711</v>
      </c>
      <c r="D9" s="23"/>
      <c r="E9" s="23"/>
      <c r="F9" s="27"/>
      <c r="G9" s="21" t="s">
        <v>20</v>
      </c>
      <c r="H9" s="13">
        <f>C9/$D$8*100</f>
        <v>57.853179684165603</v>
      </c>
      <c r="J9" s="33" t="s">
        <v>11</v>
      </c>
      <c r="K9" s="13">
        <f>C6/E8*100</f>
        <v>16.967051534778935</v>
      </c>
    </row>
    <row r="10" spans="1:11" x14ac:dyDescent="0.35">
      <c r="A10" s="25" t="s">
        <v>5</v>
      </c>
      <c r="B10" s="25" t="s">
        <v>3</v>
      </c>
      <c r="C10" s="28">
        <v>551</v>
      </c>
      <c r="D10" s="23"/>
      <c r="E10" s="23"/>
      <c r="F10" s="27"/>
      <c r="G10" s="22" t="s">
        <v>13</v>
      </c>
      <c r="H10" s="15">
        <f>C10/$D$8*100</f>
        <v>11.758429364063167</v>
      </c>
      <c r="J10" s="14" t="s">
        <v>8</v>
      </c>
      <c r="K10" s="15">
        <f>C3/E8*100</f>
        <v>44.860602647141654</v>
      </c>
    </row>
    <row r="11" spans="1:11" x14ac:dyDescent="0.35">
      <c r="A11" s="24" t="s">
        <v>21</v>
      </c>
      <c r="B11"/>
      <c r="E11" s="4">
        <f>SUM(E2:E8)</f>
        <v>11833</v>
      </c>
      <c r="H11" s="4"/>
      <c r="K11" s="4"/>
    </row>
    <row r="12" spans="1:11" x14ac:dyDescent="0.35">
      <c r="B12"/>
      <c r="H12" s="4"/>
      <c r="K12" s="4"/>
    </row>
    <row r="13" spans="1:11" x14ac:dyDescent="0.35">
      <c r="B13"/>
      <c r="H13" s="4"/>
      <c r="K13" s="4"/>
    </row>
    <row r="14" spans="1:11" x14ac:dyDescent="0.35">
      <c r="B14"/>
      <c r="H14" s="4"/>
      <c r="K14" s="4"/>
    </row>
    <row r="15" spans="1:11" x14ac:dyDescent="0.35">
      <c r="A15" t="s">
        <v>3</v>
      </c>
      <c r="B15" t="s">
        <v>16</v>
      </c>
      <c r="H15" s="4"/>
      <c r="K15" s="4"/>
    </row>
    <row r="16" spans="1:11" x14ac:dyDescent="0.35">
      <c r="A16" t="s">
        <v>4</v>
      </c>
      <c r="B16" t="s">
        <v>17</v>
      </c>
      <c r="H16" s="4"/>
      <c r="K16" s="4"/>
    </row>
    <row r="17" spans="1:11" x14ac:dyDescent="0.35">
      <c r="A17" t="s">
        <v>5</v>
      </c>
      <c r="B17" t="s">
        <v>18</v>
      </c>
      <c r="H17" s="4"/>
      <c r="K17" s="4"/>
    </row>
    <row r="19" spans="1:11" x14ac:dyDescent="0.35">
      <c r="A19" s="18"/>
      <c r="B19" s="2"/>
      <c r="C19" s="18"/>
      <c r="D19" s="18"/>
      <c r="E19" s="18"/>
      <c r="F19" s="18"/>
      <c r="G19" s="18"/>
      <c r="H19" s="18"/>
      <c r="I19" s="18"/>
      <c r="J19" s="18"/>
      <c r="K19" s="18"/>
    </row>
    <row r="20" spans="1:11" x14ac:dyDescent="0.35">
      <c r="A20" s="18"/>
      <c r="B20" s="2"/>
      <c r="C20" s="18"/>
      <c r="D20" s="18"/>
      <c r="E20" s="18"/>
      <c r="F20" s="18"/>
      <c r="G20" s="18"/>
      <c r="H20" s="18"/>
      <c r="I20" s="18"/>
      <c r="J20" s="18"/>
      <c r="K20" s="18"/>
    </row>
    <row r="21" spans="1:11" x14ac:dyDescent="0.35">
      <c r="A21" s="18"/>
      <c r="B21" s="2"/>
      <c r="C21" s="18"/>
      <c r="D21" s="18"/>
      <c r="E21" s="18"/>
      <c r="F21" s="18"/>
      <c r="G21" s="18"/>
      <c r="H21" s="18"/>
      <c r="I21" s="18"/>
      <c r="J21" s="18"/>
      <c r="K21" s="18"/>
    </row>
    <row r="22" spans="1:11" x14ac:dyDescent="0.35">
      <c r="A22" s="18"/>
      <c r="B22" s="2"/>
      <c r="C22" s="18"/>
      <c r="D22" s="18"/>
      <c r="E22" s="18"/>
      <c r="F22" s="18"/>
      <c r="G22" s="18"/>
      <c r="H22" s="18"/>
      <c r="I22" s="18"/>
      <c r="J22" s="18"/>
      <c r="K22" s="18"/>
    </row>
    <row r="23" spans="1:11" x14ac:dyDescent="0.35">
      <c r="A23" s="18"/>
      <c r="B23" s="2"/>
      <c r="C23" s="18"/>
      <c r="D23" s="18"/>
      <c r="E23" s="18"/>
      <c r="F23" s="18"/>
      <c r="G23" s="18"/>
      <c r="H23" s="18"/>
      <c r="I23" s="18"/>
      <c r="J23" s="18"/>
      <c r="K23" s="18"/>
    </row>
    <row r="24" spans="1:11" x14ac:dyDescent="0.35">
      <c r="A24" s="18"/>
      <c r="B24" s="2"/>
      <c r="C24" s="18"/>
      <c r="D24" s="18"/>
      <c r="E24" s="18"/>
      <c r="F24" s="18"/>
      <c r="G24" s="18"/>
      <c r="H24" s="18"/>
      <c r="I24" s="18"/>
      <c r="J24" s="18"/>
      <c r="K24" s="18"/>
    </row>
    <row r="25" spans="1:11" x14ac:dyDescent="0.35">
      <c r="A25" s="18"/>
      <c r="B25" s="2"/>
      <c r="C25" s="18"/>
      <c r="D25" s="18"/>
      <c r="E25" s="18"/>
      <c r="F25" s="18"/>
      <c r="G25" s="18"/>
      <c r="H25" s="18"/>
      <c r="I25" s="18"/>
      <c r="J25" s="18"/>
      <c r="K25" s="18"/>
    </row>
    <row r="26" spans="1:11" x14ac:dyDescent="0.35">
      <c r="A26" s="18"/>
      <c r="B26" s="2"/>
      <c r="C26" s="18"/>
      <c r="D26" s="18"/>
      <c r="E26" s="18"/>
      <c r="F26" s="18"/>
      <c r="G26" s="18"/>
      <c r="H26" s="18"/>
      <c r="I26" s="18"/>
      <c r="J26" s="18"/>
      <c r="K26" s="18"/>
    </row>
    <row r="27" spans="1:11" x14ac:dyDescent="0.35">
      <c r="A27" s="18"/>
      <c r="B27" s="2"/>
      <c r="C27" s="18"/>
      <c r="D27" s="18"/>
      <c r="E27" s="18"/>
      <c r="F27" s="18"/>
      <c r="G27" s="18"/>
      <c r="H27" s="18"/>
      <c r="I27" s="18"/>
      <c r="J27" s="18"/>
      <c r="K27" s="18"/>
    </row>
    <row r="28" spans="1:11" x14ac:dyDescent="0.35">
      <c r="A28" s="18"/>
      <c r="B28" s="2"/>
      <c r="C28" s="18"/>
      <c r="D28" s="18"/>
      <c r="E28" s="18"/>
      <c r="F28" s="18"/>
      <c r="G28" s="18"/>
      <c r="H28" s="18"/>
      <c r="I28" s="18"/>
      <c r="J28" s="18"/>
      <c r="K28" s="18"/>
    </row>
    <row r="29" spans="1:11" x14ac:dyDescent="0.35">
      <c r="A29" s="18"/>
      <c r="B29" s="2"/>
      <c r="C29" s="18"/>
      <c r="D29" s="18"/>
      <c r="E29" s="18"/>
      <c r="F29" s="18"/>
      <c r="G29" s="18"/>
      <c r="H29" s="18"/>
      <c r="I29" s="18"/>
      <c r="J29" s="18"/>
      <c r="K29" s="18"/>
    </row>
    <row r="30" spans="1:11" x14ac:dyDescent="0.35">
      <c r="A30" s="18"/>
      <c r="B30" s="2"/>
      <c r="C30" s="18"/>
      <c r="D30" s="18"/>
      <c r="E30" s="18"/>
      <c r="F30" s="18"/>
      <c r="G30" s="18"/>
      <c r="H30" s="18"/>
      <c r="I30" s="18"/>
      <c r="J30" s="18"/>
      <c r="K30" s="18"/>
    </row>
    <row r="31" spans="1:11" x14ac:dyDescent="0.35">
      <c r="A31" s="18"/>
      <c r="B31" s="2"/>
      <c r="C31" s="18"/>
      <c r="D31" s="18"/>
      <c r="E31" s="18"/>
      <c r="F31" s="18"/>
      <c r="G31" s="18"/>
      <c r="H31" s="18"/>
      <c r="I31" s="18"/>
      <c r="J31" s="18"/>
      <c r="K31" s="18"/>
    </row>
    <row r="32" spans="1:11" x14ac:dyDescent="0.35">
      <c r="A32" s="2"/>
      <c r="B32" s="2"/>
      <c r="C32" s="2"/>
      <c r="D32" s="16"/>
      <c r="E32" s="16"/>
      <c r="F32" s="5"/>
      <c r="G32" s="18"/>
      <c r="H32" s="18"/>
      <c r="I32" s="18"/>
      <c r="J32" s="18"/>
      <c r="K32" s="18"/>
    </row>
    <row r="33" spans="1:11" x14ac:dyDescent="0.35">
      <c r="A33" s="1"/>
      <c r="B33" s="1"/>
      <c r="C33" s="2"/>
      <c r="D33" s="2"/>
      <c r="E33" s="2"/>
      <c r="F33" s="2"/>
      <c r="G33" s="18"/>
      <c r="H33" s="18"/>
      <c r="I33" s="18"/>
      <c r="J33" s="18"/>
      <c r="K33" s="18"/>
    </row>
    <row r="34" spans="1:11" x14ac:dyDescent="0.35">
      <c r="A34" s="1"/>
      <c r="B34" s="1"/>
      <c r="C34" s="17"/>
      <c r="D34" s="4"/>
      <c r="E34" s="4"/>
    </row>
    <row r="35" spans="1:11" x14ac:dyDescent="0.35">
      <c r="A35" s="1"/>
      <c r="B35" s="1"/>
      <c r="C35" s="2"/>
      <c r="D35" s="4"/>
      <c r="E35" s="4"/>
    </row>
    <row r="36" spans="1:11" x14ac:dyDescent="0.35">
      <c r="A36" s="1"/>
      <c r="B36" s="1"/>
      <c r="C36" s="3"/>
      <c r="D36" s="4"/>
      <c r="E36" s="4"/>
      <c r="F36" s="4"/>
    </row>
    <row r="37" spans="1:11" x14ac:dyDescent="0.35">
      <c r="A37" s="1"/>
      <c r="B37" s="1"/>
      <c r="C37" s="3"/>
      <c r="D37" s="4"/>
      <c r="E37" s="4"/>
    </row>
    <row r="38" spans="1:11" x14ac:dyDescent="0.35">
      <c r="A38" s="1"/>
      <c r="B38" s="1"/>
      <c r="C38" s="3"/>
      <c r="D38" s="4"/>
      <c r="E38" s="4"/>
    </row>
    <row r="39" spans="1:11" x14ac:dyDescent="0.35">
      <c r="A39" s="1"/>
      <c r="B39" s="1"/>
      <c r="C39" s="3"/>
      <c r="D39" s="4"/>
      <c r="E39" s="4"/>
      <c r="F39" s="4"/>
    </row>
    <row r="40" spans="1:11" x14ac:dyDescent="0.35">
      <c r="A40" s="1"/>
      <c r="B40" s="1"/>
      <c r="C40" s="3"/>
      <c r="D40" s="4"/>
      <c r="E40" s="4"/>
    </row>
    <row r="41" spans="1:11" x14ac:dyDescent="0.35">
      <c r="A41" s="1"/>
      <c r="B41" s="1"/>
      <c r="C41" s="3"/>
      <c r="D41" s="4"/>
      <c r="E41" s="4"/>
    </row>
    <row r="42" spans="1:11" x14ac:dyDescent="0.35">
      <c r="B42"/>
      <c r="E42" s="4"/>
    </row>
    <row r="43" spans="1:11" x14ac:dyDescent="0.35">
      <c r="B43"/>
    </row>
    <row r="44" spans="1:11" x14ac:dyDescent="0.35">
      <c r="B44"/>
    </row>
    <row r="45" spans="1:11" x14ac:dyDescent="0.35">
      <c r="B45"/>
    </row>
    <row r="46" spans="1:11" x14ac:dyDescent="0.35">
      <c r="B46"/>
    </row>
    <row r="47" spans="1:11" x14ac:dyDescent="0.35">
      <c r="B47"/>
    </row>
    <row r="48" spans="1:11" x14ac:dyDescent="0.35">
      <c r="B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tabSelected="1" zoomScale="70" zoomScaleNormal="70" workbookViewId="0">
      <selection activeCell="H22" sqref="H22"/>
    </sheetView>
  </sheetViews>
  <sheetFormatPr defaultRowHeight="14.5" x14ac:dyDescent="0.35"/>
  <cols>
    <col min="4" max="4" width="14.08984375" bestFit="1" customWidth="1"/>
    <col min="5" max="5" width="12.7265625" bestFit="1" customWidth="1"/>
    <col min="6" max="6" width="22.453125" bestFit="1" customWidth="1"/>
    <col min="8" max="8" width="18.1796875" bestFit="1" customWidth="1"/>
    <col min="11" max="11" width="15.90625" bestFit="1" customWidth="1"/>
  </cols>
  <sheetData>
    <row r="1" spans="1:11" x14ac:dyDescent="0.35">
      <c r="A1" s="23" t="s">
        <v>0</v>
      </c>
      <c r="B1" s="23" t="s">
        <v>1</v>
      </c>
      <c r="C1" s="23" t="s">
        <v>2</v>
      </c>
      <c r="D1" s="24" t="s">
        <v>22</v>
      </c>
      <c r="E1" s="24" t="s">
        <v>23</v>
      </c>
      <c r="F1" s="24" t="s">
        <v>24</v>
      </c>
      <c r="H1" s="4" t="s">
        <v>6</v>
      </c>
      <c r="K1" s="4" t="s">
        <v>25</v>
      </c>
    </row>
    <row r="2" spans="1:11" x14ac:dyDescent="0.35">
      <c r="A2" s="25" t="s">
        <v>3</v>
      </c>
      <c r="B2" s="25" t="s">
        <v>4</v>
      </c>
      <c r="C2" s="28">
        <v>2354</v>
      </c>
      <c r="D2" s="23">
        <f>SUM(C2:C4)</f>
        <v>5757</v>
      </c>
      <c r="E2" s="23">
        <f>C4+C7+C10</f>
        <v>1046</v>
      </c>
      <c r="F2" s="23">
        <f>E2/$E$11*100</f>
        <v>7.8901712302934301</v>
      </c>
      <c r="G2" s="30" t="s">
        <v>7</v>
      </c>
      <c r="H2" s="6">
        <f>$C2/D2*100</f>
        <v>40.889352093104051</v>
      </c>
      <c r="J2" s="32" t="s">
        <v>10</v>
      </c>
      <c r="K2" s="6">
        <f>C7/E2*100</f>
        <v>2.4856596558317401</v>
      </c>
    </row>
    <row r="3" spans="1:11" x14ac:dyDescent="0.35">
      <c r="A3" s="25" t="s">
        <v>3</v>
      </c>
      <c r="B3" s="25" t="s">
        <v>5</v>
      </c>
      <c r="C3" s="29">
        <v>3201</v>
      </c>
      <c r="D3" s="23"/>
      <c r="E3" s="23"/>
      <c r="F3" s="27"/>
      <c r="G3" s="19" t="s">
        <v>8</v>
      </c>
      <c r="H3" s="8">
        <f>C3/$D$2*100</f>
        <v>55.601875977071394</v>
      </c>
      <c r="J3" s="7" t="s">
        <v>13</v>
      </c>
      <c r="K3" s="8">
        <f>C10/E2*100</f>
        <v>78.202676864244751</v>
      </c>
    </row>
    <row r="4" spans="1:11" x14ac:dyDescent="0.35">
      <c r="A4" s="25" t="s">
        <v>3</v>
      </c>
      <c r="B4" s="25" t="s">
        <v>3</v>
      </c>
      <c r="C4" s="28">
        <v>202</v>
      </c>
      <c r="D4" s="23"/>
      <c r="E4" s="23"/>
      <c r="F4" s="27"/>
      <c r="G4" s="20" t="s">
        <v>9</v>
      </c>
      <c r="H4" s="10">
        <f>C4/$D$2*100</f>
        <v>3.5087719298245612</v>
      </c>
      <c r="J4" s="9" t="s">
        <v>9</v>
      </c>
      <c r="K4" s="10">
        <f>C4/E2*100</f>
        <v>19.311663479923517</v>
      </c>
    </row>
    <row r="5" spans="1:11" x14ac:dyDescent="0.35">
      <c r="A5" s="25" t="s">
        <v>4</v>
      </c>
      <c r="B5" s="25" t="s">
        <v>4</v>
      </c>
      <c r="C5" s="28">
        <v>57</v>
      </c>
      <c r="D5" s="23">
        <f>SUM(C5:C7)</f>
        <v>2323</v>
      </c>
      <c r="E5" s="23">
        <f>C2+C5+C8</f>
        <v>3724</v>
      </c>
      <c r="F5" s="23">
        <f>E5/$E$11*100</f>
        <v>28.090819944180435</v>
      </c>
      <c r="G5" s="34" t="s">
        <v>12</v>
      </c>
      <c r="H5" s="35">
        <f>C5/$D$5*100</f>
        <v>2.4537236332328884</v>
      </c>
      <c r="J5" s="40" t="s">
        <v>12</v>
      </c>
      <c r="K5" s="35">
        <f>C5/E5*100</f>
        <v>1.5306122448979591</v>
      </c>
    </row>
    <row r="6" spans="1:11" x14ac:dyDescent="0.35">
      <c r="A6" s="25" t="s">
        <v>4</v>
      </c>
      <c r="B6" s="25" t="s">
        <v>5</v>
      </c>
      <c r="C6" s="28">
        <v>2240</v>
      </c>
      <c r="D6" s="23"/>
      <c r="E6" s="23"/>
      <c r="F6" s="27"/>
      <c r="G6" s="36" t="s">
        <v>11</v>
      </c>
      <c r="H6" s="37">
        <f t="shared" ref="H6:H7" si="0">C6/$D$5*100</f>
        <v>96.427034007748603</v>
      </c>
      <c r="J6" s="41" t="s">
        <v>15</v>
      </c>
      <c r="K6" s="37">
        <f>C8/E5*100</f>
        <v>35.257787325456498</v>
      </c>
    </row>
    <row r="7" spans="1:11" x14ac:dyDescent="0.35">
      <c r="A7" s="25" t="s">
        <v>4</v>
      </c>
      <c r="B7" s="25" t="s">
        <v>3</v>
      </c>
      <c r="C7" s="28">
        <v>26</v>
      </c>
      <c r="D7" s="23"/>
      <c r="E7" s="23"/>
      <c r="F7" s="27"/>
      <c r="G7" s="38" t="s">
        <v>10</v>
      </c>
      <c r="H7" s="39">
        <f t="shared" si="0"/>
        <v>1.1192423590185105</v>
      </c>
      <c r="J7" s="42" t="s">
        <v>7</v>
      </c>
      <c r="K7" s="39">
        <f>C2/E5*100</f>
        <v>63.211600429645543</v>
      </c>
    </row>
    <row r="8" spans="1:11" x14ac:dyDescent="0.35">
      <c r="A8" s="25" t="s">
        <v>5</v>
      </c>
      <c r="B8" s="25" t="s">
        <v>4</v>
      </c>
      <c r="C8" s="28">
        <v>1313</v>
      </c>
      <c r="D8" s="23">
        <f>SUM(C8:C10)</f>
        <v>5177</v>
      </c>
      <c r="E8" s="23">
        <f>C3+C6+C9</f>
        <v>8487</v>
      </c>
      <c r="F8" s="23">
        <f>E8/$E$11*100</f>
        <v>64.019008825526129</v>
      </c>
      <c r="G8" s="31" t="s">
        <v>19</v>
      </c>
      <c r="H8" s="11">
        <f>C8/$D$8*100</f>
        <v>25.362178868070313</v>
      </c>
      <c r="I8" s="4"/>
      <c r="J8" s="12" t="s">
        <v>14</v>
      </c>
      <c r="K8" s="13">
        <f>C9/E8*100</f>
        <v>35.890184988806411</v>
      </c>
    </row>
    <row r="9" spans="1:11" x14ac:dyDescent="0.35">
      <c r="A9" s="25" t="s">
        <v>5</v>
      </c>
      <c r="B9" s="25" t="s">
        <v>5</v>
      </c>
      <c r="C9" s="28">
        <v>3046</v>
      </c>
      <c r="D9" s="23"/>
      <c r="E9" s="23"/>
      <c r="F9" s="27"/>
      <c r="G9" s="21" t="s">
        <v>20</v>
      </c>
      <c r="H9" s="13">
        <f>C9/$D$8*100</f>
        <v>58.837164380915588</v>
      </c>
      <c r="J9" s="33" t="s">
        <v>11</v>
      </c>
      <c r="K9" s="13">
        <f>C6/E8*100</f>
        <v>26.39330741133498</v>
      </c>
    </row>
    <row r="10" spans="1:11" x14ac:dyDescent="0.35">
      <c r="A10" s="25" t="s">
        <v>5</v>
      </c>
      <c r="B10" s="25" t="s">
        <v>3</v>
      </c>
      <c r="C10" s="28">
        <v>818</v>
      </c>
      <c r="D10" s="23"/>
      <c r="E10" s="23"/>
      <c r="F10" s="27"/>
      <c r="G10" s="22" t="s">
        <v>13</v>
      </c>
      <c r="H10" s="15">
        <f>C10/$D$8*100</f>
        <v>15.800656751014101</v>
      </c>
      <c r="J10" s="14" t="s">
        <v>8</v>
      </c>
      <c r="K10" s="15">
        <f>C3/E8*100</f>
        <v>37.716507599858609</v>
      </c>
    </row>
    <row r="11" spans="1:11" x14ac:dyDescent="0.35">
      <c r="A11" s="24" t="s">
        <v>21</v>
      </c>
      <c r="E11" s="4">
        <f>SUM(E2:E8)</f>
        <v>13257</v>
      </c>
      <c r="H11" s="4"/>
      <c r="K11" s="4"/>
    </row>
    <row r="12" spans="1:11" x14ac:dyDescent="0.35">
      <c r="H12" s="4"/>
      <c r="K12" s="4"/>
    </row>
    <row r="13" spans="1:11" x14ac:dyDescent="0.35">
      <c r="H13" s="4"/>
      <c r="K13" s="4"/>
    </row>
    <row r="14" spans="1:11" x14ac:dyDescent="0.35">
      <c r="H14" s="4"/>
      <c r="K14" s="4"/>
    </row>
    <row r="15" spans="1:11" x14ac:dyDescent="0.35">
      <c r="A15" t="s">
        <v>3</v>
      </c>
      <c r="B15" t="s">
        <v>16</v>
      </c>
      <c r="H15" s="4"/>
      <c r="K15" s="4"/>
    </row>
    <row r="16" spans="1:11" x14ac:dyDescent="0.35">
      <c r="A16" t="s">
        <v>4</v>
      </c>
      <c r="B16" t="s">
        <v>17</v>
      </c>
      <c r="H16" s="4"/>
      <c r="K16" s="4"/>
    </row>
    <row r="17" spans="1:11" x14ac:dyDescent="0.35">
      <c r="A17" t="s">
        <v>5</v>
      </c>
      <c r="B17" t="s">
        <v>18</v>
      </c>
      <c r="H17" s="4"/>
      <c r="K17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7"/>
  <sheetViews>
    <sheetView zoomScale="70" zoomScaleNormal="70" workbookViewId="0">
      <selection activeCell="J15" sqref="J15"/>
    </sheetView>
  </sheetViews>
  <sheetFormatPr defaultRowHeight="14.5" x14ac:dyDescent="0.35"/>
  <cols>
    <col min="1" max="1" width="11.90625" bestFit="1" customWidth="1"/>
    <col min="2" max="2" width="11.90625" customWidth="1"/>
    <col min="3" max="3" width="10" bestFit="1" customWidth="1"/>
    <col min="4" max="4" width="16.08984375" bestFit="1" customWidth="1"/>
    <col min="5" max="5" width="15" bestFit="1" customWidth="1"/>
    <col min="6" max="6" width="25.90625" bestFit="1" customWidth="1"/>
    <col min="7" max="7" width="11.453125" bestFit="1" customWidth="1"/>
    <col min="8" max="8" width="18" style="4" bestFit="1" customWidth="1"/>
    <col min="10" max="10" width="10.08984375" bestFit="1" customWidth="1"/>
    <col min="11" max="11" width="17.6328125" style="4" bestFit="1" customWidth="1"/>
  </cols>
  <sheetData>
    <row r="1" spans="1:11" x14ac:dyDescent="0.35">
      <c r="A1" s="23" t="s">
        <v>0</v>
      </c>
      <c r="B1" s="23" t="s">
        <v>1</v>
      </c>
      <c r="C1" s="23" t="s">
        <v>2</v>
      </c>
      <c r="D1" s="24" t="s">
        <v>22</v>
      </c>
      <c r="E1" s="24" t="s">
        <v>23</v>
      </c>
      <c r="F1" s="24" t="s">
        <v>24</v>
      </c>
      <c r="H1" s="4" t="s">
        <v>6</v>
      </c>
      <c r="K1" s="4" t="s">
        <v>25</v>
      </c>
    </row>
    <row r="2" spans="1:11" x14ac:dyDescent="0.35">
      <c r="A2" s="25" t="s">
        <v>3</v>
      </c>
      <c r="B2" s="25" t="s">
        <v>4</v>
      </c>
      <c r="C2" s="23">
        <v>7226</v>
      </c>
      <c r="D2" s="23">
        <f>SUM(C2:C4)</f>
        <v>19422</v>
      </c>
      <c r="E2" s="23">
        <f>C4+C7+C10</f>
        <v>5034</v>
      </c>
      <c r="F2" s="23">
        <f>E2/$E$11*100</f>
        <v>15.50975136334227</v>
      </c>
      <c r="G2" s="30" t="s">
        <v>7</v>
      </c>
      <c r="H2" s="6">
        <f>$C2/D2*100</f>
        <v>37.205231181134799</v>
      </c>
      <c r="J2" s="32" t="s">
        <v>10</v>
      </c>
      <c r="K2" s="6">
        <f>C7/E2*100</f>
        <v>2.3241954707985695</v>
      </c>
    </row>
    <row r="3" spans="1:11" x14ac:dyDescent="0.35">
      <c r="A3" s="25" t="s">
        <v>3</v>
      </c>
      <c r="B3" s="25" t="s">
        <v>5</v>
      </c>
      <c r="C3" s="29">
        <v>10295</v>
      </c>
      <c r="D3" s="23"/>
      <c r="E3" s="23"/>
      <c r="F3" s="27"/>
      <c r="G3" s="19" t="s">
        <v>8</v>
      </c>
      <c r="H3" s="8">
        <f>C3/$D$2*100</f>
        <v>53.006899392441568</v>
      </c>
      <c r="J3" s="7" t="s">
        <v>13</v>
      </c>
      <c r="K3" s="8">
        <f>C10/E2*100</f>
        <v>59.912594358363137</v>
      </c>
    </row>
    <row r="4" spans="1:11" x14ac:dyDescent="0.35">
      <c r="A4" s="25" t="s">
        <v>3</v>
      </c>
      <c r="B4" s="25" t="s">
        <v>3</v>
      </c>
      <c r="C4" s="23">
        <v>1901</v>
      </c>
      <c r="D4" s="23"/>
      <c r="E4" s="23"/>
      <c r="F4" s="27"/>
      <c r="G4" s="20" t="s">
        <v>9</v>
      </c>
      <c r="H4" s="10">
        <f>C4/$D$2*100</f>
        <v>9.7878694264236419</v>
      </c>
      <c r="J4" s="9" t="s">
        <v>9</v>
      </c>
      <c r="K4" s="10">
        <f>C4/E2*100</f>
        <v>37.763210170838299</v>
      </c>
    </row>
    <row r="5" spans="1:11" x14ac:dyDescent="0.35">
      <c r="A5" s="25" t="s">
        <v>4</v>
      </c>
      <c r="B5" s="25" t="s">
        <v>4</v>
      </c>
      <c r="C5" s="29">
        <v>300</v>
      </c>
      <c r="D5" s="23">
        <f>SUM(C5:C7)</f>
        <v>2218</v>
      </c>
      <c r="E5" s="23">
        <f>C2+C5+C8</f>
        <v>9956</v>
      </c>
      <c r="F5" s="23">
        <f>E5/$E$11*100</f>
        <v>30.674430785346768</v>
      </c>
      <c r="G5" s="34" t="s">
        <v>12</v>
      </c>
      <c r="H5" s="35">
        <f>C5/$D$5*100</f>
        <v>13.525698827772766</v>
      </c>
      <c r="J5" s="40" t="s">
        <v>12</v>
      </c>
      <c r="K5" s="35">
        <f>C5/E5*100</f>
        <v>3.0132583366813983</v>
      </c>
    </row>
    <row r="6" spans="1:11" x14ac:dyDescent="0.35">
      <c r="A6" s="25" t="s">
        <v>4</v>
      </c>
      <c r="B6" s="25" t="s">
        <v>5</v>
      </c>
      <c r="C6" s="23">
        <v>1801</v>
      </c>
      <c r="D6" s="23"/>
      <c r="E6" s="23"/>
      <c r="F6" s="27"/>
      <c r="G6" s="36" t="s">
        <v>11</v>
      </c>
      <c r="H6" s="37">
        <f t="shared" ref="H6:H7" si="0">C6/$D$5*100</f>
        <v>81.199278629395849</v>
      </c>
      <c r="J6" s="41" t="s">
        <v>15</v>
      </c>
      <c r="K6" s="37">
        <f>C8/E5*100</f>
        <v>24.407392527119327</v>
      </c>
    </row>
    <row r="7" spans="1:11" x14ac:dyDescent="0.35">
      <c r="A7" s="25" t="s">
        <v>4</v>
      </c>
      <c r="B7" s="25" t="s">
        <v>3</v>
      </c>
      <c r="C7" s="23">
        <v>117</v>
      </c>
      <c r="D7" s="23"/>
      <c r="E7" s="23"/>
      <c r="F7" s="27"/>
      <c r="G7" s="38" t="s">
        <v>10</v>
      </c>
      <c r="H7" s="39">
        <f t="shared" si="0"/>
        <v>5.2750225428313797</v>
      </c>
      <c r="J7" s="42" t="s">
        <v>7</v>
      </c>
      <c r="K7" s="39">
        <f>C2/E5*100</f>
        <v>72.579349136199284</v>
      </c>
    </row>
    <row r="8" spans="1:11" x14ac:dyDescent="0.35">
      <c r="A8" s="25" t="s">
        <v>5</v>
      </c>
      <c r="B8" s="25" t="s">
        <v>4</v>
      </c>
      <c r="C8" s="23">
        <v>2430</v>
      </c>
      <c r="D8" s="23">
        <f>SUM(C8:C10)</f>
        <v>10817</v>
      </c>
      <c r="E8" s="23">
        <f>C3+C6+C9</f>
        <v>17467</v>
      </c>
      <c r="F8" s="23">
        <f>E8/$E$11*100</f>
        <v>53.815817851310968</v>
      </c>
      <c r="G8" s="31" t="s">
        <v>19</v>
      </c>
      <c r="H8" s="11">
        <f>C8/$D$8*100</f>
        <v>22.464638994175836</v>
      </c>
      <c r="J8" s="12" t="s">
        <v>14</v>
      </c>
      <c r="K8" s="13">
        <f>C9/E8*100</f>
        <v>30.749413179137804</v>
      </c>
    </row>
    <row r="9" spans="1:11" x14ac:dyDescent="0.35">
      <c r="A9" s="25" t="s">
        <v>5</v>
      </c>
      <c r="B9" s="25" t="s">
        <v>5</v>
      </c>
      <c r="C9" s="23">
        <v>5371</v>
      </c>
      <c r="D9" s="23"/>
      <c r="E9" s="23"/>
      <c r="F9" s="27"/>
      <c r="G9" s="21" t="s">
        <v>20</v>
      </c>
      <c r="H9" s="13">
        <f>C9/$D$8*100</f>
        <v>49.653323472312103</v>
      </c>
      <c r="J9" s="33" t="s">
        <v>11</v>
      </c>
      <c r="K9" s="13">
        <f>C6/E8*100</f>
        <v>10.310871929925002</v>
      </c>
    </row>
    <row r="10" spans="1:11" x14ac:dyDescent="0.35">
      <c r="A10" s="25" t="s">
        <v>5</v>
      </c>
      <c r="B10" s="25" t="s">
        <v>3</v>
      </c>
      <c r="C10" s="23">
        <v>3016</v>
      </c>
      <c r="D10" s="23"/>
      <c r="E10" s="23"/>
      <c r="F10" s="27"/>
      <c r="G10" s="22" t="s">
        <v>13</v>
      </c>
      <c r="H10" s="15">
        <f>C10/$D$8*100</f>
        <v>27.882037533512065</v>
      </c>
      <c r="J10" s="14" t="s">
        <v>8</v>
      </c>
      <c r="K10" s="15">
        <f>C3/E8*100</f>
        <v>58.939714890937204</v>
      </c>
    </row>
    <row r="11" spans="1:11" x14ac:dyDescent="0.35">
      <c r="A11" s="24" t="s">
        <v>21</v>
      </c>
      <c r="E11" s="4">
        <f>SUM(E2:E9)</f>
        <v>32457</v>
      </c>
    </row>
    <row r="15" spans="1:11" x14ac:dyDescent="0.35">
      <c r="A15" t="s">
        <v>3</v>
      </c>
      <c r="B15" t="s">
        <v>16</v>
      </c>
    </row>
    <row r="16" spans="1:11" x14ac:dyDescent="0.35">
      <c r="A16" t="s">
        <v>4</v>
      </c>
      <c r="B16" t="s">
        <v>17</v>
      </c>
    </row>
    <row r="17" spans="1:2" x14ac:dyDescent="0.35">
      <c r="A17" t="s">
        <v>5</v>
      </c>
      <c r="B17" t="s">
        <v>18</v>
      </c>
    </row>
  </sheetData>
  <pageMargins left="0.7" right="0.7" top="0.75" bottom="0.75" header="0.3" footer="0.3"/>
  <pageSetup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DA2</vt:lpstr>
      <vt:lpstr>DL5</vt:lpstr>
      <vt:lpstr>VA1v</vt:lpstr>
    </vt:vector>
  </TitlesOfParts>
  <Company>MPI for chemical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Gruber</dc:creator>
  <cp:lastModifiedBy>Juergen Rybak</cp:lastModifiedBy>
  <dcterms:created xsi:type="dcterms:W3CDTF">2021-05-28T11:42:21Z</dcterms:created>
  <dcterms:modified xsi:type="dcterms:W3CDTF">2025-08-14T08:59:44Z</dcterms:modified>
</cp:coreProperties>
</file>