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https://univstaff-my.sharepoint.com/personal/sben-tab_univ_haifa_ac_il/Documents/ROCK and spiculogenesis/Paper/eLife/Version of record/Data sets/Data sets for submission/"/>
    </mc:Choice>
  </mc:AlternateContent>
  <xr:revisionPtr revIDLastSave="13" documentId="8_{A1343029-A3DD-4634-B46D-72BBCEA1499D}" xr6:coauthVersionLast="36" xr6:coauthVersionMax="36" xr10:uidLastSave="{D2D72A6C-B827-461A-864F-1F6EF2BA5246}"/>
  <bookViews>
    <workbookView xWindow="0" yWindow="468" windowWidth="25608" windowHeight="13560" xr2:uid="{00000000-000D-0000-FFFF-FFFF00000000}"/>
  </bookViews>
  <sheets>
    <sheet name="t-test area" sheetId="3" r:id="rId1"/>
    <sheet name="t-test" sheetId="2" r:id="rId2"/>
  </sheets>
  <definedNames>
    <definedName name="_xlchart.v1.0" hidden="1">'t-test area'!$R$2:$R$3</definedName>
    <definedName name="_xlchart.v1.1" hidden="1">'t-test area'!$R$4:$R$22</definedName>
    <definedName name="_xlchart.v1.10" hidden="1">'t-test area'!$AA$2:$AA$3</definedName>
    <definedName name="_xlchart.v1.11" hidden="1">'t-test area'!$AA$4:$AA$22</definedName>
    <definedName name="_xlchart.v1.12" hidden="1">'t-test area'!$Y$2:$Y$3</definedName>
    <definedName name="_xlchart.v1.13" hidden="1">'t-test area'!$Y$4:$Y$22</definedName>
    <definedName name="_xlchart.v1.14" hidden="1">'t-test area'!$Z$2:$Z$3</definedName>
    <definedName name="_xlchart.v1.15" hidden="1">'t-test area'!$Z$4:$Z$22</definedName>
    <definedName name="_xlchart.v1.2" hidden="1">'t-test area'!$S$2:$S$3</definedName>
    <definedName name="_xlchart.v1.3" hidden="1">'t-test area'!$S$4:$S$22</definedName>
    <definedName name="_xlchart.v1.4" hidden="1">'t-test area'!$T$2:$T$3</definedName>
    <definedName name="_xlchart.v1.5" hidden="1">'t-test area'!$T$4:$T$22</definedName>
    <definedName name="_xlchart.v1.6" hidden="1">'t-test area'!$U$2:$U$3</definedName>
    <definedName name="_xlchart.v1.7" hidden="1">'t-test area'!$U$4:$U$22</definedName>
    <definedName name="_xlchart.v1.8" hidden="1">'t-test area'!$V$2:$V$3</definedName>
    <definedName name="_xlchart.v1.9" hidden="1">'t-test area'!$V$4:$V$22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3" l="1"/>
  <c r="S23" i="3"/>
  <c r="U23" i="3"/>
  <c r="R23" i="3"/>
  <c r="S25" i="3"/>
  <c r="R25" i="3"/>
  <c r="V25" i="3"/>
  <c r="U25" i="3"/>
  <c r="S24" i="3"/>
  <c r="R24" i="3"/>
  <c r="V24" i="3"/>
  <c r="U24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23" i="3" l="1"/>
  <c r="Y24" i="3"/>
  <c r="Y25" i="3"/>
  <c r="J25" i="3"/>
  <c r="K25" i="3"/>
  <c r="L25" i="3"/>
  <c r="J24" i="3"/>
  <c r="K24" i="3"/>
  <c r="L24" i="3"/>
  <c r="I24" i="3"/>
  <c r="I25" i="3"/>
  <c r="N18" i="3" l="1"/>
  <c r="O22" i="3"/>
  <c r="O21" i="3"/>
  <c r="N20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9" i="3"/>
  <c r="N4" i="3"/>
  <c r="E24" i="2"/>
  <c r="D24" i="2"/>
  <c r="O23" i="3" l="1"/>
  <c r="O25" i="3"/>
  <c r="O24" i="3"/>
  <c r="N23" i="3"/>
  <c r="N25" i="3"/>
  <c r="N24" i="3"/>
</calcChain>
</file>

<file path=xl/sharedStrings.xml><?xml version="1.0" encoding="utf-8"?>
<sst xmlns="http://schemas.openxmlformats.org/spreadsheetml/2006/main" count="47" uniqueCount="19">
  <si>
    <t>ROCK</t>
  </si>
  <si>
    <t>DMSO</t>
  </si>
  <si>
    <t>tip/back</t>
  </si>
  <si>
    <t xml:space="preserve">6a9 </t>
  </si>
  <si>
    <t xml:space="preserve">is there difference in 6a9 between the tips and back? </t>
  </si>
  <si>
    <t>tips</t>
  </si>
  <si>
    <t xml:space="preserve">back </t>
  </si>
  <si>
    <t xml:space="preserve">yes :( </t>
  </si>
  <si>
    <t>tip</t>
  </si>
  <si>
    <t>back</t>
  </si>
  <si>
    <t>signal/area</t>
  </si>
  <si>
    <t>red</t>
  </si>
  <si>
    <t>green</t>
  </si>
  <si>
    <t>blue</t>
  </si>
  <si>
    <t>location</t>
  </si>
  <si>
    <t>TIP/BACK</t>
  </si>
  <si>
    <t>ave</t>
  </si>
  <si>
    <t>median</t>
  </si>
  <si>
    <t>ztest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</si>
</sst>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77"/>
      <scheme val="minor"/>
    </font>
    <font>
      <sz val="11"/>
      <color rgb="FF0070C0"/>
      <name val="Calibri"/>
      <family val="2"/>
      <charset val="177"/>
      <scheme val="minor"/>
    </font>
    <font>
      <sz val="11"/>
      <name val="Calibri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3" borderId="0" xfId="0" applyFill="1"/>
    <xf numFmtId="0" fontId="0" fillId="0" borderId="0" xfId="0" applyFill="1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9"/>
  <sheetViews>
    <sheetView tabSelected="1" topLeftCell="E1" zoomScaleNormal="100" workbookViewId="0">
      <selection activeCell="J4" sqref="J4"/>
    </sheetView>
  </sheetViews>
  <sheetFormatPr defaultColWidth="8.88671875" defaultRowHeight="14.4" x14ac:dyDescent="0.3"/>
  <sheetData>
    <row r="1" spans="1:27" x14ac:dyDescent="0.3">
      <c r="A1" s="5" t="s">
        <v>10</v>
      </c>
      <c r="B1" s="5"/>
      <c r="C1" s="5"/>
      <c r="D1" s="5"/>
      <c r="E1" s="5"/>
      <c r="F1" t="s">
        <v>14</v>
      </c>
    </row>
    <row r="2" spans="1:27" x14ac:dyDescent="0.3">
      <c r="A2" s="6" t="s">
        <v>11</v>
      </c>
      <c r="B2" s="6"/>
      <c r="C2" s="1" t="s">
        <v>12</v>
      </c>
      <c r="D2" s="1"/>
      <c r="E2" s="7" t="s">
        <v>13</v>
      </c>
      <c r="F2" s="7"/>
      <c r="I2" s="5" t="s">
        <v>0</v>
      </c>
      <c r="J2" s="5"/>
      <c r="K2" s="5" t="s">
        <v>1</v>
      </c>
      <c r="L2" s="5"/>
      <c r="N2" t="s">
        <v>0</v>
      </c>
      <c r="O2" t="s">
        <v>1</v>
      </c>
      <c r="Q2" s="3"/>
      <c r="R2" s="5" t="s">
        <v>1</v>
      </c>
      <c r="S2" s="5"/>
      <c r="T2" s="3"/>
      <c r="U2" s="5" t="s">
        <v>0</v>
      </c>
      <c r="V2" s="5"/>
      <c r="Y2" t="s">
        <v>1</v>
      </c>
      <c r="AA2" t="s">
        <v>0</v>
      </c>
    </row>
    <row r="3" spans="1:27" x14ac:dyDescent="0.3">
      <c r="A3" t="s">
        <v>8</v>
      </c>
      <c r="B3" t="s">
        <v>9</v>
      </c>
      <c r="C3" t="s">
        <v>8</v>
      </c>
      <c r="D3" t="s">
        <v>9</v>
      </c>
      <c r="E3" t="s">
        <v>8</v>
      </c>
      <c r="F3" t="s">
        <v>9</v>
      </c>
      <c r="I3" t="s">
        <v>8</v>
      </c>
      <c r="J3" t="s">
        <v>9</v>
      </c>
      <c r="K3" t="s">
        <v>8</v>
      </c>
      <c r="L3" t="s">
        <v>9</v>
      </c>
      <c r="N3" t="s">
        <v>15</v>
      </c>
      <c r="O3" t="s">
        <v>2</v>
      </c>
      <c r="R3" t="s">
        <v>8</v>
      </c>
      <c r="S3" t="s">
        <v>9</v>
      </c>
      <c r="U3" t="s">
        <v>8</v>
      </c>
      <c r="V3" t="s">
        <v>9</v>
      </c>
      <c r="Y3" t="s">
        <v>2</v>
      </c>
      <c r="AA3" t="s">
        <v>15</v>
      </c>
    </row>
    <row r="4" spans="1:27" x14ac:dyDescent="0.3">
      <c r="A4">
        <v>5.1256937642833823E-2</v>
      </c>
      <c r="B4">
        <v>2.4509803921568627E-3</v>
      </c>
      <c r="C4">
        <v>6.4479268690825986E-2</v>
      </c>
      <c r="D4">
        <v>1.9325037707390649E-2</v>
      </c>
      <c r="E4">
        <v>0.14201762977473065</v>
      </c>
      <c r="F4">
        <v>1.3197586726998492E-2</v>
      </c>
      <c r="I4">
        <v>6.4479268690825986E-2</v>
      </c>
      <c r="J4">
        <v>1.9325037707390649E-2</v>
      </c>
      <c r="K4">
        <v>2.315502724120852E-2</v>
      </c>
      <c r="L4">
        <v>1.2731251243286255E-2</v>
      </c>
      <c r="N4">
        <f t="shared" ref="N4:N20" si="0">I4/J4</f>
        <v>3.3365662549867414</v>
      </c>
      <c r="O4">
        <f>K4/L4</f>
        <v>1.8187550303368003</v>
      </c>
      <c r="R4">
        <v>2.315502724120852E-2</v>
      </c>
      <c r="S4">
        <v>1.2731251243286255E-2</v>
      </c>
      <c r="U4">
        <v>6.4479268690825986E-2</v>
      </c>
      <c r="V4">
        <v>1.9325037707390649E-2</v>
      </c>
      <c r="Y4" s="8">
        <f>R4/S4</f>
        <v>1.8187550303368003</v>
      </c>
      <c r="AA4">
        <v>3.3365662549867414</v>
      </c>
    </row>
    <row r="5" spans="1:27" x14ac:dyDescent="0.3">
      <c r="A5">
        <v>9.2872570194384454E-2</v>
      </c>
      <c r="B5">
        <v>5.0131926121372031E-2</v>
      </c>
      <c r="C5">
        <v>0.12311015118790497</v>
      </c>
      <c r="D5">
        <v>8.9709762532981532E-2</v>
      </c>
      <c r="E5">
        <v>0.26241900647948163</v>
      </c>
      <c r="F5">
        <v>5.8927000879507474E-2</v>
      </c>
      <c r="I5">
        <v>0.12311015118790497</v>
      </c>
      <c r="J5">
        <v>8.9709762532981532E-2</v>
      </c>
      <c r="K5">
        <v>0.20186046511627906</v>
      </c>
      <c r="L5">
        <v>8.226691042047532E-2</v>
      </c>
      <c r="N5">
        <f t="shared" si="0"/>
        <v>1.372316097065176</v>
      </c>
      <c r="O5" s="8">
        <f t="shared" ref="O5:O21" si="1">K5/L5</f>
        <v>2.4537260981912143</v>
      </c>
      <c r="R5">
        <v>0.20186046511627906</v>
      </c>
      <c r="S5">
        <v>8.226691042047532E-2</v>
      </c>
      <c r="U5">
        <v>0.12311015118790497</v>
      </c>
      <c r="V5">
        <v>8.9709762532981532E-2</v>
      </c>
      <c r="Y5" s="8">
        <f t="shared" ref="Y5:Y21" si="2">R5/S5</f>
        <v>2.4537260981912143</v>
      </c>
      <c r="AA5">
        <v>1.372316097065176</v>
      </c>
    </row>
    <row r="6" spans="1:27" x14ac:dyDescent="0.3">
      <c r="A6">
        <v>0.14074803149606299</v>
      </c>
      <c r="B6">
        <v>3.2504780114722756E-2</v>
      </c>
      <c r="C6">
        <v>0.4124015748031496</v>
      </c>
      <c r="D6">
        <v>0.16826003824091779</v>
      </c>
      <c r="E6">
        <v>0.12696850393700787</v>
      </c>
      <c r="F6">
        <v>0.10579987253027406</v>
      </c>
      <c r="I6">
        <v>0.4124015748031496</v>
      </c>
      <c r="J6">
        <v>0.16826003824091779</v>
      </c>
      <c r="K6">
        <v>0.12769843299119699</v>
      </c>
      <c r="L6">
        <v>8.3268094797523312E-2</v>
      </c>
      <c r="N6">
        <f t="shared" si="0"/>
        <v>2.4509775411596277</v>
      </c>
      <c r="O6" s="8">
        <f t="shared" si="1"/>
        <v>1.5335817794524007</v>
      </c>
      <c r="R6">
        <v>0.12769843299119699</v>
      </c>
      <c r="S6">
        <v>8.3268094797523312E-2</v>
      </c>
      <c r="U6">
        <v>0.4124015748031496</v>
      </c>
      <c r="V6">
        <v>0.16826003824091779</v>
      </c>
      <c r="Y6" s="8">
        <f t="shared" si="2"/>
        <v>1.5335817794524007</v>
      </c>
      <c r="AA6">
        <v>2.4509775411596277</v>
      </c>
    </row>
    <row r="7" spans="1:27" x14ac:dyDescent="0.3">
      <c r="A7">
        <v>2.6618794106722792E-2</v>
      </c>
      <c r="B7">
        <v>1.835724043715847E-2</v>
      </c>
      <c r="C7">
        <v>0.10003714250340473</v>
      </c>
      <c r="D7">
        <v>0.1796448087431694</v>
      </c>
      <c r="E7">
        <v>0.26544509099913333</v>
      </c>
      <c r="F7">
        <v>0.2340334699453552</v>
      </c>
      <c r="I7">
        <v>0.10003714250340473</v>
      </c>
      <c r="J7">
        <v>0.1796448087431694</v>
      </c>
      <c r="K7">
        <v>1.0091621298632321E-2</v>
      </c>
      <c r="L7">
        <v>1.9290123456790122E-2</v>
      </c>
      <c r="N7">
        <f t="shared" si="0"/>
        <v>0.55686074762351534</v>
      </c>
      <c r="O7" s="8">
        <f t="shared" si="1"/>
        <v>0.52314964812109954</v>
      </c>
      <c r="R7">
        <v>1.0091621298632321E-2</v>
      </c>
      <c r="S7">
        <v>1.9290123456790122E-2</v>
      </c>
      <c r="U7">
        <v>0.10003714250340473</v>
      </c>
      <c r="V7">
        <v>0.1796448087431694</v>
      </c>
      <c r="Y7" s="8">
        <f t="shared" si="2"/>
        <v>0.52314964812109954</v>
      </c>
      <c r="AA7">
        <v>0.55686074762351534</v>
      </c>
    </row>
    <row r="8" spans="1:27" x14ac:dyDescent="0.3">
      <c r="A8">
        <v>1.8573551263001485E-4</v>
      </c>
      <c r="B8">
        <v>7.409986075193953E-3</v>
      </c>
      <c r="C8">
        <v>2.315502724120852E-2</v>
      </c>
      <c r="D8">
        <v>1.2731251243286255E-2</v>
      </c>
      <c r="E8">
        <v>5.9435364041604752E-3</v>
      </c>
      <c r="F8">
        <v>3.6502884424109809E-2</v>
      </c>
      <c r="I8">
        <v>0.36374337845791643</v>
      </c>
      <c r="J8">
        <v>0.44423320659062104</v>
      </c>
      <c r="K8">
        <v>0.25806451612903225</v>
      </c>
      <c r="L8">
        <v>5.4857142857142854E-2</v>
      </c>
      <c r="N8">
        <f t="shared" si="0"/>
        <v>0.8188117706228133</v>
      </c>
      <c r="O8" s="8">
        <f t="shared" si="1"/>
        <v>4.704301075268817</v>
      </c>
      <c r="R8">
        <v>0.25806451612903225</v>
      </c>
      <c r="S8">
        <v>5.4857142857142854E-2</v>
      </c>
      <c r="U8">
        <v>0.36374337845791643</v>
      </c>
      <c r="V8">
        <v>0.44423320659062104</v>
      </c>
      <c r="Y8" s="8">
        <f t="shared" si="2"/>
        <v>4.704301075268817</v>
      </c>
      <c r="AA8">
        <v>0.8188117706228133</v>
      </c>
    </row>
    <row r="9" spans="1:27" x14ac:dyDescent="0.3">
      <c r="A9">
        <v>2.1860465116279069E-2</v>
      </c>
      <c r="B9">
        <v>4.9360146252285193E-2</v>
      </c>
      <c r="C9">
        <v>0.20186046511627906</v>
      </c>
      <c r="D9">
        <v>8.226691042047532E-2</v>
      </c>
      <c r="E9">
        <v>0.21720930232558139</v>
      </c>
      <c r="F9">
        <v>6.142595978062157E-2</v>
      </c>
      <c r="I9">
        <v>2.759381898454746E-2</v>
      </c>
      <c r="J9">
        <v>9.8297585842069823E-2</v>
      </c>
      <c r="K9">
        <v>0.11147229628547427</v>
      </c>
      <c r="L9">
        <v>2.1981497588360877E-2</v>
      </c>
      <c r="N9">
        <f t="shared" si="0"/>
        <v>0.28071715849544027</v>
      </c>
      <c r="O9" s="8">
        <f t="shared" si="1"/>
        <v>5.0711875220229965</v>
      </c>
      <c r="R9">
        <v>0.11147229628547427</v>
      </c>
      <c r="S9">
        <v>2.1981497588360877E-2</v>
      </c>
      <c r="U9">
        <v>2.759381898454746E-2</v>
      </c>
      <c r="V9">
        <v>9.8297585842069823E-2</v>
      </c>
      <c r="Y9" s="8">
        <f t="shared" si="2"/>
        <v>5.0711875220229965</v>
      </c>
      <c r="AA9">
        <v>0.28071715849544027</v>
      </c>
    </row>
    <row r="10" spans="1:27" x14ac:dyDescent="0.3">
      <c r="A10">
        <v>0.12441100193593162</v>
      </c>
      <c r="B10">
        <v>3.487296277844993E-2</v>
      </c>
      <c r="C10">
        <v>0.12769843299119699</v>
      </c>
      <c r="D10">
        <v>8.3268094797523312E-2</v>
      </c>
      <c r="E10">
        <v>6.6479161339810791E-3</v>
      </c>
      <c r="F10">
        <v>0.18290513130738026</v>
      </c>
      <c r="I10">
        <v>1.9197631240443658E-2</v>
      </c>
      <c r="J10">
        <v>2.1007679856734512E-3</v>
      </c>
      <c r="K10">
        <v>0.32918777828957468</v>
      </c>
      <c r="L10">
        <v>0.26384284837323513</v>
      </c>
      <c r="N10">
        <f t="shared" si="0"/>
        <v>9.1383871857174181</v>
      </c>
      <c r="O10" s="8">
        <f t="shared" si="1"/>
        <v>1.2476661024516453</v>
      </c>
      <c r="R10">
        <v>0.32918777828957468</v>
      </c>
      <c r="S10">
        <v>0.26384284837323513</v>
      </c>
      <c r="U10">
        <v>1.9197631240443658E-2</v>
      </c>
      <c r="V10">
        <v>2.1007679856734512E-3</v>
      </c>
      <c r="Y10" s="8">
        <f t="shared" si="2"/>
        <v>1.2476661024516453</v>
      </c>
      <c r="AA10">
        <v>9.1383871857174181</v>
      </c>
    </row>
    <row r="11" spans="1:27" x14ac:dyDescent="0.3">
      <c r="A11">
        <v>4.7086521483225424E-2</v>
      </c>
      <c r="B11">
        <v>3.6121673003802278E-2</v>
      </c>
      <c r="C11">
        <v>0.36374337845791643</v>
      </c>
      <c r="D11">
        <v>0.44423320659062104</v>
      </c>
      <c r="E11">
        <v>5.1795173631547967E-2</v>
      </c>
      <c r="F11">
        <v>3.6121673003802278E-2</v>
      </c>
      <c r="I11">
        <v>0.12653236791167827</v>
      </c>
      <c r="J11">
        <v>4.9552937244087908E-2</v>
      </c>
      <c r="K11">
        <v>3.8388740596942493E-2</v>
      </c>
      <c r="L11">
        <v>4.6275223790016688E-2</v>
      </c>
      <c r="N11">
        <f t="shared" si="0"/>
        <v>2.5534786623930081</v>
      </c>
      <c r="O11" s="8">
        <f t="shared" si="1"/>
        <v>0.82957439106376385</v>
      </c>
      <c r="R11">
        <v>3.8388740596942493E-2</v>
      </c>
      <c r="S11">
        <v>4.6275223790016688E-2</v>
      </c>
      <c r="U11">
        <v>0.12653236791167827</v>
      </c>
      <c r="V11">
        <v>4.9552937244087908E-2</v>
      </c>
      <c r="Y11" s="8">
        <f t="shared" si="2"/>
        <v>0.82957439106376385</v>
      </c>
      <c r="AA11">
        <v>2.5534786623930081</v>
      </c>
    </row>
    <row r="12" spans="1:27" x14ac:dyDescent="0.3">
      <c r="A12">
        <v>1.4103507480990925E-2</v>
      </c>
      <c r="B12">
        <v>1.923631816870251E-4</v>
      </c>
      <c r="C12">
        <v>2.759381898454746E-2</v>
      </c>
      <c r="D12">
        <v>9.8297585842069823E-2</v>
      </c>
      <c r="E12">
        <v>0.70296786853078241</v>
      </c>
      <c r="F12">
        <v>0.20101952486294122</v>
      </c>
      <c r="I12">
        <v>0.1494630997455155</v>
      </c>
      <c r="J12">
        <v>2.7115834344750008E-2</v>
      </c>
      <c r="K12">
        <v>6.0701054431461954E-2</v>
      </c>
      <c r="L12">
        <v>7.8852559309360339E-3</v>
      </c>
      <c r="N12">
        <f t="shared" si="0"/>
        <v>5.5120228957459156</v>
      </c>
      <c r="O12" s="8">
        <f t="shared" si="1"/>
        <v>7.6980449288037658</v>
      </c>
      <c r="R12">
        <v>6.0701054431461954E-2</v>
      </c>
      <c r="S12">
        <v>7.8852559309360339E-3</v>
      </c>
      <c r="U12">
        <v>0.1494630997455155</v>
      </c>
      <c r="V12">
        <v>2.7115834344750008E-2</v>
      </c>
      <c r="Y12" s="8">
        <f t="shared" si="2"/>
        <v>7.6980449288037658</v>
      </c>
      <c r="AA12">
        <v>5.5120228957459156</v>
      </c>
    </row>
    <row r="13" spans="1:27" x14ac:dyDescent="0.3">
      <c r="A13">
        <v>3.2036502196442006E-3</v>
      </c>
      <c r="B13">
        <v>5.8545993043358476E-3</v>
      </c>
      <c r="C13">
        <v>1.9197631240443658E-2</v>
      </c>
      <c r="D13">
        <v>2.1007679856734512E-3</v>
      </c>
      <c r="E13">
        <v>3.0580297551149188E-2</v>
      </c>
      <c r="F13">
        <v>2.6862279161070359E-3</v>
      </c>
      <c r="I13">
        <v>0.23823165570675175</v>
      </c>
      <c r="J13">
        <v>0.12122908154698607</v>
      </c>
      <c r="K13">
        <v>8.414048059149723E-2</v>
      </c>
      <c r="L13">
        <v>7.2391983540349009E-3</v>
      </c>
      <c r="N13">
        <f t="shared" si="0"/>
        <v>1.9651361922957218</v>
      </c>
      <c r="O13" s="8">
        <f t="shared" si="1"/>
        <v>11.622900282128612</v>
      </c>
      <c r="R13">
        <v>8.414048059149723E-2</v>
      </c>
      <c r="S13">
        <v>7.2391983540349009E-3</v>
      </c>
      <c r="U13">
        <v>0.23823165570675175</v>
      </c>
      <c r="V13">
        <v>0.12122908154698607</v>
      </c>
      <c r="Y13" s="8">
        <f t="shared" si="2"/>
        <v>11.622900282128612</v>
      </c>
      <c r="AA13">
        <v>1.9651361922957218</v>
      </c>
    </row>
    <row r="14" spans="1:27" x14ac:dyDescent="0.3">
      <c r="A14">
        <v>1.2258943293426052E-2</v>
      </c>
      <c r="B14">
        <v>7.9384975348876074E-3</v>
      </c>
      <c r="C14">
        <v>0.12653236791167827</v>
      </c>
      <c r="D14">
        <v>4.9552937244087908E-2</v>
      </c>
      <c r="E14">
        <v>0.17786221234497096</v>
      </c>
      <c r="F14">
        <v>7.311774045291218E-2</v>
      </c>
      <c r="I14">
        <v>0.34604745960110644</v>
      </c>
      <c r="J14">
        <v>7.6845957190836631E-2</v>
      </c>
      <c r="K14">
        <v>3.1100824533487632E-2</v>
      </c>
      <c r="L14">
        <v>2.2318783330041479E-2</v>
      </c>
      <c r="N14">
        <f t="shared" si="0"/>
        <v>4.5031316187752592</v>
      </c>
      <c r="O14" s="8">
        <f t="shared" si="1"/>
        <v>1.3934820762216626</v>
      </c>
      <c r="R14">
        <v>3.1100824533487632E-2</v>
      </c>
      <c r="S14">
        <v>2.2318783330041479E-2</v>
      </c>
      <c r="U14">
        <v>0.34604745960110644</v>
      </c>
      <c r="V14">
        <v>7.6845957190836631E-2</v>
      </c>
      <c r="Y14" s="8">
        <f t="shared" si="2"/>
        <v>1.3934820762216626</v>
      </c>
      <c r="AA14">
        <v>4.5031316187752592</v>
      </c>
    </row>
    <row r="15" spans="1:27" x14ac:dyDescent="0.3">
      <c r="A15">
        <v>3.6620942213394575E-3</v>
      </c>
      <c r="B15">
        <v>3.93712441905213E-3</v>
      </c>
      <c r="C15">
        <v>0.1494630997455155</v>
      </c>
      <c r="D15">
        <v>2.7115834344750008E-2</v>
      </c>
      <c r="E15">
        <v>4.2238222332567812E-2</v>
      </c>
      <c r="F15">
        <v>4.6505432047600721E-2</v>
      </c>
      <c r="I15">
        <v>5.9040190661900117E-2</v>
      </c>
      <c r="J15">
        <v>5.0572519083969467E-2</v>
      </c>
      <c r="K15">
        <v>9.2453382798008396E-2</v>
      </c>
      <c r="L15">
        <v>1.471512185443603E-2</v>
      </c>
      <c r="N15">
        <f t="shared" si="0"/>
        <v>1.1674362228994588</v>
      </c>
      <c r="O15" s="8">
        <f t="shared" si="1"/>
        <v>6.2828825824597123</v>
      </c>
      <c r="R15">
        <v>9.2453382798008396E-2</v>
      </c>
      <c r="S15">
        <v>1.471512185443603E-2</v>
      </c>
      <c r="U15">
        <v>5.9040190661900117E-2</v>
      </c>
      <c r="V15">
        <v>5.0572519083969467E-2</v>
      </c>
      <c r="Y15" s="8">
        <f t="shared" si="2"/>
        <v>6.2828825824597123</v>
      </c>
      <c r="AA15">
        <v>1.1674362228994588</v>
      </c>
    </row>
    <row r="16" spans="1:27" x14ac:dyDescent="0.3">
      <c r="A16">
        <v>7.9670694462886731E-4</v>
      </c>
      <c r="B16">
        <v>7.716049382716049E-4</v>
      </c>
      <c r="C16">
        <v>1.0091621298632321E-2</v>
      </c>
      <c r="D16">
        <v>1.9290123456790122E-2</v>
      </c>
      <c r="E16">
        <v>0.13079272340990572</v>
      </c>
      <c r="F16">
        <v>3.9043209876543208E-2</v>
      </c>
      <c r="I16">
        <v>9.2561983471074374E-2</v>
      </c>
      <c r="J16">
        <v>0.11091549295774648</v>
      </c>
      <c r="K16">
        <v>1.6605862372625489E-2</v>
      </c>
      <c r="L16">
        <v>3.5330695308083665E-2</v>
      </c>
      <c r="N16">
        <f t="shared" si="0"/>
        <v>0.83452708907254358</v>
      </c>
      <c r="O16" s="8">
        <f t="shared" si="1"/>
        <v>0.47001232859479181</v>
      </c>
      <c r="R16">
        <v>1.6605862372625489E-2</v>
      </c>
      <c r="S16">
        <v>3.5330695308083665E-2</v>
      </c>
      <c r="U16">
        <v>9.2561983471074374E-2</v>
      </c>
      <c r="V16">
        <v>0.11091549295774648</v>
      </c>
      <c r="Y16" s="8">
        <f t="shared" si="2"/>
        <v>0.47001232859479181</v>
      </c>
      <c r="AA16">
        <v>0.83452708907254358</v>
      </c>
    </row>
    <row r="17" spans="1:27" x14ac:dyDescent="0.3">
      <c r="A17">
        <v>2.4813895781637717E-3</v>
      </c>
      <c r="B17">
        <v>0</v>
      </c>
      <c r="C17">
        <v>0.25806451612903225</v>
      </c>
      <c r="D17">
        <v>5.4857142857142854E-2</v>
      </c>
      <c r="E17">
        <v>0.20347394540942929</v>
      </c>
      <c r="F17">
        <v>4.8000000000000001E-2</v>
      </c>
      <c r="I17">
        <v>0.10941176470588235</v>
      </c>
      <c r="J17">
        <v>4.1736227045075125E-2</v>
      </c>
      <c r="K17">
        <v>6.9935418082936782E-2</v>
      </c>
      <c r="L17">
        <v>7.6845502218636549E-2</v>
      </c>
      <c r="N17">
        <f t="shared" si="0"/>
        <v>2.6215058823529409</v>
      </c>
      <c r="O17" s="8">
        <f t="shared" si="1"/>
        <v>0.91007822271706185</v>
      </c>
      <c r="R17">
        <v>6.9935418082936782E-2</v>
      </c>
      <c r="S17">
        <v>7.6845502218636549E-2</v>
      </c>
      <c r="U17">
        <v>0.10941176470588235</v>
      </c>
      <c r="V17">
        <v>4.1736227045075125E-2</v>
      </c>
      <c r="Y17" s="8">
        <f t="shared" si="2"/>
        <v>0.91007822271706185</v>
      </c>
      <c r="AA17">
        <v>2.6215058823529409</v>
      </c>
    </row>
    <row r="18" spans="1:27" x14ac:dyDescent="0.3">
      <c r="A18">
        <v>2.1549362650206363E-2</v>
      </c>
      <c r="B18">
        <v>5.1395587886455284E-2</v>
      </c>
      <c r="C18">
        <v>0.11147229628547427</v>
      </c>
      <c r="D18">
        <v>2.1981497588360877E-2</v>
      </c>
      <c r="E18">
        <v>2.213375214580518E-2</v>
      </c>
      <c r="F18">
        <v>4.3765319838696921E-2</v>
      </c>
      <c r="I18">
        <v>0.2053944483514665</v>
      </c>
      <c r="J18">
        <v>1.3892717349357738E-2</v>
      </c>
      <c r="K18">
        <v>8.4769978093151732E-2</v>
      </c>
      <c r="L18">
        <v>5.3200332502078139E-2</v>
      </c>
      <c r="N18" s="8">
        <f t="shared" si="0"/>
        <v>14.784324994631948</v>
      </c>
      <c r="O18" s="8">
        <f t="shared" si="1"/>
        <v>1.5934106819697114</v>
      </c>
      <c r="R18">
        <v>8.4769978093151732E-2</v>
      </c>
      <c r="S18">
        <v>5.3200332502078139E-2</v>
      </c>
      <c r="U18">
        <v>0.2053944483514665</v>
      </c>
      <c r="V18">
        <v>1.3892717349357738E-2</v>
      </c>
      <c r="X18" s="4"/>
      <c r="Y18" s="8">
        <f t="shared" si="2"/>
        <v>1.5934106819697114</v>
      </c>
      <c r="AA18">
        <v>14.784324994631948</v>
      </c>
    </row>
    <row r="19" spans="1:27" x14ac:dyDescent="0.3">
      <c r="A19">
        <v>1.1617790060903833E-2</v>
      </c>
      <c r="B19">
        <v>2.0994475138121547E-2</v>
      </c>
      <c r="C19">
        <v>0.32918777828957468</v>
      </c>
      <c r="D19">
        <v>0.26384284837323513</v>
      </c>
      <c r="E19">
        <v>0.36373407032089666</v>
      </c>
      <c r="F19">
        <v>0.20515653775322285</v>
      </c>
      <c r="I19">
        <v>0.25272592866383292</v>
      </c>
      <c r="J19">
        <v>5.2439646998760123E-2</v>
      </c>
      <c r="K19">
        <v>0.18682006730844486</v>
      </c>
      <c r="L19">
        <v>3.4697508896797152E-2</v>
      </c>
      <c r="N19">
        <f t="shared" si="0"/>
        <v>4.8193674657994618</v>
      </c>
      <c r="O19" s="8">
        <f t="shared" si="1"/>
        <v>5.3842501449921034</v>
      </c>
      <c r="R19">
        <v>0.18682006730844486</v>
      </c>
      <c r="S19">
        <v>3.4697508896797152E-2</v>
      </c>
      <c r="U19">
        <v>0.25272592866383292</v>
      </c>
      <c r="V19">
        <v>5.2439646998760123E-2</v>
      </c>
      <c r="Y19" s="8">
        <f t="shared" si="2"/>
        <v>5.3842501449921034</v>
      </c>
      <c r="AA19">
        <v>4.8193674657994618</v>
      </c>
    </row>
    <row r="20" spans="1:27" x14ac:dyDescent="0.3">
      <c r="A20">
        <v>4.8046590633341419E-3</v>
      </c>
      <c r="B20">
        <v>2.4781267384817681E-3</v>
      </c>
      <c r="C20">
        <v>3.8388740596942493E-2</v>
      </c>
      <c r="D20">
        <v>4.6275223790016688E-2</v>
      </c>
      <c r="E20">
        <v>0.13593787915554478</v>
      </c>
      <c r="F20">
        <v>2.8776614575431143E-2</v>
      </c>
      <c r="I20">
        <v>0.14543603036474728</v>
      </c>
      <c r="J20">
        <v>6.6650330801274194E-2</v>
      </c>
      <c r="K20">
        <v>5.6464753808005669E-2</v>
      </c>
      <c r="L20">
        <v>4.4764139293652756E-2</v>
      </c>
      <c r="N20">
        <f t="shared" si="0"/>
        <v>2.1820751467593151</v>
      </c>
      <c r="O20" s="8">
        <f t="shared" si="1"/>
        <v>1.2613836588613239</v>
      </c>
      <c r="R20">
        <v>5.6464753808005669E-2</v>
      </c>
      <c r="S20">
        <v>4.4764139293652756E-2</v>
      </c>
      <c r="U20">
        <v>0.14543603036474728</v>
      </c>
      <c r="V20">
        <v>6.6650330801274194E-2</v>
      </c>
      <c r="Y20" s="8">
        <f t="shared" si="2"/>
        <v>1.2613836588613239</v>
      </c>
      <c r="AA20">
        <v>2.1820751467593151</v>
      </c>
    </row>
    <row r="21" spans="1:27" x14ac:dyDescent="0.3">
      <c r="A21">
        <v>5.7708748931319465E-3</v>
      </c>
      <c r="B21">
        <v>8.1571613078648632E-4</v>
      </c>
      <c r="C21">
        <v>6.0701054431461954E-2</v>
      </c>
      <c r="D21">
        <v>7.8852559309360339E-3</v>
      </c>
      <c r="E21">
        <v>5.0512966657167285E-2</v>
      </c>
      <c r="F21">
        <v>2.6238868873631978E-2</v>
      </c>
      <c r="K21">
        <v>7.5057358243198952E-2</v>
      </c>
      <c r="L21">
        <v>3.1401699029126214E-2</v>
      </c>
      <c r="O21" s="8">
        <f t="shared" si="1"/>
        <v>2.3902323939090215</v>
      </c>
      <c r="R21">
        <v>7.5057358243198952E-2</v>
      </c>
      <c r="S21">
        <v>3.1401699029126214E-2</v>
      </c>
      <c r="Y21" s="8">
        <f t="shared" si="2"/>
        <v>2.3902323939090215</v>
      </c>
    </row>
    <row r="22" spans="1:27" x14ac:dyDescent="0.3">
      <c r="A22">
        <v>7.3937153419593348E-5</v>
      </c>
      <c r="B22">
        <v>6.096167034976758E-4</v>
      </c>
      <c r="C22">
        <v>8.414048059149723E-2</v>
      </c>
      <c r="D22">
        <v>7.2391983540349009E-3</v>
      </c>
      <c r="E22">
        <v>1.478743068391867E-4</v>
      </c>
      <c r="F22">
        <v>6.0199649470395493E-3</v>
      </c>
      <c r="K22">
        <v>0.15440680253745445</v>
      </c>
      <c r="L22">
        <v>3.056042839996307E-2</v>
      </c>
      <c r="O22" s="8">
        <f>K22/L22</f>
        <v>5.0525077893751336</v>
      </c>
      <c r="R22">
        <v>0.15440680253745445</v>
      </c>
      <c r="S22">
        <v>3.056042839996307E-2</v>
      </c>
      <c r="Y22" s="8">
        <f>R22/S22</f>
        <v>5.0525077893751336</v>
      </c>
    </row>
    <row r="23" spans="1:27" x14ac:dyDescent="0.3">
      <c r="A23">
        <v>7.1604223925936638E-3</v>
      </c>
      <c r="B23">
        <v>4.0983606557377051E-3</v>
      </c>
      <c r="C23">
        <v>3.1100824533487632E-2</v>
      </c>
      <c r="D23">
        <v>2.2318783330041479E-2</v>
      </c>
      <c r="E23">
        <v>0.13528858672067121</v>
      </c>
      <c r="F23">
        <v>2.5330831522812562E-2</v>
      </c>
      <c r="N23">
        <f>AVERAGE(N4:N22)</f>
        <v>3.4645672309644882</v>
      </c>
      <c r="O23" s="8">
        <f>AVERAGE(O4:O22)</f>
        <v>3.275848775628508</v>
      </c>
      <c r="R23">
        <f>AVERAGE(R4:R22)</f>
        <v>0.1059144663551902</v>
      </c>
      <c r="S23">
        <f>AVERAGE(S4:S22)</f>
        <v>4.9656408297085078E-2</v>
      </c>
      <c r="U23">
        <f>AVERAGE(U4:U22)</f>
        <v>0.16678869970894991</v>
      </c>
      <c r="V23">
        <f>AVERAGE(V4:V22)</f>
        <v>9.4854232482686318E-2</v>
      </c>
      <c r="X23" t="s">
        <v>16</v>
      </c>
      <c r="Y23">
        <f>AVERAGE(Y4:Y22)</f>
        <v>3.275848775628508</v>
      </c>
      <c r="AA23">
        <v>3.4645672309644882</v>
      </c>
    </row>
    <row r="24" spans="1:27" x14ac:dyDescent="0.3">
      <c r="A24">
        <v>4.3362198059769513E-2</v>
      </c>
      <c r="B24">
        <v>1.3376616107908435E-2</v>
      </c>
      <c r="C24">
        <v>0.23823165570675175</v>
      </c>
      <c r="D24">
        <v>0.12122908154698607</v>
      </c>
      <c r="E24">
        <v>9.1737743342665531E-2</v>
      </c>
      <c r="F24">
        <v>0.23148821850338613</v>
      </c>
      <c r="I24">
        <f>AVERAGE(I4:I22)</f>
        <v>0.16678869970894991</v>
      </c>
      <c r="J24">
        <f t="shared" ref="J24:L24" si="3">AVERAGE(J4:J22)</f>
        <v>9.4854232482686318E-2</v>
      </c>
      <c r="K24">
        <f t="shared" si="3"/>
        <v>0.1059144663551902</v>
      </c>
      <c r="L24">
        <f t="shared" si="3"/>
        <v>4.9656408297085078E-2</v>
      </c>
      <c r="N24">
        <f>MEDIAN(N4:N22)</f>
        <v>2.4509775411596277</v>
      </c>
      <c r="O24" s="8">
        <f>MEDIAN(O4:O22)</f>
        <v>1.8187550303368003</v>
      </c>
      <c r="R24">
        <f t="shared" ref="R24:S24" si="4">AVERAGE(R4:R22)</f>
        <v>0.1059144663551902</v>
      </c>
      <c r="S24">
        <f t="shared" si="4"/>
        <v>4.9656408297085078E-2</v>
      </c>
      <c r="U24">
        <f>AVERAGE(U4:U22)</f>
        <v>0.16678869970894991</v>
      </c>
      <c r="V24">
        <f>AVERAGE(V4:V22)</f>
        <v>9.4854232482686318E-2</v>
      </c>
      <c r="X24" t="s">
        <v>17</v>
      </c>
      <c r="Y24">
        <f>MEDIAN(Y4:Y22)</f>
        <v>1.8187550303368003</v>
      </c>
      <c r="AA24">
        <v>2.4509775411596277</v>
      </c>
    </row>
    <row r="25" spans="1:27" x14ac:dyDescent="0.3">
      <c r="A25">
        <v>3.6395399621487842E-4</v>
      </c>
      <c r="B25">
        <v>1.2632212140959446E-2</v>
      </c>
      <c r="C25">
        <v>0.34604745960110644</v>
      </c>
      <c r="D25">
        <v>7.6845957190836631E-2</v>
      </c>
      <c r="E25">
        <v>0.24828941621779008</v>
      </c>
      <c r="F25">
        <v>2.2256754724547596E-2</v>
      </c>
      <c r="I25">
        <f>STDEV(I4:I22)/2</f>
        <v>5.94253113693924E-2</v>
      </c>
      <c r="J25">
        <f t="shared" ref="J25:L25" si="5">STDEV(J4:J22)/2</f>
        <v>5.1665982182705503E-2</v>
      </c>
      <c r="K25">
        <f t="shared" si="5"/>
        <v>4.3078005453236166E-2</v>
      </c>
      <c r="L25">
        <f t="shared" si="5"/>
        <v>2.8522382744025375E-2</v>
      </c>
      <c r="N25">
        <f>ZTEST(N4:N22,1)</f>
        <v>2.8446615144140886E-3</v>
      </c>
      <c r="O25">
        <f>ZTEST(O4:O22,1)</f>
        <v>4.2757575329379634E-4</v>
      </c>
      <c r="R25">
        <f t="shared" ref="R25:S25" si="6">STDEV(R4:R22)/2</f>
        <v>4.3078005453236166E-2</v>
      </c>
      <c r="S25">
        <f t="shared" si="6"/>
        <v>2.8522382744025375E-2</v>
      </c>
      <c r="U25">
        <f>STDEV(U4:U22)/2</f>
        <v>5.94253113693924E-2</v>
      </c>
      <c r="V25">
        <f>STDEV(V4:V22)/2</f>
        <v>5.1665982182705503E-2</v>
      </c>
      <c r="X25" t="s">
        <v>18</v>
      </c>
      <c r="Y25">
        <f>ZTEST(Y4:Y22,1)</f>
        <v>4.2757575329379634E-4</v>
      </c>
      <c r="AA25">
        <v>2.8446615144140886E-3</v>
      </c>
    </row>
    <row r="26" spans="1:27" x14ac:dyDescent="0.3">
      <c r="A26">
        <v>3.7915718773697324E-4</v>
      </c>
      <c r="B26">
        <v>1.2477980035231944E-3</v>
      </c>
      <c r="C26">
        <v>5.9040190661900117E-2</v>
      </c>
      <c r="D26">
        <v>5.0572519083969467E-2</v>
      </c>
      <c r="E26">
        <v>0.12550102914093814</v>
      </c>
      <c r="F26">
        <v>5.5196711685261302E-2</v>
      </c>
    </row>
    <row r="27" spans="1:27" x14ac:dyDescent="0.3">
      <c r="A27">
        <v>0</v>
      </c>
      <c r="B27">
        <v>0</v>
      </c>
      <c r="C27">
        <v>9.2561983471074374E-2</v>
      </c>
      <c r="D27">
        <v>0.11091549295774648</v>
      </c>
      <c r="E27">
        <v>0.57851239669421484</v>
      </c>
      <c r="F27">
        <v>6.8661971830985921E-2</v>
      </c>
    </row>
    <row r="28" spans="1:27" x14ac:dyDescent="0.3">
      <c r="A28">
        <v>0</v>
      </c>
      <c r="B28">
        <v>0</v>
      </c>
      <c r="C28">
        <v>0.10941176470588235</v>
      </c>
      <c r="D28">
        <v>4.1736227045075125E-2</v>
      </c>
      <c r="E28">
        <v>0.28235294117647058</v>
      </c>
      <c r="F28">
        <v>0.10684474123539232</v>
      </c>
    </row>
    <row r="29" spans="1:27" x14ac:dyDescent="0.3">
      <c r="A29">
        <v>1.133496049311215E-2</v>
      </c>
      <c r="B29">
        <v>2.8116213683223993E-3</v>
      </c>
      <c r="C29">
        <v>0.2053944483514665</v>
      </c>
      <c r="D29">
        <v>1.3892717349357738E-2</v>
      </c>
      <c r="E29">
        <v>2.8585612046498159E-2</v>
      </c>
      <c r="F29">
        <v>9.923369535255527E-4</v>
      </c>
    </row>
    <row r="30" spans="1:27" x14ac:dyDescent="0.3">
      <c r="A30">
        <v>7.0227314729255225E-2</v>
      </c>
      <c r="B30">
        <v>6.928743344759682E-3</v>
      </c>
      <c r="C30">
        <v>0.25272592866383292</v>
      </c>
      <c r="D30">
        <v>5.2439646998760123E-2</v>
      </c>
      <c r="E30">
        <v>0.12345222694511181</v>
      </c>
      <c r="F30">
        <v>7.2204799066443006E-3</v>
      </c>
    </row>
    <row r="31" spans="1:27" x14ac:dyDescent="0.3">
      <c r="A31">
        <v>2.4532493982595816E-2</v>
      </c>
      <c r="B31">
        <v>1.6090827411582128E-2</v>
      </c>
      <c r="C31">
        <v>0.14543603036474728</v>
      </c>
      <c r="D31">
        <v>6.6650330801274194E-2</v>
      </c>
      <c r="E31">
        <v>0.37511571931123866</v>
      </c>
      <c r="F31">
        <v>7.1387731765090251E-2</v>
      </c>
    </row>
    <row r="32" spans="1:27" x14ac:dyDescent="0.3">
      <c r="A32">
        <v>3.2217123889485503E-3</v>
      </c>
      <c r="B32">
        <v>2.7545385403921829E-2</v>
      </c>
      <c r="C32">
        <v>9.2453382798008396E-2</v>
      </c>
      <c r="D32">
        <v>1.471512185443603E-2</v>
      </c>
      <c r="E32">
        <v>0.37166845650688274</v>
      </c>
      <c r="F32">
        <v>0.22727423034952549</v>
      </c>
    </row>
    <row r="33" spans="1:6" x14ac:dyDescent="0.3">
      <c r="A33">
        <v>2.5160397534281041E-3</v>
      </c>
      <c r="B33">
        <v>6.8211795741473527E-2</v>
      </c>
      <c r="C33">
        <v>1.6605862372625489E-2</v>
      </c>
      <c r="D33">
        <v>3.5330695308083665E-2</v>
      </c>
      <c r="E33">
        <v>0.11410240281796452</v>
      </c>
      <c r="F33">
        <v>2.1669493122291315E-3</v>
      </c>
    </row>
    <row r="34" spans="1:6" x14ac:dyDescent="0.3">
      <c r="A34">
        <v>6.1182868796736912E-3</v>
      </c>
      <c r="B34">
        <v>3.9128680919725697E-2</v>
      </c>
      <c r="C34">
        <v>6.9935418082936782E-2</v>
      </c>
      <c r="D34">
        <v>7.6845502218636549E-2</v>
      </c>
      <c r="E34">
        <v>9.4663494221617947E-2</v>
      </c>
      <c r="F34">
        <v>1.2505042355788625E-2</v>
      </c>
    </row>
    <row r="35" spans="1:6" x14ac:dyDescent="0.3">
      <c r="A35">
        <v>1.4287074959519954E-3</v>
      </c>
      <c r="B35">
        <v>0</v>
      </c>
      <c r="C35">
        <v>8.4769978093151732E-2</v>
      </c>
      <c r="D35">
        <v>5.3200332502078139E-2</v>
      </c>
      <c r="E35">
        <v>0.10058100771502047</v>
      </c>
      <c r="F35">
        <v>0.22883268020425127</v>
      </c>
    </row>
    <row r="36" spans="1:6" x14ac:dyDescent="0.3">
      <c r="A36">
        <v>3.2636769194646628E-2</v>
      </c>
      <c r="B36">
        <v>5.2571983176965386E-3</v>
      </c>
      <c r="C36">
        <v>0.18682006730844486</v>
      </c>
      <c r="D36">
        <v>3.4697508896797152E-2</v>
      </c>
      <c r="E36">
        <v>0.21687407059560146</v>
      </c>
      <c r="F36">
        <v>6.292461986412165E-2</v>
      </c>
    </row>
    <row r="37" spans="1:6" x14ac:dyDescent="0.3">
      <c r="A37">
        <v>3.9674105561459437E-3</v>
      </c>
      <c r="B37">
        <v>1.8029142998271179E-2</v>
      </c>
      <c r="C37">
        <v>5.6464753808005669E-2</v>
      </c>
      <c r="D37">
        <v>4.4764139293652756E-2</v>
      </c>
      <c r="E37">
        <v>1.7074034714842368E-2</v>
      </c>
      <c r="F37">
        <v>4.8777475919980244E-3</v>
      </c>
    </row>
    <row r="38" spans="1:6" x14ac:dyDescent="0.3">
      <c r="A38">
        <v>2.1140609636184856E-2</v>
      </c>
      <c r="B38">
        <v>8.9502427184466014E-3</v>
      </c>
      <c r="C38">
        <v>7.5057358243198952E-2</v>
      </c>
      <c r="D38">
        <v>3.1401699029126214E-2</v>
      </c>
      <c r="E38">
        <v>2.4090462143559487E-2</v>
      </c>
      <c r="F38">
        <v>0.16808252427184467</v>
      </c>
    </row>
    <row r="39" spans="1:6" x14ac:dyDescent="0.3">
      <c r="A39">
        <v>2.132541503576731E-2</v>
      </c>
      <c r="B39">
        <v>1.0986981811467086E-2</v>
      </c>
      <c r="C39">
        <v>0.15440680253745445</v>
      </c>
      <c r="D39">
        <v>3.056042839996307E-2</v>
      </c>
      <c r="E39">
        <v>0.38709677419354838</v>
      </c>
      <c r="F39">
        <v>3.9700858646477703E-2</v>
      </c>
    </row>
  </sheetData>
  <mergeCells count="7">
    <mergeCell ref="U2:V2"/>
    <mergeCell ref="R2:S2"/>
    <mergeCell ref="A1:E1"/>
    <mergeCell ref="A2:B2"/>
    <mergeCell ref="E2:F2"/>
    <mergeCell ref="I2:J2"/>
    <mergeCell ref="K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workbookViewId="0">
      <selection activeCell="A29" sqref="A29"/>
    </sheetView>
  </sheetViews>
  <sheetFormatPr defaultColWidth="8.88671875" defaultRowHeight="14.4" x14ac:dyDescent="0.3"/>
  <sheetData>
    <row r="1" spans="1:12" x14ac:dyDescent="0.3">
      <c r="A1" t="s">
        <v>3</v>
      </c>
      <c r="C1" t="s">
        <v>4</v>
      </c>
      <c r="I1" t="s">
        <v>7</v>
      </c>
    </row>
    <row r="2" spans="1:12" x14ac:dyDescent="0.3">
      <c r="A2" t="s">
        <v>5</v>
      </c>
      <c r="B2" t="s">
        <v>6</v>
      </c>
      <c r="D2" t="s">
        <v>0</v>
      </c>
      <c r="E2" t="s">
        <v>1</v>
      </c>
      <c r="H2" s="5" t="s">
        <v>0</v>
      </c>
      <c r="I2" s="5"/>
      <c r="K2" s="5" t="s">
        <v>1</v>
      </c>
      <c r="L2" s="5"/>
    </row>
    <row r="3" spans="1:12" x14ac:dyDescent="0.3">
      <c r="A3">
        <v>0.14201762977473065</v>
      </c>
      <c r="B3">
        <v>1.3197586726998492E-2</v>
      </c>
      <c r="D3">
        <v>0.31006447995514436</v>
      </c>
      <c r="E3">
        <v>11.170084635416668</v>
      </c>
      <c r="H3" t="s">
        <v>8</v>
      </c>
      <c r="I3" t="s">
        <v>9</v>
      </c>
      <c r="K3" t="s">
        <v>8</v>
      </c>
      <c r="L3" t="s">
        <v>9</v>
      </c>
    </row>
    <row r="4" spans="1:12" x14ac:dyDescent="0.3">
      <c r="A4">
        <v>0.26241900647948163</v>
      </c>
      <c r="B4">
        <v>5.8927000879507474E-2</v>
      </c>
      <c r="D4">
        <v>0.30815783103364802</v>
      </c>
      <c r="E4">
        <v>0.69390435403283368</v>
      </c>
      <c r="H4">
        <v>0.45402298850574713</v>
      </c>
      <c r="I4">
        <v>1.4642857142857144</v>
      </c>
      <c r="K4">
        <v>3.8958333333333335</v>
      </c>
      <c r="L4">
        <v>0.34877384196185302</v>
      </c>
    </row>
    <row r="5" spans="1:12" x14ac:dyDescent="0.3">
      <c r="A5">
        <v>0.12696850393700787</v>
      </c>
      <c r="B5">
        <v>0.10579987253027406</v>
      </c>
      <c r="D5">
        <v>2.0423420249001643</v>
      </c>
      <c r="E5">
        <v>42.193669578284961</v>
      </c>
      <c r="H5">
        <v>0.46913580246913583</v>
      </c>
      <c r="I5">
        <v>1.5223880597014927</v>
      </c>
      <c r="K5">
        <v>0.92933618843683086</v>
      </c>
      <c r="L5">
        <v>1.3392857142857144</v>
      </c>
    </row>
    <row r="6" spans="1:12" x14ac:dyDescent="0.3">
      <c r="A6">
        <v>0.26544509099913333</v>
      </c>
      <c r="B6">
        <v>0.2340334699453552</v>
      </c>
      <c r="D6">
        <v>0.49096426139265653</v>
      </c>
      <c r="E6">
        <v>0.15616649746192895</v>
      </c>
      <c r="H6">
        <v>3.248062015503876</v>
      </c>
      <c r="I6">
        <v>1.5903614457831325</v>
      </c>
      <c r="K6">
        <v>19.208791208791208</v>
      </c>
      <c r="L6">
        <v>0.45525291828793774</v>
      </c>
    </row>
    <row r="7" spans="1:12" x14ac:dyDescent="0.3">
      <c r="A7">
        <v>5.9435364041604752E-3</v>
      </c>
      <c r="B7">
        <v>3.6502884424109809E-2</v>
      </c>
      <c r="D7">
        <v>0.57103488522889378</v>
      </c>
      <c r="E7">
        <v>1.1097560975609757</v>
      </c>
      <c r="H7">
        <v>0.37686567164179108</v>
      </c>
      <c r="I7">
        <v>0.76760306457497263</v>
      </c>
      <c r="K7">
        <v>7.7157360406091377E-2</v>
      </c>
      <c r="L7">
        <v>0.49407114624505927</v>
      </c>
    </row>
    <row r="8" spans="1:12" x14ac:dyDescent="0.3">
      <c r="A8">
        <v>0.21720930232558139</v>
      </c>
      <c r="B8">
        <v>6.142595978062157E-2</v>
      </c>
      <c r="D8">
        <v>8.0273412694619281E-2</v>
      </c>
      <c r="E8">
        <v>10.027316760453022</v>
      </c>
      <c r="H8">
        <v>7.0227272727272734</v>
      </c>
      <c r="I8">
        <v>12.298245614035089</v>
      </c>
      <c r="K8">
        <v>1.2682926829268293</v>
      </c>
      <c r="L8">
        <v>1.1428571428571428</v>
      </c>
    </row>
    <row r="9" spans="1:12" x14ac:dyDescent="0.3">
      <c r="A9">
        <v>6.6479161339810791E-3</v>
      </c>
      <c r="B9">
        <v>0.18290513130738026</v>
      </c>
      <c r="D9">
        <v>0.80273224043715841</v>
      </c>
      <c r="E9">
        <v>0.70371977424390308</v>
      </c>
      <c r="H9">
        <v>3.9253314724354497E-2</v>
      </c>
      <c r="I9">
        <v>0.48899521531100476</v>
      </c>
      <c r="K9">
        <v>5.0363036303630357</v>
      </c>
      <c r="L9">
        <v>0.5022583559168925</v>
      </c>
    </row>
    <row r="10" spans="1:12" x14ac:dyDescent="0.3">
      <c r="A10">
        <v>5.1795173631547967E-2</v>
      </c>
      <c r="B10">
        <v>3.6121673003802278E-2</v>
      </c>
      <c r="D10">
        <v>1.0497147630592845</v>
      </c>
      <c r="E10">
        <v>0.17561214476484782</v>
      </c>
      <c r="H10">
        <v>0.62777777777777777</v>
      </c>
      <c r="I10">
        <v>0.78205128205128205</v>
      </c>
      <c r="K10">
        <v>0.9050232165470663</v>
      </c>
      <c r="L10">
        <v>1.2860562537402753</v>
      </c>
    </row>
    <row r="11" spans="1:12" x14ac:dyDescent="0.3">
      <c r="A11">
        <v>0.70296786853078241</v>
      </c>
      <c r="B11">
        <v>0.20101952486294122</v>
      </c>
      <c r="D11">
        <v>6.0688871848018247</v>
      </c>
      <c r="E11">
        <v>3.9987354700646858</v>
      </c>
      <c r="H11">
        <v>0.7114066908504636</v>
      </c>
      <c r="I11">
        <v>0.6777142857142856</v>
      </c>
      <c r="K11">
        <v>0.28239914316315601</v>
      </c>
      <c r="L11">
        <v>1.6080843585237259</v>
      </c>
    </row>
    <row r="12" spans="1:12" x14ac:dyDescent="0.3">
      <c r="A12">
        <v>3.0580297551149188E-2</v>
      </c>
      <c r="B12">
        <v>2.6862279161070359E-3</v>
      </c>
      <c r="D12">
        <v>4.9587646228866404</v>
      </c>
      <c r="E12">
        <v>473.16842105263157</v>
      </c>
      <c r="H12">
        <v>3.538574577516532</v>
      </c>
      <c r="I12">
        <v>0.58306810948440491</v>
      </c>
      <c r="K12">
        <v>1.2016925246826515</v>
      </c>
      <c r="L12">
        <v>0.30051813471502586</v>
      </c>
    </row>
    <row r="13" spans="1:12" x14ac:dyDescent="0.3">
      <c r="A13">
        <v>0.17786221234497096</v>
      </c>
      <c r="B13">
        <v>7.311774045291218E-2</v>
      </c>
      <c r="D13">
        <v>0.40366237698799956</v>
      </c>
      <c r="E13">
        <v>0.2609093683246872</v>
      </c>
      <c r="H13">
        <v>2.5968772178850252</v>
      </c>
      <c r="I13">
        <v>0.52369439071566737</v>
      </c>
      <c r="K13">
        <v>569</v>
      </c>
      <c r="L13">
        <v>1.2025316455696202</v>
      </c>
    </row>
    <row r="14" spans="1:12" x14ac:dyDescent="0.3">
      <c r="A14">
        <v>4.2238222332567812E-2</v>
      </c>
      <c r="B14">
        <v>4.6505432047600721E-2</v>
      </c>
      <c r="D14">
        <v>0.51345109316949933</v>
      </c>
      <c r="E14" s="2">
        <v>3.8419652739040742</v>
      </c>
      <c r="H14">
        <v>1.3937261800058633</v>
      </c>
      <c r="I14">
        <v>3.4527027027027026</v>
      </c>
      <c r="K14">
        <v>0.22988505747126436</v>
      </c>
      <c r="L14">
        <v>0.88109161793372326</v>
      </c>
    </row>
    <row r="15" spans="1:12" x14ac:dyDescent="0.3">
      <c r="A15">
        <v>0.13079272340990572</v>
      </c>
      <c r="B15">
        <v>3.9043209876543208E-2</v>
      </c>
      <c r="D15" s="2">
        <v>9.9047619047619051E-2</v>
      </c>
      <c r="E15" s="2">
        <v>8.9261300992282255E-3</v>
      </c>
      <c r="H15">
        <v>0.47043590850237377</v>
      </c>
      <c r="I15">
        <v>0.91622340425531923</v>
      </c>
      <c r="K15">
        <v>0.24875229839768848</v>
      </c>
      <c r="L15">
        <v>6.4746107958678883E-2</v>
      </c>
    </row>
    <row r="16" spans="1:12" x14ac:dyDescent="0.3">
      <c r="A16">
        <v>0.20347394540942929</v>
      </c>
      <c r="B16">
        <v>4.8000000000000001E-2</v>
      </c>
      <c r="D16" s="2">
        <v>0.99199999999999999</v>
      </c>
      <c r="E16" s="2">
        <v>0.12022128293209311</v>
      </c>
      <c r="H16">
        <v>0.16</v>
      </c>
      <c r="I16">
        <v>1.6153846153846154</v>
      </c>
      <c r="K16">
        <v>0.14553472987872107</v>
      </c>
      <c r="L16">
        <v>16.304347826086957</v>
      </c>
    </row>
    <row r="17" spans="1:12" x14ac:dyDescent="0.3">
      <c r="A17">
        <v>2.213375214580518E-2</v>
      </c>
      <c r="B17">
        <v>4.3765319838696921E-2</v>
      </c>
      <c r="D17" s="2">
        <v>0.51323134174074836</v>
      </c>
      <c r="E17" s="2">
        <v>3.6251817843614722</v>
      </c>
      <c r="H17">
        <v>0.38750000000000001</v>
      </c>
      <c r="I17">
        <v>0.390625</v>
      </c>
      <c r="K17">
        <v>0.73877917414721728</v>
      </c>
      <c r="L17">
        <v>6.1451612903225801</v>
      </c>
    </row>
    <row r="18" spans="1:12" x14ac:dyDescent="0.3">
      <c r="A18">
        <v>0.36373407032089666</v>
      </c>
      <c r="B18">
        <v>0.20515653775322285</v>
      </c>
      <c r="D18" s="2">
        <v>0.28187540079784795</v>
      </c>
      <c r="E18" s="2">
        <v>1.5622056278858878</v>
      </c>
      <c r="H18">
        <v>7.185238784370477</v>
      </c>
      <c r="I18">
        <v>14</v>
      </c>
      <c r="K18">
        <v>0.84280303030303039</v>
      </c>
      <c r="L18">
        <v>0.23248572911261028</v>
      </c>
    </row>
    <row r="19" spans="1:12" x14ac:dyDescent="0.3">
      <c r="A19">
        <v>0.13593787915554478</v>
      </c>
      <c r="B19">
        <v>2.8776614575431143E-2</v>
      </c>
      <c r="D19" s="2">
        <v>0.41526757544083776</v>
      </c>
      <c r="E19" s="2">
        <v>0.36035484332522527</v>
      </c>
      <c r="H19">
        <v>2.0471556886227544</v>
      </c>
      <c r="I19">
        <v>7.262626262626263</v>
      </c>
      <c r="K19">
        <v>0.86142186936124143</v>
      </c>
      <c r="L19">
        <v>0.55141388174807193</v>
      </c>
    </row>
    <row r="20" spans="1:12" x14ac:dyDescent="0.3">
      <c r="A20">
        <v>5.0512966657167285E-2</v>
      </c>
      <c r="B20">
        <v>2.6238868873631978E-2</v>
      </c>
      <c r="E20" s="2">
        <v>16.676985770153475</v>
      </c>
      <c r="H20">
        <v>0.38770977295162884</v>
      </c>
      <c r="I20">
        <v>0.93363844393592677</v>
      </c>
      <c r="K20">
        <v>3.3070539419087135</v>
      </c>
      <c r="L20">
        <v>9.1772151898734187</v>
      </c>
    </row>
    <row r="21" spans="1:12" x14ac:dyDescent="0.3">
      <c r="A21">
        <v>1.478743068391867E-4</v>
      </c>
      <c r="B21">
        <v>6.0199649470395493E-3</v>
      </c>
      <c r="E21" s="2">
        <v>0.51818798535354182</v>
      </c>
      <c r="K21">
        <v>3.1156462585034017</v>
      </c>
      <c r="L21">
        <v>0.18682310469314078</v>
      </c>
    </row>
    <row r="22" spans="1:12" x14ac:dyDescent="0.3">
      <c r="A22">
        <v>0.13528858672067121</v>
      </c>
      <c r="B22">
        <v>2.5330831522812562E-2</v>
      </c>
      <c r="K22">
        <v>0.39888423988842403</v>
      </c>
      <c r="L22">
        <v>0.76976744186046508</v>
      </c>
    </row>
    <row r="23" spans="1:12" x14ac:dyDescent="0.3">
      <c r="A23">
        <v>9.1737743342665531E-2</v>
      </c>
      <c r="B23">
        <v>0.23148821850338613</v>
      </c>
    </row>
    <row r="24" spans="1:12" x14ac:dyDescent="0.3">
      <c r="A24">
        <v>0.24828941621779008</v>
      </c>
      <c r="B24">
        <v>2.2256754724547596E-2</v>
      </c>
      <c r="D24">
        <f>AVERAGE(D3:D19)</f>
        <v>1.1706747713867405</v>
      </c>
      <c r="E24">
        <f>AVERAGE(E3:E21)</f>
        <v>30.019596022697627</v>
      </c>
    </row>
    <row r="25" spans="1:12" x14ac:dyDescent="0.3">
      <c r="A25">
        <v>0.12550102914093814</v>
      </c>
      <c r="B25">
        <v>5.5196711685261302E-2</v>
      </c>
    </row>
    <row r="26" spans="1:12" x14ac:dyDescent="0.3">
      <c r="A26">
        <v>0.57851239669421484</v>
      </c>
      <c r="B26">
        <v>6.8661971830985921E-2</v>
      </c>
    </row>
    <row r="27" spans="1:12" x14ac:dyDescent="0.3">
      <c r="A27">
        <v>0.28235294117647058</v>
      </c>
      <c r="B27">
        <v>0.10684474123539232</v>
      </c>
    </row>
    <row r="28" spans="1:12" x14ac:dyDescent="0.3">
      <c r="A28">
        <v>2.8585612046498159E-2</v>
      </c>
      <c r="B28">
        <v>9.923369535255527E-4</v>
      </c>
    </row>
    <row r="29" spans="1:12" x14ac:dyDescent="0.3">
      <c r="A29">
        <v>0.12345222694511181</v>
      </c>
      <c r="B29">
        <v>7.2204799066443006E-3</v>
      </c>
    </row>
    <row r="30" spans="1:12" x14ac:dyDescent="0.3">
      <c r="A30">
        <v>0.37511571931123866</v>
      </c>
      <c r="B30">
        <v>7.1387731765090251E-2</v>
      </c>
    </row>
    <row r="31" spans="1:12" x14ac:dyDescent="0.3">
      <c r="A31">
        <v>0.37166845650688274</v>
      </c>
      <c r="B31">
        <v>0.22727423034952549</v>
      </c>
    </row>
    <row r="32" spans="1:12" x14ac:dyDescent="0.3">
      <c r="A32">
        <v>0.11410240281796452</v>
      </c>
      <c r="B32">
        <v>2.1669493122291315E-3</v>
      </c>
    </row>
    <row r="33" spans="1:2" x14ac:dyDescent="0.3">
      <c r="A33">
        <v>9.4663494221617947E-2</v>
      </c>
      <c r="B33">
        <v>1.2505042355788625E-2</v>
      </c>
    </row>
    <row r="34" spans="1:2" x14ac:dyDescent="0.3">
      <c r="A34">
        <v>0.10058100771502047</v>
      </c>
      <c r="B34">
        <v>0.22883268020425127</v>
      </c>
    </row>
    <row r="35" spans="1:2" x14ac:dyDescent="0.3">
      <c r="A35">
        <v>0.21687407059560146</v>
      </c>
      <c r="B35">
        <v>6.292461986412165E-2</v>
      </c>
    </row>
    <row r="36" spans="1:2" x14ac:dyDescent="0.3">
      <c r="A36">
        <v>1.7074034714842368E-2</v>
      </c>
      <c r="B36">
        <v>4.8777475919980244E-3</v>
      </c>
    </row>
    <row r="37" spans="1:2" x14ac:dyDescent="0.3">
      <c r="A37">
        <v>2.4090462143559487E-2</v>
      </c>
      <c r="B37">
        <v>0.16808252427184467</v>
      </c>
    </row>
    <row r="38" spans="1:2" x14ac:dyDescent="0.3">
      <c r="A38">
        <v>0.38709677419354838</v>
      </c>
      <c r="B38">
        <v>3.9700858646477703E-2</v>
      </c>
    </row>
  </sheetData>
  <mergeCells count="2">
    <mergeCell ref="H2:I2"/>
    <mergeCell ref="K2:L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f9a50e-68f8-45a8-9c11-417e0fb267b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12426AA334340BD72864E6411DFDE" ma:contentTypeVersion="18" ma:contentTypeDescription="Create a new document." ma:contentTypeScope="" ma:versionID="9dd4ba82dfcc92bd56e6212225da7b9b">
  <xsd:schema xmlns:xsd="http://www.w3.org/2001/XMLSchema" xmlns:xs="http://www.w3.org/2001/XMLSchema" xmlns:p="http://schemas.microsoft.com/office/2006/metadata/properties" xmlns:ns3="a07e918a-536f-4f5c-bd9e-7bff6eca0d20" xmlns:ns4="88f9a50e-68f8-45a8-9c11-417e0fb267ba" targetNamespace="http://schemas.microsoft.com/office/2006/metadata/properties" ma:root="true" ma:fieldsID="23a416b38aadf68bb4e877935a1b1869" ns3:_="" ns4:_="">
    <xsd:import namespace="a07e918a-536f-4f5c-bd9e-7bff6eca0d20"/>
    <xsd:import namespace="88f9a50e-68f8-45a8-9c11-417e0fb267b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ObjectDetectorVersions" minOccurs="0"/>
                <xsd:element ref="ns4:MediaServiceSystemTag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e918a-536f-4f5c-bd9e-7bff6eca0d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9a50e-68f8-45a8-9c11-417e0fb2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C0654-C7B0-48D2-95DE-1F51A03EEEC2}">
  <ds:schemaRefs>
    <ds:schemaRef ds:uri="http://schemas.microsoft.com/office/infopath/2007/PartnerControls"/>
    <ds:schemaRef ds:uri="http://purl.org/dc/dcmitype/"/>
    <ds:schemaRef ds:uri="88f9a50e-68f8-45a8-9c11-417e0fb267ba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a07e918a-536f-4f5c-bd9e-7bff6eca0d2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07C81E1-DCE5-4DA2-B68D-706FA616EB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87DC36-90F0-4396-A552-10F3111224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7e918a-536f-4f5c-bd9e-7bff6eca0d20"/>
    <ds:schemaRef ds:uri="88f9a50e-68f8-45a8-9c11-417e0fb267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t-test area</vt:lpstr>
      <vt:lpstr>t-test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Smadar Ben Tabou De Leon</cp:lastModifiedBy>
  <dcterms:created xsi:type="dcterms:W3CDTF">2021-06-24T08:19:30Z</dcterms:created>
  <dcterms:modified xsi:type="dcterms:W3CDTF">2024-03-12T10:55:07Z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0x01010087012426AA334340BD72864E6411DFDE</vt:lpwstr>
  </property>
</Properties>
</file>