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3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<sst xmlns="http://schemas.openxmlformats.org/spreadsheetml/2006/main" count="26" uniqueCount="18">
  <si>
    <t xml:space="preserve">SOURCE DATA FOR</t>
  </si>
  <si>
    <t xml:space="preserve">Fig. 3E</t>
  </si>
  <si>
    <t xml:space="preserve">MTY v. Mito-gTEMP</t>
  </si>
  <si>
    <t xml:space="preserve">MTY from Fig. 2</t>
  </si>
  <si>
    <t xml:space="preserve">Mito-gTEMP</t>
  </si>
  <si>
    <t xml:space="preserve">for stats</t>
  </si>
  <si>
    <t xml:space="preserve">MTY</t>
  </si>
  <si>
    <t xml:space="preserve">TTEST</t>
  </si>
  <si>
    <t xml:space="preserve">mean</t>
  </si>
  <si>
    <t xml:space="preserve">SD*2</t>
  </si>
  <si>
    <t xml:space="preserve">oligomycin treatment</t>
  </si>
  <si>
    <t xml:space="preserve">HEK293T</t>
  </si>
  <si>
    <t xml:space="preserve">U2OS</t>
  </si>
  <si>
    <t xml:space="preserve">iMEF(P)</t>
  </si>
  <si>
    <t xml:space="preserve">rotenone treatment</t>
  </si>
  <si>
    <t xml:space="preserve">iMEF(P) rotenone</t>
  </si>
  <si>
    <t xml:space="preserve">*</t>
  </si>
  <si>
    <t xml:space="preserve">rotenone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</si>
</sst>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0.00"/>
    <numFmt numFmtId="166" formatCode="0.00"/>
    <numFmt numFmtId="167" formatCode="[$-809]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C9211E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4" activeCellId="0" sqref="M3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6" customFormat="false" ht="12.8" hidden="false" customHeight="false" outlineLevel="0" collapsed="false">
      <c r="C6" s="1" t="s">
        <v>3</v>
      </c>
      <c r="E6" s="1" t="s">
        <v>4</v>
      </c>
      <c r="H6" s="1" t="s">
        <v>5</v>
      </c>
      <c r="J6" s="1" t="s">
        <v>6</v>
      </c>
      <c r="K6" s="1" t="s">
        <v>4</v>
      </c>
      <c r="M6" s="1" t="s">
        <v>7</v>
      </c>
    </row>
    <row r="7" customFormat="false" ht="12.8" hidden="false" customHeight="false" outlineLevel="0" collapsed="false">
      <c r="C7" s="1" t="s">
        <v>8</v>
      </c>
      <c r="D7" s="1" t="s">
        <v>9</v>
      </c>
      <c r="E7" s="1" t="s">
        <v>8</v>
      </c>
      <c r="F7" s="1" t="s">
        <v>9</v>
      </c>
    </row>
    <row r="8" customFormat="false" ht="12.8" hidden="false" customHeight="false" outlineLevel="0" collapsed="false">
      <c r="A8" s="1" t="s">
        <v>10</v>
      </c>
      <c r="I8" s="1" t="s">
        <v>11</v>
      </c>
      <c r="J8" s="2" t="n">
        <v>18.21</v>
      </c>
      <c r="K8" s="3" t="n">
        <v>20.13</v>
      </c>
      <c r="M8" s="1" t="n">
        <f aca="false">TTEST(J8:J12,K8:K11,2,2)</f>
        <v>0.290206972007643</v>
      </c>
    </row>
    <row r="9" customFormat="false" ht="12.8" hidden="false" customHeight="false" outlineLevel="0" collapsed="false">
      <c r="A9" s="1" t="s">
        <v>11</v>
      </c>
      <c r="C9" s="3" t="n">
        <v>18.68</v>
      </c>
      <c r="D9" s="3" t="n">
        <f aca="false">2*0.89</f>
        <v>1.78</v>
      </c>
      <c r="E9" s="3" t="n">
        <f aca="false">AVERAGE(K8:K11)</f>
        <v>17.6925</v>
      </c>
      <c r="F9" s="3" t="n">
        <f aca="false">STDEV(K8:K11)*2</f>
        <v>3.77858439101206</v>
      </c>
      <c r="G9" s="4"/>
      <c r="J9" s="2" t="n">
        <v>19.08</v>
      </c>
      <c r="K9" s="3" t="n">
        <v>18.14</v>
      </c>
      <c r="M9" s="5"/>
    </row>
    <row r="10" customFormat="false" ht="12.8" hidden="false" customHeight="false" outlineLevel="0" collapsed="false">
      <c r="A10" s="1" t="s">
        <v>12</v>
      </c>
      <c r="C10" s="3" t="n">
        <v>18.9</v>
      </c>
      <c r="D10" s="3" t="n">
        <f aca="false">2*0.71</f>
        <v>1.42</v>
      </c>
      <c r="E10" s="3" t="n">
        <f aca="false">AVERAGE(K17:K21)</f>
        <v>15.31</v>
      </c>
      <c r="F10" s="3" t="n">
        <f aca="false">STDEV(K17:K21)*2</f>
        <v>5.44459364874919</v>
      </c>
      <c r="G10" s="4"/>
      <c r="J10" s="2" t="n">
        <v>18.76</v>
      </c>
      <c r="K10" s="3" t="n">
        <v>16.7</v>
      </c>
      <c r="M10" s="5"/>
    </row>
    <row r="11" customFormat="false" ht="12.8" hidden="false" customHeight="false" outlineLevel="0" collapsed="false">
      <c r="A11" s="1" t="s">
        <v>13</v>
      </c>
      <c r="C11" s="3" t="n">
        <v>17.76</v>
      </c>
      <c r="D11" s="3" t="n">
        <v>1.36</v>
      </c>
      <c r="E11" s="3" t="n">
        <f aca="false">AVERAGE(K26:K30)</f>
        <v>15.862</v>
      </c>
      <c r="F11" s="3" t="n">
        <f aca="false">STDEV(K26:K30)*2</f>
        <v>2.13927090383617</v>
      </c>
      <c r="G11" s="4"/>
      <c r="J11" s="2" t="n">
        <v>19.2</v>
      </c>
      <c r="K11" s="2" t="n">
        <v>15.8</v>
      </c>
      <c r="M11" s="5"/>
    </row>
    <row r="12" customFormat="false" ht="12.8" hidden="false" customHeight="false" outlineLevel="0" collapsed="false">
      <c r="C12" s="2"/>
      <c r="D12" s="2"/>
      <c r="E12" s="2"/>
      <c r="F12" s="2"/>
      <c r="G12" s="6"/>
      <c r="J12" s="2" t="n">
        <v>18.16</v>
      </c>
      <c r="K12" s="2"/>
      <c r="M12" s="5"/>
    </row>
    <row r="13" customFormat="false" ht="12.8" hidden="false" customHeight="false" outlineLevel="0" collapsed="false">
      <c r="A13" s="1" t="s">
        <v>14</v>
      </c>
      <c r="C13" s="2"/>
      <c r="D13" s="2"/>
      <c r="E13" s="2"/>
      <c r="F13" s="2"/>
      <c r="G13" s="6"/>
      <c r="J13" s="2"/>
      <c r="K13" s="2"/>
      <c r="M13" s="5"/>
    </row>
    <row r="14" customFormat="false" ht="12.8" hidden="false" customHeight="false" outlineLevel="0" collapsed="false">
      <c r="A14" s="1" t="s">
        <v>15</v>
      </c>
      <c r="C14" s="2" t="n">
        <v>10.31</v>
      </c>
      <c r="D14" s="2" t="n">
        <v>4.27</v>
      </c>
      <c r="E14" s="2" t="n">
        <f aca="false">AVERAGE(K34:K38)</f>
        <v>8.94</v>
      </c>
      <c r="F14" s="2" t="n">
        <f aca="false">2*STDEV(K34:K38)</f>
        <v>2.11603402619145</v>
      </c>
      <c r="G14" s="6"/>
      <c r="J14" s="2"/>
      <c r="K14" s="2"/>
      <c r="M14" s="5"/>
    </row>
    <row r="15" customFormat="false" ht="12.8" hidden="false" customHeight="false" outlineLevel="0" collapsed="false">
      <c r="J15" s="2"/>
      <c r="K15" s="2"/>
      <c r="M15" s="5"/>
    </row>
    <row r="16" customFormat="false" ht="12.8" hidden="false" customHeight="false" outlineLevel="0" collapsed="false">
      <c r="J16" s="2"/>
      <c r="K16" s="2"/>
      <c r="M16" s="5"/>
    </row>
    <row r="17" customFormat="false" ht="12.8" hidden="false" customHeight="false" outlineLevel="0" collapsed="false">
      <c r="A17" s="7"/>
      <c r="B17" s="7"/>
      <c r="I17" s="1" t="s">
        <v>12</v>
      </c>
      <c r="J17" s="2" t="n">
        <v>18.39</v>
      </c>
      <c r="K17" s="3" t="n">
        <v>13</v>
      </c>
      <c r="L17" s="8"/>
      <c r="M17" s="7" t="n">
        <f aca="false">TTEST(J17:J21,K17:K21,2,2)</f>
        <v>0.0214118567842328</v>
      </c>
    </row>
    <row r="18" customFormat="false" ht="12.8" hidden="false" customHeight="false" outlineLevel="0" collapsed="false">
      <c r="A18" s="7"/>
      <c r="B18" s="7"/>
      <c r="J18" s="2" t="n">
        <v>19.61</v>
      </c>
      <c r="K18" s="3" t="n">
        <v>11.84</v>
      </c>
      <c r="L18" s="8"/>
      <c r="M18" s="7" t="s">
        <v>16</v>
      </c>
    </row>
    <row r="19" customFormat="false" ht="12.8" hidden="false" customHeight="false" outlineLevel="0" collapsed="false">
      <c r="A19" s="7"/>
      <c r="B19" s="7"/>
      <c r="J19" s="2" t="n">
        <v>19.73</v>
      </c>
      <c r="K19" s="3" t="n">
        <v>17.39</v>
      </c>
      <c r="L19" s="8"/>
      <c r="M19" s="9"/>
    </row>
    <row r="20" customFormat="false" ht="12.8" hidden="false" customHeight="false" outlineLevel="0" collapsed="false">
      <c r="J20" s="2" t="n">
        <v>18.29</v>
      </c>
      <c r="K20" s="3" t="n">
        <v>16.42</v>
      </c>
      <c r="L20" s="8"/>
      <c r="M20" s="5"/>
    </row>
    <row r="21" customFormat="false" ht="12.8" hidden="false" customHeight="false" outlineLevel="0" collapsed="false">
      <c r="J21" s="2" t="n">
        <v>18.47</v>
      </c>
      <c r="K21" s="3" t="n">
        <v>17.9</v>
      </c>
      <c r="L21" s="8"/>
      <c r="M21" s="9"/>
    </row>
    <row r="22" customFormat="false" ht="12.8" hidden="false" customHeight="false" outlineLevel="0" collapsed="false">
      <c r="J22" s="2"/>
      <c r="K22" s="10"/>
      <c r="L22" s="8"/>
      <c r="M22" s="9"/>
    </row>
    <row r="23" customFormat="false" ht="12.8" hidden="false" customHeight="false" outlineLevel="0" collapsed="false">
      <c r="J23" s="2"/>
      <c r="K23" s="10"/>
      <c r="L23" s="8"/>
      <c r="M23" s="9"/>
    </row>
    <row r="24" customFormat="false" ht="12.8" hidden="false" customHeight="false" outlineLevel="0" collapsed="false">
      <c r="J24" s="2"/>
      <c r="K24" s="10"/>
      <c r="L24" s="8"/>
      <c r="M24" s="9"/>
    </row>
    <row r="25" customFormat="false" ht="12.8" hidden="false" customHeight="false" outlineLevel="0" collapsed="false">
      <c r="I25" s="1" t="s">
        <v>13</v>
      </c>
      <c r="J25" s="2"/>
      <c r="K25" s="10"/>
      <c r="L25" s="8"/>
      <c r="M25" s="9"/>
    </row>
    <row r="26" customFormat="false" ht="12.8" hidden="false" customHeight="false" outlineLevel="0" collapsed="false">
      <c r="J26" s="2" t="n">
        <v>17.97</v>
      </c>
      <c r="K26" s="3" t="n">
        <v>16.26</v>
      </c>
      <c r="L26" s="8"/>
      <c r="M26" s="7" t="n">
        <f aca="false">TTEST(J26:J30,K26:K30,2,2)</f>
        <v>0.010194532977361</v>
      </c>
    </row>
    <row r="27" customFormat="false" ht="12.8" hidden="false" customHeight="false" outlineLevel="0" collapsed="false">
      <c r="J27" s="2" t="n">
        <v>18.74</v>
      </c>
      <c r="K27" s="3" t="n">
        <v>14.73</v>
      </c>
      <c r="L27" s="8"/>
      <c r="M27" s="7" t="s">
        <v>16</v>
      </c>
    </row>
    <row r="28" customFormat="false" ht="12.8" hidden="false" customHeight="false" outlineLevel="0" collapsed="false">
      <c r="J28" s="2" t="n">
        <v>17.52</v>
      </c>
      <c r="K28" s="3" t="n">
        <v>15.88</v>
      </c>
      <c r="L28" s="8"/>
      <c r="M28" s="9"/>
    </row>
    <row r="29" customFormat="false" ht="12.8" hidden="false" customHeight="false" outlineLevel="0" collapsed="false">
      <c r="J29" s="2" t="n">
        <v>17.69</v>
      </c>
      <c r="K29" s="3" t="n">
        <v>17.42</v>
      </c>
      <c r="L29" s="8"/>
      <c r="M29" s="9"/>
    </row>
    <row r="30" customFormat="false" ht="12.8" hidden="false" customHeight="false" outlineLevel="0" collapsed="false">
      <c r="J30" s="2" t="n">
        <v>16.87</v>
      </c>
      <c r="K30" s="3" t="n">
        <v>15.02</v>
      </c>
      <c r="L30" s="8"/>
      <c r="M30" s="9"/>
    </row>
    <row r="31" customFormat="false" ht="12.8" hidden="false" customHeight="false" outlineLevel="0" collapsed="false">
      <c r="J31" s="2"/>
      <c r="K31" s="2"/>
      <c r="M31" s="5"/>
    </row>
    <row r="32" customFormat="false" ht="12.8" hidden="false" customHeight="false" outlineLevel="0" collapsed="false">
      <c r="I32" s="1" t="s">
        <v>13</v>
      </c>
      <c r="J32" s="2"/>
      <c r="K32" s="2"/>
      <c r="M32" s="5"/>
    </row>
    <row r="33" customFormat="false" ht="12.8" hidden="false" customHeight="false" outlineLevel="0" collapsed="false">
      <c r="I33" s="1" t="s">
        <v>17</v>
      </c>
      <c r="J33" s="2"/>
      <c r="K33" s="2"/>
      <c r="M33" s="5"/>
    </row>
    <row r="34" customFormat="false" ht="12.8" hidden="false" customHeight="false" outlineLevel="0" collapsed="false">
      <c r="J34" s="2" t="n">
        <v>11.65</v>
      </c>
      <c r="K34" s="2" t="n">
        <v>9.6</v>
      </c>
      <c r="M34" s="1" t="n">
        <f aca="false">TTEST(J34:J39,K34:K38,2,2)</f>
        <v>0.22520405561534</v>
      </c>
    </row>
    <row r="35" customFormat="false" ht="12.8" hidden="false" customHeight="false" outlineLevel="0" collapsed="false">
      <c r="J35" s="2" t="n">
        <v>6.72</v>
      </c>
      <c r="K35" s="2" t="n">
        <v>9.46</v>
      </c>
    </row>
    <row r="36" customFormat="false" ht="12.8" hidden="false" customHeight="false" outlineLevel="0" collapsed="false">
      <c r="J36" s="2" t="n">
        <v>8.77</v>
      </c>
      <c r="K36" s="2" t="n">
        <v>8.78</v>
      </c>
    </row>
    <row r="37" customFormat="false" ht="12.8" hidden="false" customHeight="false" outlineLevel="0" collapsed="false">
      <c r="J37" s="2" t="n">
        <v>11.78</v>
      </c>
      <c r="K37" s="2" t="n">
        <v>9.7</v>
      </c>
    </row>
    <row r="38" customFormat="false" ht="12.8" hidden="false" customHeight="false" outlineLevel="0" collapsed="false">
      <c r="J38" s="2" t="n">
        <v>12.14</v>
      </c>
      <c r="K38" s="2" t="n">
        <v>7.16</v>
      </c>
    </row>
    <row r="39" customFormat="false" ht="12.8" hidden="false" customHeight="false" outlineLevel="0" collapsed="false">
      <c r="J39" s="2" t="n">
        <v>10.82</v>
      </c>
      <c r="K39" s="2"/>
    </row>
    <row r="40" customFormat="false" ht="12.8" hidden="false" customHeight="false" outlineLevel="0" collapsed="false">
      <c r="J40" s="6"/>
    </row>
    <row r="41" customFormat="false" ht="12.8" hidden="false" customHeight="false" outlineLevel="0" collapsed="false">
      <c r="J41" s="6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2023-11-22T10:15:31Z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