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4"/>
  <workbookPr/>
  <mc:AlternateContent xmlns:mc="http://schemas.openxmlformats.org/markup-compatibility/2006">
    <mc:Choice Requires="x15">
      <x15ac:absPath xmlns:x15ac="http://schemas.microsoft.com/office/spreadsheetml/2010/11/ac" url="/Users/kaibracey_1/Desktop/Desktop/"/>
    </mc:Choice>
  </mc:AlternateContent>
  <xr:revisionPtr revIDLastSave="0" documentId="13_ncr:1_{55916F5F-8935-1340-8C8B-181DB39C2998}" xr6:coauthVersionLast="47" xr6:coauthVersionMax="47" xr10:uidLastSave="{00000000-0000-0000-0000-000000000000}"/>
  <bookViews>
    <workbookView xWindow="0" yWindow="500" windowWidth="28280" windowHeight="15440" activeTab="1" xr2:uid="{00000000-000D-0000-FFFF-FFFF00000000}"/>
  </bookViews>
  <sheets>
    <sheet name="Summary" sheetId="4" r:id="rId1"/>
    <sheet name="SCR-shRNA" sheetId="1" r:id="rId2"/>
    <sheet name="shRNA-1" sheetId="2" r:id="rId3"/>
    <sheet name="shRNA-2" sheetId="3" r:id="rId4"/>
  </sheets>
  <definedNames>
    <definedName name="_xlchart.v1.0" hidden="1">Summary!$B$3</definedName>
    <definedName name="_xlchart.v1.1" hidden="1">Summary!$B$4:$B$29</definedName>
    <definedName name="_xlchart.v1.2" hidden="1">Summary!$C$3</definedName>
    <definedName name="_xlchart.v1.3" hidden="1">Summary!$C$4:$C$29</definedName>
    <definedName name="_xlchart.v1.4" hidden="1">Summary!$D$3</definedName>
    <definedName name="_xlchart.v1.5" hidden="1">Summary!$D$4:$D$29</definedName>
    <definedName name="_xlchart.v1.6" hidden="1">Summary!$E$3</definedName>
    <definedName name="_xlchart.v1.7" hidden="1">Summary!$E$4:$E$29</definedName>
    <definedName name="_xlchart.v5.10" hidden="1">Summary!$C$3</definedName>
    <definedName name="_xlchart.v5.11" hidden="1">Summary!$C$4:$C$29</definedName>
    <definedName name="_xlchart.v5.8" hidden="1">Summary!$B$3</definedName>
    <definedName name="_xlchart.v5.9" hidden="1">Summary!$B$4:$B$29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" i="2" l="1"/>
  <c r="H31" i="3"/>
  <c r="H32" i="3" s="1"/>
  <c r="K37" i="3"/>
  <c r="I31" i="3"/>
  <c r="I32" i="3" s="1"/>
  <c r="I34" i="3"/>
  <c r="I35" i="3" s="1"/>
  <c r="H34" i="3"/>
  <c r="H35" i="3" s="1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4" i="3"/>
  <c r="M24" i="3"/>
  <c r="M25" i="3"/>
  <c r="M26" i="3"/>
  <c r="M27" i="3"/>
  <c r="M28" i="3"/>
  <c r="M29" i="3"/>
  <c r="M4" i="2"/>
  <c r="G31" i="2" l="1"/>
  <c r="G32" i="2" s="1"/>
  <c r="G35" i="2"/>
  <c r="G36" i="2" s="1"/>
  <c r="F31" i="2" l="1"/>
  <c r="F32" i="2" s="1"/>
  <c r="F35" i="2"/>
  <c r="F36" i="2" s="1"/>
  <c r="E31" i="2"/>
  <c r="E32" i="2" s="1"/>
  <c r="E35" i="2"/>
  <c r="E36" i="2" s="1"/>
  <c r="J37" i="1"/>
  <c r="D31" i="3"/>
  <c r="D32" i="3" s="1"/>
  <c r="E31" i="3"/>
  <c r="E32" i="3" s="1"/>
  <c r="F31" i="3"/>
  <c r="F32" i="3" s="1"/>
  <c r="G31" i="3"/>
  <c r="G32" i="3"/>
  <c r="D34" i="3"/>
  <c r="D35" i="3" s="1"/>
  <c r="E34" i="3"/>
  <c r="E35" i="3" s="1"/>
  <c r="F34" i="3"/>
  <c r="F35" i="3" s="1"/>
  <c r="G34" i="3"/>
  <c r="G35" i="3" s="1"/>
  <c r="C31" i="3"/>
  <c r="C32" i="3" s="1"/>
  <c r="C34" i="3"/>
  <c r="C35" i="3" s="1"/>
  <c r="D31" i="2"/>
  <c r="D32" i="2" s="1"/>
  <c r="D35" i="2"/>
  <c r="D36" i="2" s="1"/>
  <c r="C35" i="2"/>
  <c r="C31" i="2"/>
  <c r="D31" i="1"/>
  <c r="D32" i="1" s="1"/>
  <c r="E31" i="1"/>
  <c r="E32" i="1" s="1"/>
  <c r="F31" i="1"/>
  <c r="F32" i="1" s="1"/>
  <c r="G31" i="1"/>
  <c r="G32" i="1" s="1"/>
  <c r="H31" i="1"/>
  <c r="H32" i="1" s="1"/>
  <c r="D34" i="1"/>
  <c r="E34" i="1"/>
  <c r="E35" i="1" s="1"/>
  <c r="F34" i="1"/>
  <c r="F35" i="1" s="1"/>
  <c r="G34" i="1"/>
  <c r="H34" i="1"/>
  <c r="H35" i="1" s="1"/>
  <c r="D35" i="1"/>
  <c r="G35" i="1"/>
  <c r="C34" i="1"/>
  <c r="C35" i="1" s="1"/>
  <c r="C31" i="1"/>
  <c r="K35" i="3" l="1"/>
  <c r="K32" i="3"/>
  <c r="C36" i="2"/>
  <c r="I36" i="2" s="1"/>
  <c r="I35" i="2"/>
  <c r="C32" i="2"/>
  <c r="I32" i="2" s="1"/>
  <c r="I31" i="2"/>
  <c r="J35" i="1"/>
  <c r="C32" i="1"/>
  <c r="J32" i="1" s="1"/>
  <c r="M29" i="1" l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  <c r="M8" i="1"/>
  <c r="L8" i="1"/>
  <c r="M7" i="1"/>
  <c r="L7" i="1"/>
  <c r="M6" i="1"/>
  <c r="L6" i="1"/>
  <c r="M5" i="1"/>
  <c r="L5" i="1"/>
  <c r="M4" i="1"/>
  <c r="L4" i="1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</calcChain>
</file>

<file path=xl/sharedStrings.xml><?xml version="1.0" encoding="utf-8"?>
<sst xmlns="http://schemas.openxmlformats.org/spreadsheetml/2006/main" count="74" uniqueCount="25">
  <si>
    <t>Cell #2</t>
  </si>
  <si>
    <t>Cell #1</t>
  </si>
  <si>
    <t>Cell #3</t>
  </si>
  <si>
    <t>Cell #4</t>
  </si>
  <si>
    <t>Cell #5</t>
  </si>
  <si>
    <t>Cell #6</t>
  </si>
  <si>
    <t>More</t>
  </si>
  <si>
    <t>Total 5s Tracks</t>
  </si>
  <si>
    <t>Totoal 5s Tracks</t>
  </si>
  <si>
    <t>BIN</t>
  </si>
  <si>
    <t>AVERAGE</t>
  </si>
  <si>
    <t>SD</t>
  </si>
  <si>
    <t>Non Motile</t>
  </si>
  <si>
    <t>Motile</t>
  </si>
  <si>
    <t>AVG NON MOTILE</t>
  </si>
  <si>
    <t>AVG MOTILE</t>
  </si>
  <si>
    <t>Cell #7</t>
  </si>
  <si>
    <t>SCR</t>
  </si>
  <si>
    <t>Supplment Figure 1 Panel B</t>
  </si>
  <si>
    <t>shRNA 1</t>
  </si>
  <si>
    <t>shRNA 2</t>
  </si>
  <si>
    <t>Total tracks</t>
  </si>
  <si>
    <t xml:space="preserve">Figure 1 shRNA-2 </t>
  </si>
  <si>
    <t>Figure 1 shRNA-1</t>
  </si>
  <si>
    <t>Figure 1 SCR-shRNA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</si>
</sst>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ill="1"/>
    <xf numFmtId="0" fontId="0" fillId="0" borderId="1" xfId="0" applyBorder="1"/>
    <xf numFmtId="0" fontId="0" fillId="2" borderId="2" xfId="0" applyFill="1" applyBorder="1"/>
    <xf numFmtId="0" fontId="0" fillId="0" borderId="2" xfId="0" applyBorder="1"/>
    <xf numFmtId="0" fontId="0" fillId="2" borderId="3" xfId="0" applyFill="1" applyBorder="1"/>
    <xf numFmtId="0" fontId="0" fillId="0" borderId="3" xfId="0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KIF5B-560</a:t>
            </a:r>
            <a:r>
              <a:rPr lang="en-US" baseline="0"/>
              <a:t> Rigor displacment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Summary!$C$3</c:f>
              <c:strCache>
                <c:ptCount val="1"/>
                <c:pt idx="0">
                  <c:v>SCR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Summary!$B$4:$B$29</c:f>
              <c:strCache>
                <c:ptCount val="26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  <c:pt idx="21">
                  <c:v>1.05</c:v>
                </c:pt>
                <c:pt idx="22">
                  <c:v>1.1</c:v>
                </c:pt>
                <c:pt idx="23">
                  <c:v>1.15</c:v>
                </c:pt>
                <c:pt idx="24">
                  <c:v>1.2</c:v>
                </c:pt>
                <c:pt idx="25">
                  <c:v>More</c:v>
                </c:pt>
              </c:strCache>
            </c:strRef>
          </c:cat>
          <c:val>
            <c:numRef>
              <c:f>Summary!$C$4:$C$29</c:f>
              <c:numCache>
                <c:formatCode>General</c:formatCode>
                <c:ptCount val="26"/>
                <c:pt idx="0">
                  <c:v>1.467136150234742E-2</c:v>
                </c:pt>
                <c:pt idx="1">
                  <c:v>6.9829040659117467</c:v>
                </c:pt>
                <c:pt idx="2">
                  <c:v>11.682461572467377</c:v>
                </c:pt>
                <c:pt idx="3">
                  <c:v>13.997352337377038</c:v>
                </c:pt>
                <c:pt idx="4">
                  <c:v>12.623385018865042</c:v>
                </c:pt>
                <c:pt idx="5">
                  <c:v>8.6355569126256739</c:v>
                </c:pt>
                <c:pt idx="6">
                  <c:v>6.6163040834205811</c:v>
                </c:pt>
                <c:pt idx="7">
                  <c:v>4.9241582223938059</c:v>
                </c:pt>
                <c:pt idx="8">
                  <c:v>4.3383039005435879</c:v>
                </c:pt>
                <c:pt idx="9">
                  <c:v>3.0650754485968661</c:v>
                </c:pt>
                <c:pt idx="10">
                  <c:v>2.7744618907373542</c:v>
                </c:pt>
                <c:pt idx="11">
                  <c:v>1.9984743361698092</c:v>
                </c:pt>
                <c:pt idx="12">
                  <c:v>1.7534971242257162</c:v>
                </c:pt>
                <c:pt idx="13">
                  <c:v>1.0202623954277614</c:v>
                </c:pt>
                <c:pt idx="14">
                  <c:v>1.0214906739145633</c:v>
                </c:pt>
                <c:pt idx="15">
                  <c:v>0.85366573946861479</c:v>
                </c:pt>
                <c:pt idx="16">
                  <c:v>0.70353342640138961</c:v>
                </c:pt>
                <c:pt idx="17">
                  <c:v>0.51360200561232705</c:v>
                </c:pt>
                <c:pt idx="18">
                  <c:v>0.44246023132429685</c:v>
                </c:pt>
                <c:pt idx="19">
                  <c:v>0.20437384898710864</c:v>
                </c:pt>
                <c:pt idx="20">
                  <c:v>0.28743373623624224</c:v>
                </c:pt>
                <c:pt idx="21">
                  <c:v>0.45078123098145739</c:v>
                </c:pt>
                <c:pt idx="22">
                  <c:v>0.24404521048945607</c:v>
                </c:pt>
                <c:pt idx="23">
                  <c:v>0.2912308671851615</c:v>
                </c:pt>
                <c:pt idx="24">
                  <c:v>0.19999999999999998</c:v>
                </c:pt>
                <c:pt idx="25">
                  <c:v>0.23261723096161538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0A-B146-81C7-7FADA8D87802}"/>
            </c:ext>
          </c:extLst>
        </c:ser>
        <c:ser>
          <c:idx val="1"/>
          <c:order val="1"/>
          <c:tx>
            <c:strRef>
              <c:f>Summary!$D$3</c:f>
              <c:strCache>
                <c:ptCount val="1"/>
                <c:pt idx="0">
                  <c:v>shRNA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Summary!$B$4:$B$29</c:f>
              <c:strCache>
                <c:ptCount val="26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  <c:pt idx="21">
                  <c:v>1.05</c:v>
                </c:pt>
                <c:pt idx="22">
                  <c:v>1.1</c:v>
                </c:pt>
                <c:pt idx="23">
                  <c:v>1.15</c:v>
                </c:pt>
                <c:pt idx="24">
                  <c:v>1.2</c:v>
                </c:pt>
                <c:pt idx="25">
                  <c:v>More</c:v>
                </c:pt>
              </c:strCache>
            </c:strRef>
          </c:cat>
          <c:val>
            <c:numRef>
              <c:f>Summary!$D$4:$D$29</c:f>
              <c:numCache>
                <c:formatCode>General</c:formatCode>
                <c:ptCount val="26"/>
                <c:pt idx="0">
                  <c:v>0.17802548481399655</c:v>
                </c:pt>
                <c:pt idx="1">
                  <c:v>10.683133066334836</c:v>
                </c:pt>
                <c:pt idx="2">
                  <c:v>17.888318625196266</c:v>
                </c:pt>
                <c:pt idx="3">
                  <c:v>17.696950145199629</c:v>
                </c:pt>
                <c:pt idx="4">
                  <c:v>15.389060085233458</c:v>
                </c:pt>
                <c:pt idx="5">
                  <c:v>10.920635513355077</c:v>
                </c:pt>
                <c:pt idx="6">
                  <c:v>6.978999660306255</c:v>
                </c:pt>
                <c:pt idx="7">
                  <c:v>5.9762083280707667</c:v>
                </c:pt>
                <c:pt idx="8">
                  <c:v>3.9085646262366538</c:v>
                </c:pt>
                <c:pt idx="9">
                  <c:v>2.9067546427057085</c:v>
                </c:pt>
                <c:pt idx="10">
                  <c:v>2.4731192095311147</c:v>
                </c:pt>
                <c:pt idx="11">
                  <c:v>1.0549141691323849</c:v>
                </c:pt>
                <c:pt idx="12">
                  <c:v>1.1316407598671165</c:v>
                </c:pt>
                <c:pt idx="13">
                  <c:v>0.80330184180204189</c:v>
                </c:pt>
                <c:pt idx="14">
                  <c:v>0.25259856318484375</c:v>
                </c:pt>
                <c:pt idx="15">
                  <c:v>0.49850212164832552</c:v>
                </c:pt>
                <c:pt idx="16">
                  <c:v>0.24471308594277291</c:v>
                </c:pt>
                <c:pt idx="17">
                  <c:v>0.34450521353305252</c:v>
                </c:pt>
                <c:pt idx="18">
                  <c:v>0.23424257167448981</c:v>
                </c:pt>
                <c:pt idx="19">
                  <c:v>0.1258061636651715</c:v>
                </c:pt>
                <c:pt idx="20">
                  <c:v>2.1367521367521368E-2</c:v>
                </c:pt>
                <c:pt idx="21">
                  <c:v>0.17878946450375022</c:v>
                </c:pt>
                <c:pt idx="22">
                  <c:v>0</c:v>
                </c:pt>
                <c:pt idx="23">
                  <c:v>0</c:v>
                </c:pt>
                <c:pt idx="24">
                  <c:v>2.1367521367521368E-2</c:v>
                </c:pt>
                <c:pt idx="25">
                  <c:v>8.8481615327252919E-2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0A-B146-81C7-7FADA8D87802}"/>
            </c:ext>
          </c:extLst>
        </c:ser>
        <c:ser>
          <c:idx val="2"/>
          <c:order val="2"/>
          <c:tx>
            <c:strRef>
              <c:f>Summary!$E$3</c:f>
              <c:strCache>
                <c:ptCount val="1"/>
                <c:pt idx="0">
                  <c:v>shRNA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Summary!$B$4:$B$29</c:f>
              <c:strCache>
                <c:ptCount val="26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  <c:pt idx="21">
                  <c:v>1.05</c:v>
                </c:pt>
                <c:pt idx="22">
                  <c:v>1.1</c:v>
                </c:pt>
                <c:pt idx="23">
                  <c:v>1.15</c:v>
                </c:pt>
                <c:pt idx="24">
                  <c:v>1.2</c:v>
                </c:pt>
                <c:pt idx="25">
                  <c:v>More</c:v>
                </c:pt>
              </c:strCache>
            </c:strRef>
          </c:cat>
          <c:val>
            <c:numRef>
              <c:f>Summary!$E$4:$E$29</c:f>
              <c:numCache>
                <c:formatCode>General</c:formatCode>
                <c:ptCount val="26"/>
                <c:pt idx="0">
                  <c:v>9.6443640747438233E-2</c:v>
                </c:pt>
                <c:pt idx="1">
                  <c:v>15.268327186379119</c:v>
                </c:pt>
                <c:pt idx="2">
                  <c:v>15.541947040044819</c:v>
                </c:pt>
                <c:pt idx="3">
                  <c:v>16.280990911141139</c:v>
                </c:pt>
                <c:pt idx="4">
                  <c:v>14.015094206376437</c:v>
                </c:pt>
                <c:pt idx="5">
                  <c:v>10.240128129150261</c:v>
                </c:pt>
                <c:pt idx="6">
                  <c:v>6.5283089775614531</c:v>
                </c:pt>
                <c:pt idx="7">
                  <c:v>5.5008798228658859</c:v>
                </c:pt>
                <c:pt idx="8">
                  <c:v>4.6627170632906987</c:v>
                </c:pt>
                <c:pt idx="9">
                  <c:v>3.6496589227830714</c:v>
                </c:pt>
                <c:pt idx="10">
                  <c:v>2.2709519911199538</c:v>
                </c:pt>
                <c:pt idx="11">
                  <c:v>1.6474863310101582</c:v>
                </c:pt>
                <c:pt idx="12">
                  <c:v>1.2798988534901719</c:v>
                </c:pt>
                <c:pt idx="13">
                  <c:v>1.1892916531912809</c:v>
                </c:pt>
                <c:pt idx="14">
                  <c:v>0.72246986487850229</c:v>
                </c:pt>
                <c:pt idx="15">
                  <c:v>0.70165396733723651</c:v>
                </c:pt>
                <c:pt idx="16">
                  <c:v>0.47046964913200207</c:v>
                </c:pt>
                <c:pt idx="17">
                  <c:v>0.51538089320429648</c:v>
                </c:pt>
                <c:pt idx="18">
                  <c:v>0.37061495896803087</c:v>
                </c:pt>
                <c:pt idx="19">
                  <c:v>0.23413235922543446</c:v>
                </c:pt>
                <c:pt idx="20">
                  <c:v>0.15186844598609303</c:v>
                </c:pt>
                <c:pt idx="21">
                  <c:v>5.6689342403628114E-2</c:v>
                </c:pt>
                <c:pt idx="22">
                  <c:v>0.1508295625942685</c:v>
                </c:pt>
                <c:pt idx="23">
                  <c:v>5.625879043600563E-2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0A-B146-81C7-7FADA8D87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81684767"/>
        <c:axId val="1381686479"/>
      </c:barChart>
      <c:catAx>
        <c:axId val="13816847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1686479"/>
        <c:crosses val="autoZero"/>
        <c:auto val="1"/>
        <c:lblAlgn val="ctr"/>
        <c:lblOffset val="100"/>
        <c:noMultiLvlLbl val="0"/>
      </c:catAx>
      <c:valAx>
        <c:axId val="1381686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16847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'SCR-shRNA'!$K$4:$K$29</c:f>
              <c:strCache>
                <c:ptCount val="26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  <c:pt idx="21">
                  <c:v>1.05</c:v>
                </c:pt>
                <c:pt idx="22">
                  <c:v>1.1</c:v>
                </c:pt>
                <c:pt idx="23">
                  <c:v>1.15</c:v>
                </c:pt>
                <c:pt idx="24">
                  <c:v>1.2</c:v>
                </c:pt>
                <c:pt idx="25">
                  <c:v>More</c:v>
                </c:pt>
              </c:strCache>
            </c:strRef>
          </c:cat>
          <c:val>
            <c:numRef>
              <c:f>'SCR-shRNA'!$L$4:$L$29</c:f>
              <c:numCache>
                <c:formatCode>General</c:formatCode>
                <c:ptCount val="26"/>
                <c:pt idx="0">
                  <c:v>1.467136150234742E-2</c:v>
                </c:pt>
                <c:pt idx="1">
                  <c:v>6.9829040659117467</c:v>
                </c:pt>
                <c:pt idx="2">
                  <c:v>11.682461572467377</c:v>
                </c:pt>
                <c:pt idx="3">
                  <c:v>13.997352337377038</c:v>
                </c:pt>
                <c:pt idx="4">
                  <c:v>12.623385018865042</c:v>
                </c:pt>
                <c:pt idx="5">
                  <c:v>8.6355569126256739</c:v>
                </c:pt>
                <c:pt idx="6">
                  <c:v>6.6163040834205811</c:v>
                </c:pt>
                <c:pt idx="7">
                  <c:v>4.9241582223938059</c:v>
                </c:pt>
                <c:pt idx="8">
                  <c:v>4.3383039005435879</c:v>
                </c:pt>
                <c:pt idx="9">
                  <c:v>3.0650754485968661</c:v>
                </c:pt>
                <c:pt idx="10">
                  <c:v>2.7744618907373542</c:v>
                </c:pt>
                <c:pt idx="11">
                  <c:v>1.9984743361698092</c:v>
                </c:pt>
                <c:pt idx="12">
                  <c:v>1.7534971242257162</c:v>
                </c:pt>
                <c:pt idx="13">
                  <c:v>1.0202623954277614</c:v>
                </c:pt>
                <c:pt idx="14">
                  <c:v>1.0214906739145633</c:v>
                </c:pt>
                <c:pt idx="15">
                  <c:v>0.85366573946861479</c:v>
                </c:pt>
                <c:pt idx="16">
                  <c:v>0.70353342640138961</c:v>
                </c:pt>
                <c:pt idx="17">
                  <c:v>0.51360200561232705</c:v>
                </c:pt>
                <c:pt idx="18">
                  <c:v>0.44246023132429685</c:v>
                </c:pt>
                <c:pt idx="19">
                  <c:v>0.20437384898710864</c:v>
                </c:pt>
                <c:pt idx="20">
                  <c:v>0.28743373623624224</c:v>
                </c:pt>
                <c:pt idx="21">
                  <c:v>0.45078123098145739</c:v>
                </c:pt>
                <c:pt idx="22">
                  <c:v>0.24404521048945607</c:v>
                </c:pt>
                <c:pt idx="23">
                  <c:v>0.2912308671851615</c:v>
                </c:pt>
                <c:pt idx="24">
                  <c:v>0.19999999999999998</c:v>
                </c:pt>
                <c:pt idx="25">
                  <c:v>0.23261723096161538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C9-41BB-A4A9-8D0FB10E6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24485663"/>
        <c:axId val="1124483167"/>
      </c:barChart>
      <c:catAx>
        <c:axId val="112448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4483167"/>
        <c:crosses val="autoZero"/>
        <c:auto val="1"/>
        <c:lblAlgn val="ctr"/>
        <c:lblOffset val="100"/>
        <c:noMultiLvlLbl val="0"/>
      </c:catAx>
      <c:valAx>
        <c:axId val="1124483167"/>
        <c:scaling>
          <c:orientation val="minMax"/>
          <c:max val="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448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'shRNA-1'!$L$4:$L$29</c:f>
              <c:strCache>
                <c:ptCount val="26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  <c:pt idx="21">
                  <c:v>1.05</c:v>
                </c:pt>
                <c:pt idx="22">
                  <c:v>1.1</c:v>
                </c:pt>
                <c:pt idx="23">
                  <c:v>1.15</c:v>
                </c:pt>
                <c:pt idx="24">
                  <c:v>1.2</c:v>
                </c:pt>
                <c:pt idx="25">
                  <c:v>More</c:v>
                </c:pt>
              </c:strCache>
            </c:strRef>
          </c:cat>
          <c:val>
            <c:numRef>
              <c:f>'shRNA-1'!$M$4:$M$29</c:f>
              <c:numCache>
                <c:formatCode>General</c:formatCode>
                <c:ptCount val="26"/>
                <c:pt idx="0">
                  <c:v>0.17802548481399655</c:v>
                </c:pt>
                <c:pt idx="1">
                  <c:v>10.683133066334836</c:v>
                </c:pt>
                <c:pt idx="2">
                  <c:v>17.888318625196266</c:v>
                </c:pt>
                <c:pt idx="3">
                  <c:v>17.696950145199629</c:v>
                </c:pt>
                <c:pt idx="4">
                  <c:v>15.389060085233458</c:v>
                </c:pt>
                <c:pt idx="5">
                  <c:v>10.920635513355077</c:v>
                </c:pt>
                <c:pt idx="6">
                  <c:v>6.978999660306255</c:v>
                </c:pt>
                <c:pt idx="7">
                  <c:v>5.9762083280707667</c:v>
                </c:pt>
                <c:pt idx="8">
                  <c:v>3.9085646262366538</c:v>
                </c:pt>
                <c:pt idx="9">
                  <c:v>2.9067546427057085</c:v>
                </c:pt>
                <c:pt idx="10">
                  <c:v>2.4731192095311147</c:v>
                </c:pt>
                <c:pt idx="11">
                  <c:v>1.0549141691323849</c:v>
                </c:pt>
                <c:pt idx="12">
                  <c:v>1.1316407598671165</c:v>
                </c:pt>
                <c:pt idx="13">
                  <c:v>0.80330184180204189</c:v>
                </c:pt>
                <c:pt idx="14">
                  <c:v>0.25259856318484375</c:v>
                </c:pt>
                <c:pt idx="15">
                  <c:v>0.49850212164832552</c:v>
                </c:pt>
                <c:pt idx="16">
                  <c:v>0.24471308594277291</c:v>
                </c:pt>
                <c:pt idx="17">
                  <c:v>0.34450521353305252</c:v>
                </c:pt>
                <c:pt idx="18">
                  <c:v>0.23424257167448981</c:v>
                </c:pt>
                <c:pt idx="19">
                  <c:v>0.1258061636651715</c:v>
                </c:pt>
                <c:pt idx="20">
                  <c:v>2.1367521367521368E-2</c:v>
                </c:pt>
                <c:pt idx="21">
                  <c:v>0.17878946450375022</c:v>
                </c:pt>
                <c:pt idx="22">
                  <c:v>0</c:v>
                </c:pt>
                <c:pt idx="23">
                  <c:v>0</c:v>
                </c:pt>
                <c:pt idx="24">
                  <c:v>2.1367521367521368E-2</c:v>
                </c:pt>
                <c:pt idx="25">
                  <c:v>8.8481615327252919E-2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14-4D94-932E-7A3B48FC7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57072079"/>
        <c:axId val="957066255"/>
      </c:barChart>
      <c:catAx>
        <c:axId val="957072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7066255"/>
        <c:crosses val="autoZero"/>
        <c:auto val="1"/>
        <c:lblAlgn val="ctr"/>
        <c:lblOffset val="100"/>
        <c:noMultiLvlLbl val="0"/>
      </c:catAx>
      <c:valAx>
        <c:axId val="957066255"/>
        <c:scaling>
          <c:orientation val="minMax"/>
          <c:max val="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70720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'shRNA-2'!$L$4:$L$29</c:f>
              <c:strCache>
                <c:ptCount val="26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  <c:pt idx="21">
                  <c:v>1.05</c:v>
                </c:pt>
                <c:pt idx="22">
                  <c:v>1.1</c:v>
                </c:pt>
                <c:pt idx="23">
                  <c:v>1.15</c:v>
                </c:pt>
                <c:pt idx="24">
                  <c:v>1.2</c:v>
                </c:pt>
                <c:pt idx="25">
                  <c:v>More</c:v>
                </c:pt>
              </c:strCache>
            </c:strRef>
          </c:cat>
          <c:val>
            <c:numRef>
              <c:f>'shRNA-2'!$M$4:$M$29</c:f>
              <c:numCache>
                <c:formatCode>General</c:formatCode>
                <c:ptCount val="26"/>
                <c:pt idx="0">
                  <c:v>9.6443640747438233E-2</c:v>
                </c:pt>
                <c:pt idx="1">
                  <c:v>15.268327186379119</c:v>
                </c:pt>
                <c:pt idx="2">
                  <c:v>15.541947040044819</c:v>
                </c:pt>
                <c:pt idx="3">
                  <c:v>16.280990911141139</c:v>
                </c:pt>
                <c:pt idx="4">
                  <c:v>14.015094206376437</c:v>
                </c:pt>
                <c:pt idx="5">
                  <c:v>10.240128129150261</c:v>
                </c:pt>
                <c:pt idx="6">
                  <c:v>6.5283089775614531</c:v>
                </c:pt>
                <c:pt idx="7">
                  <c:v>5.5008798228658859</c:v>
                </c:pt>
                <c:pt idx="8">
                  <c:v>4.6627170632906987</c:v>
                </c:pt>
                <c:pt idx="9">
                  <c:v>3.6496589227830714</c:v>
                </c:pt>
                <c:pt idx="10">
                  <c:v>2.2709519911199538</c:v>
                </c:pt>
                <c:pt idx="11">
                  <c:v>1.6474863310101582</c:v>
                </c:pt>
                <c:pt idx="12">
                  <c:v>1.2798988534901719</c:v>
                </c:pt>
                <c:pt idx="13">
                  <c:v>1.1892916531912809</c:v>
                </c:pt>
                <c:pt idx="14">
                  <c:v>0.72246986487850229</c:v>
                </c:pt>
                <c:pt idx="15">
                  <c:v>0.70165396733723651</c:v>
                </c:pt>
                <c:pt idx="16">
                  <c:v>0.47046964913200207</c:v>
                </c:pt>
                <c:pt idx="17">
                  <c:v>0.51538089320429648</c:v>
                </c:pt>
                <c:pt idx="18">
                  <c:v>0.37061495896803087</c:v>
                </c:pt>
                <c:pt idx="19">
                  <c:v>0.23413235922543446</c:v>
                </c:pt>
                <c:pt idx="20">
                  <c:v>0.15186844598609303</c:v>
                </c:pt>
                <c:pt idx="21">
                  <c:v>5.6689342403628114E-2</c:v>
                </c:pt>
                <c:pt idx="22">
                  <c:v>0.1508295625942685</c:v>
                </c:pt>
                <c:pt idx="23">
                  <c:v>5.625879043600563E-2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5F-4064-90FB-8D7923B67E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54237295"/>
        <c:axId val="954236879"/>
      </c:barChart>
      <c:catAx>
        <c:axId val="954237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4236879"/>
        <c:crosses val="autoZero"/>
        <c:auto val="1"/>
        <c:lblAlgn val="ctr"/>
        <c:lblOffset val="100"/>
        <c:noMultiLvlLbl val="0"/>
      </c:catAx>
      <c:valAx>
        <c:axId val="9542368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42372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654050</xdr:colOff>
      <xdr:row>4</xdr:row>
      <xdr:rowOff>127000</xdr:rowOff>
    </xdr:from>
    <xdr:to>
      <xdr:col>17</xdr:col>
      <xdr:colOff>266700</xdr:colOff>
      <xdr:row>29</xdr:row>
      <xdr:rowOff>63500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4D0CA6F-9C8C-9D00-D0FF-3DEBD495FD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542925</xdr:colOff>
      <xdr:row>4</xdr:row>
      <xdr:rowOff>0</xdr:rowOff>
    </xdr:from>
    <xdr:to>
      <xdr:col>21</xdr:col>
      <xdr:colOff>238125</xdr:colOff>
      <xdr:row>18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104775</xdr:colOff>
      <xdr:row>6</xdr:row>
      <xdr:rowOff>171450</xdr:rowOff>
    </xdr:from>
    <xdr:to>
      <xdr:col>21</xdr:col>
      <xdr:colOff>409575</xdr:colOff>
      <xdr:row>21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228600</xdr:colOff>
      <xdr:row>5</xdr:row>
      <xdr:rowOff>76200</xdr:rowOff>
    </xdr:from>
    <xdr:to>
      <xdr:col>21</xdr:col>
      <xdr:colOff>533400</xdr:colOff>
      <xdr:row>19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9"/>
  <sheetViews>
    <sheetView workbookViewId="0">
      <selection activeCell="G25" sqref="G25"/>
    </sheetView>
  </sheetViews>
  <sheetFormatPr baseColWidth="10" defaultColWidth="8.83203125" defaultRowHeight="15" x14ac:dyDescent="0.2"/>
  <sheetData>
    <row r="1" spans="1:5" x14ac:dyDescent="0.2">
      <c r="A1" t="s">
        <v>18</v>
      </c>
    </row>
    <row r="2" spans="1:5" ht="16" thickBot="1" x14ac:dyDescent="0.25"/>
    <row r="3" spans="1:5" x14ac:dyDescent="0.2">
      <c r="B3" s="11" t="s">
        <v>9</v>
      </c>
      <c r="C3" s="5" t="s">
        <v>17</v>
      </c>
      <c r="D3" t="s">
        <v>19</v>
      </c>
      <c r="E3" t="s">
        <v>20</v>
      </c>
    </row>
    <row r="4" spans="1:5" x14ac:dyDescent="0.2">
      <c r="B4" s="12">
        <v>0</v>
      </c>
      <c r="C4" s="5">
        <v>1.467136150234742E-2</v>
      </c>
      <c r="D4">
        <v>0.17802548481399655</v>
      </c>
      <c r="E4">
        <v>9.6443640747438233E-2</v>
      </c>
    </row>
    <row r="5" spans="1:5" x14ac:dyDescent="0.2">
      <c r="B5" s="12">
        <v>0.05</v>
      </c>
      <c r="C5" s="5">
        <v>6.9829040659117467</v>
      </c>
      <c r="D5">
        <v>10.683133066334836</v>
      </c>
      <c r="E5">
        <v>15.268327186379119</v>
      </c>
    </row>
    <row r="6" spans="1:5" x14ac:dyDescent="0.2">
      <c r="B6" s="12">
        <v>0.1</v>
      </c>
      <c r="C6" s="5">
        <v>11.682461572467377</v>
      </c>
      <c r="D6">
        <v>17.888318625196266</v>
      </c>
      <c r="E6">
        <v>15.541947040044819</v>
      </c>
    </row>
    <row r="7" spans="1:5" x14ac:dyDescent="0.2">
      <c r="B7" s="12">
        <v>0.15</v>
      </c>
      <c r="C7" s="5">
        <v>13.997352337377038</v>
      </c>
      <c r="D7">
        <v>17.696950145199629</v>
      </c>
      <c r="E7">
        <v>16.280990911141139</v>
      </c>
    </row>
    <row r="8" spans="1:5" x14ac:dyDescent="0.2">
      <c r="B8" s="12">
        <v>0.2</v>
      </c>
      <c r="C8" s="5">
        <v>12.623385018865042</v>
      </c>
      <c r="D8">
        <v>15.389060085233458</v>
      </c>
      <c r="E8">
        <v>14.015094206376437</v>
      </c>
    </row>
    <row r="9" spans="1:5" x14ac:dyDescent="0.2">
      <c r="B9" s="12">
        <v>0.25</v>
      </c>
      <c r="C9" s="5">
        <v>8.6355569126256739</v>
      </c>
      <c r="D9">
        <v>10.920635513355077</v>
      </c>
      <c r="E9">
        <v>10.240128129150261</v>
      </c>
    </row>
    <row r="10" spans="1:5" x14ac:dyDescent="0.2">
      <c r="B10" s="12">
        <v>0.3</v>
      </c>
      <c r="C10" s="5">
        <v>6.6163040834205811</v>
      </c>
      <c r="D10">
        <v>6.978999660306255</v>
      </c>
      <c r="E10">
        <v>6.5283089775614531</v>
      </c>
    </row>
    <row r="11" spans="1:5" x14ac:dyDescent="0.2">
      <c r="B11" s="12">
        <v>0.35</v>
      </c>
      <c r="C11" s="5">
        <v>4.9241582223938059</v>
      </c>
      <c r="D11">
        <v>5.9762083280707667</v>
      </c>
      <c r="E11">
        <v>5.5008798228658859</v>
      </c>
    </row>
    <row r="12" spans="1:5" x14ac:dyDescent="0.2">
      <c r="B12" s="12">
        <v>0.4</v>
      </c>
      <c r="C12" s="5">
        <v>4.3383039005435879</v>
      </c>
      <c r="D12">
        <v>3.9085646262366538</v>
      </c>
      <c r="E12">
        <v>4.6627170632906987</v>
      </c>
    </row>
    <row r="13" spans="1:5" x14ac:dyDescent="0.2">
      <c r="B13" s="12">
        <v>0.45</v>
      </c>
      <c r="C13" s="5">
        <v>3.0650754485968661</v>
      </c>
      <c r="D13">
        <v>2.9067546427057085</v>
      </c>
      <c r="E13">
        <v>3.6496589227830714</v>
      </c>
    </row>
    <row r="14" spans="1:5" x14ac:dyDescent="0.2">
      <c r="B14" s="12">
        <v>0.5</v>
      </c>
      <c r="C14" s="5">
        <v>2.7744618907373542</v>
      </c>
      <c r="D14">
        <v>2.4731192095311147</v>
      </c>
      <c r="E14">
        <v>2.2709519911199538</v>
      </c>
    </row>
    <row r="15" spans="1:5" x14ac:dyDescent="0.2">
      <c r="B15" s="12">
        <v>0.55000000000000004</v>
      </c>
      <c r="C15" s="5">
        <v>1.9984743361698092</v>
      </c>
      <c r="D15">
        <v>1.0549141691323849</v>
      </c>
      <c r="E15">
        <v>1.6474863310101582</v>
      </c>
    </row>
    <row r="16" spans="1:5" x14ac:dyDescent="0.2">
      <c r="B16" s="12">
        <v>0.6</v>
      </c>
      <c r="C16" s="5">
        <v>1.7534971242257162</v>
      </c>
      <c r="D16">
        <v>1.1316407598671165</v>
      </c>
      <c r="E16">
        <v>1.2798988534901719</v>
      </c>
    </row>
    <row r="17" spans="2:5" x14ac:dyDescent="0.2">
      <c r="B17" s="12">
        <v>0.65</v>
      </c>
      <c r="C17" s="5">
        <v>1.0202623954277614</v>
      </c>
      <c r="D17">
        <v>0.80330184180204189</v>
      </c>
      <c r="E17">
        <v>1.1892916531912809</v>
      </c>
    </row>
    <row r="18" spans="2:5" x14ac:dyDescent="0.2">
      <c r="B18" s="12">
        <v>0.7</v>
      </c>
      <c r="C18" s="5">
        <v>1.0214906739145633</v>
      </c>
      <c r="D18">
        <v>0.25259856318484375</v>
      </c>
      <c r="E18">
        <v>0.72246986487850229</v>
      </c>
    </row>
    <row r="19" spans="2:5" x14ac:dyDescent="0.2">
      <c r="B19" s="12">
        <v>0.75</v>
      </c>
      <c r="C19" s="5">
        <v>0.85366573946861479</v>
      </c>
      <c r="D19">
        <v>0.49850212164832552</v>
      </c>
      <c r="E19">
        <v>0.70165396733723651</v>
      </c>
    </row>
    <row r="20" spans="2:5" x14ac:dyDescent="0.2">
      <c r="B20" s="12">
        <v>0.8</v>
      </c>
      <c r="C20" s="5">
        <v>0.70353342640138961</v>
      </c>
      <c r="D20">
        <v>0.24471308594277291</v>
      </c>
      <c r="E20">
        <v>0.47046964913200207</v>
      </c>
    </row>
    <row r="21" spans="2:5" x14ac:dyDescent="0.2">
      <c r="B21" s="12">
        <v>0.85</v>
      </c>
      <c r="C21" s="5">
        <v>0.51360200561232705</v>
      </c>
      <c r="D21">
        <v>0.34450521353305252</v>
      </c>
      <c r="E21">
        <v>0.51538089320429648</v>
      </c>
    </row>
    <row r="22" spans="2:5" x14ac:dyDescent="0.2">
      <c r="B22" s="12">
        <v>0.9</v>
      </c>
      <c r="C22" s="5">
        <v>0.44246023132429685</v>
      </c>
      <c r="D22">
        <v>0.23424257167448981</v>
      </c>
      <c r="E22">
        <v>0.37061495896803087</v>
      </c>
    </row>
    <row r="23" spans="2:5" x14ac:dyDescent="0.2">
      <c r="B23" s="12">
        <v>0.95</v>
      </c>
      <c r="C23" s="5">
        <v>0.20437384898710864</v>
      </c>
      <c r="D23">
        <v>0.1258061636651715</v>
      </c>
      <c r="E23">
        <v>0.23413235922543446</v>
      </c>
    </row>
    <row r="24" spans="2:5" x14ac:dyDescent="0.2">
      <c r="B24" s="12">
        <v>1</v>
      </c>
      <c r="C24" s="5">
        <v>0.28743373623624224</v>
      </c>
      <c r="D24">
        <v>2.1367521367521368E-2</v>
      </c>
      <c r="E24">
        <v>0.15186844598609303</v>
      </c>
    </row>
    <row r="25" spans="2:5" x14ac:dyDescent="0.2">
      <c r="B25" s="12">
        <v>1.05</v>
      </c>
      <c r="C25" s="5">
        <v>0.45078123098145739</v>
      </c>
      <c r="D25">
        <v>0.17878946450375022</v>
      </c>
      <c r="E25">
        <v>5.6689342403628114E-2</v>
      </c>
    </row>
    <row r="26" spans="2:5" x14ac:dyDescent="0.2">
      <c r="B26" s="12">
        <v>1.1000000000000001</v>
      </c>
      <c r="C26" s="5">
        <v>0.24404521048945607</v>
      </c>
      <c r="D26">
        <v>0</v>
      </c>
      <c r="E26">
        <v>0.1508295625942685</v>
      </c>
    </row>
    <row r="27" spans="2:5" x14ac:dyDescent="0.2">
      <c r="B27" s="12">
        <v>1.1499999999999999</v>
      </c>
      <c r="C27" s="5">
        <v>0.2912308671851615</v>
      </c>
      <c r="D27">
        <v>0</v>
      </c>
      <c r="E27">
        <v>5.625879043600563E-2</v>
      </c>
    </row>
    <row r="28" spans="2:5" x14ac:dyDescent="0.2">
      <c r="B28" s="12">
        <v>1.2</v>
      </c>
      <c r="C28" s="5">
        <v>0.19999999999999998</v>
      </c>
      <c r="D28">
        <v>2.1367521367521368E-2</v>
      </c>
      <c r="E28">
        <v>0</v>
      </c>
    </row>
    <row r="29" spans="2:5" ht="16" thickBot="1" x14ac:dyDescent="0.25">
      <c r="B29" s="13" t="s">
        <v>6</v>
      </c>
      <c r="C29" s="5">
        <v>0.23261723096161538</v>
      </c>
      <c r="D29">
        <v>8.8481615327252919E-2</v>
      </c>
      <c r="E29"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37"/>
  <sheetViews>
    <sheetView tabSelected="1" workbookViewId="0">
      <selection activeCell="D9" sqref="D9"/>
    </sheetView>
  </sheetViews>
  <sheetFormatPr baseColWidth="10" defaultColWidth="8.83203125" defaultRowHeight="15" x14ac:dyDescent="0.2"/>
  <cols>
    <col min="2" max="2" width="16" bestFit="1" customWidth="1"/>
    <col min="3" max="7" width="14.83203125" bestFit="1" customWidth="1"/>
    <col min="10" max="10" width="16.6640625" bestFit="1" customWidth="1"/>
  </cols>
  <sheetData>
    <row r="1" spans="2:13" x14ac:dyDescent="0.2">
      <c r="B1" s="2" t="s">
        <v>24</v>
      </c>
    </row>
    <row r="3" spans="2:13" x14ac:dyDescent="0.2">
      <c r="B3" s="3" t="s">
        <v>9</v>
      </c>
      <c r="C3" s="3" t="s">
        <v>1</v>
      </c>
      <c r="D3" s="3" t="s">
        <v>0</v>
      </c>
      <c r="E3" s="3" t="s">
        <v>2</v>
      </c>
      <c r="F3" s="3" t="s">
        <v>3</v>
      </c>
      <c r="G3" s="3" t="s">
        <v>4</v>
      </c>
      <c r="H3" s="3" t="s">
        <v>5</v>
      </c>
      <c r="K3" t="s">
        <v>9</v>
      </c>
      <c r="L3" t="s">
        <v>10</v>
      </c>
      <c r="M3" t="s">
        <v>11</v>
      </c>
    </row>
    <row r="4" spans="2:13" x14ac:dyDescent="0.2">
      <c r="B4">
        <v>0</v>
      </c>
      <c r="C4">
        <v>0</v>
      </c>
      <c r="D4">
        <v>0</v>
      </c>
      <c r="E4">
        <v>8.8028169014084515E-2</v>
      </c>
      <c r="F4">
        <v>0</v>
      </c>
      <c r="G4">
        <v>0</v>
      </c>
      <c r="H4">
        <v>0</v>
      </c>
      <c r="K4">
        <v>0</v>
      </c>
      <c r="L4" s="1">
        <f>AVERAGE(B4:G4)</f>
        <v>1.467136150234742E-2</v>
      </c>
      <c r="M4" s="1">
        <f>_xlfn.STDEV.P(B4:G4)</f>
        <v>3.2806161641722273E-2</v>
      </c>
    </row>
    <row r="5" spans="2:13" x14ac:dyDescent="0.2">
      <c r="B5">
        <v>0.05</v>
      </c>
      <c r="C5">
        <v>8.92018779342723</v>
      </c>
      <c r="D5">
        <v>11.184210526315789</v>
      </c>
      <c r="E5">
        <v>7.3943661971830981</v>
      </c>
      <c r="F5">
        <v>8.5635359116022105</v>
      </c>
      <c r="G5">
        <v>5.785123966942149</v>
      </c>
      <c r="H5">
        <v>9.3457943925233646</v>
      </c>
      <c r="K5">
        <v>0.05</v>
      </c>
      <c r="L5" s="1">
        <f t="shared" ref="L5:L29" si="0">AVERAGE(B5:G5)</f>
        <v>6.9829040659117467</v>
      </c>
      <c r="M5" s="1">
        <f t="shared" ref="M5:M29" si="1">_xlfn.STDEV.P(B5:G5)</f>
        <v>3.501703830157386</v>
      </c>
    </row>
    <row r="6" spans="2:13" x14ac:dyDescent="0.2">
      <c r="B6">
        <v>0.1</v>
      </c>
      <c r="C6">
        <v>12.676056338028168</v>
      </c>
      <c r="D6">
        <v>14.692982456140353</v>
      </c>
      <c r="E6">
        <v>16.549295774647888</v>
      </c>
      <c r="F6">
        <v>15.745856353591158</v>
      </c>
      <c r="G6">
        <v>10.330578512396695</v>
      </c>
      <c r="H6">
        <v>12.616822429906541</v>
      </c>
      <c r="K6">
        <v>0.1</v>
      </c>
      <c r="L6" s="1">
        <f t="shared" si="0"/>
        <v>11.682461572467377</v>
      </c>
      <c r="M6" s="1">
        <f t="shared" si="1"/>
        <v>5.5711866290427521</v>
      </c>
    </row>
    <row r="7" spans="2:13" x14ac:dyDescent="0.2">
      <c r="B7">
        <v>0.15</v>
      </c>
      <c r="C7">
        <v>19.718309859154928</v>
      </c>
      <c r="D7">
        <v>14.912280701754385</v>
      </c>
      <c r="E7">
        <v>17.869718309859156</v>
      </c>
      <c r="F7">
        <v>15.837937384898712</v>
      </c>
      <c r="G7">
        <v>15.495867768595042</v>
      </c>
      <c r="H7">
        <v>18.691588785046729</v>
      </c>
      <c r="K7">
        <v>0.15</v>
      </c>
      <c r="L7" s="1">
        <f t="shared" si="0"/>
        <v>13.997352337377038</v>
      </c>
      <c r="M7" s="1">
        <f t="shared" si="1"/>
        <v>6.4023971509764275</v>
      </c>
    </row>
    <row r="8" spans="2:13" x14ac:dyDescent="0.2">
      <c r="B8">
        <v>0.2</v>
      </c>
      <c r="C8">
        <v>18.30985915492958</v>
      </c>
      <c r="D8">
        <v>13.815789473684212</v>
      </c>
      <c r="E8">
        <v>13.11619718309859</v>
      </c>
      <c r="F8">
        <v>15.009208103130756</v>
      </c>
      <c r="G8">
        <v>15.289256198347106</v>
      </c>
      <c r="H8">
        <v>18.691588785046729</v>
      </c>
      <c r="K8">
        <v>0.2</v>
      </c>
      <c r="L8" s="1">
        <f t="shared" si="0"/>
        <v>12.623385018865042</v>
      </c>
      <c r="M8" s="1">
        <f t="shared" si="1"/>
        <v>5.7899366227848104</v>
      </c>
    </row>
    <row r="9" spans="2:13" x14ac:dyDescent="0.2">
      <c r="B9">
        <v>0.25</v>
      </c>
      <c r="C9">
        <v>9.8591549295774641</v>
      </c>
      <c r="D9">
        <v>8.7719298245614024</v>
      </c>
      <c r="E9">
        <v>11.091549295774648</v>
      </c>
      <c r="F9">
        <v>11.510128913443831</v>
      </c>
      <c r="G9">
        <v>10.330578512396695</v>
      </c>
      <c r="H9">
        <v>8.8785046728971952</v>
      </c>
      <c r="K9">
        <v>0.25</v>
      </c>
      <c r="L9" s="1">
        <f t="shared" si="0"/>
        <v>8.6355569126256739</v>
      </c>
      <c r="M9" s="1">
        <f t="shared" si="1"/>
        <v>3.8514394584091578</v>
      </c>
    </row>
    <row r="10" spans="2:13" x14ac:dyDescent="0.2">
      <c r="B10">
        <v>0.3</v>
      </c>
      <c r="C10">
        <v>8.92018779342723</v>
      </c>
      <c r="D10">
        <v>5.2631578947368416</v>
      </c>
      <c r="E10">
        <v>7.7464788732394361</v>
      </c>
      <c r="F10">
        <v>7.5506445672191527</v>
      </c>
      <c r="G10">
        <v>9.9173553719008272</v>
      </c>
      <c r="H10">
        <v>8.8785046728971952</v>
      </c>
      <c r="K10">
        <v>0.3</v>
      </c>
      <c r="L10" s="1">
        <f t="shared" si="0"/>
        <v>6.6163040834205811</v>
      </c>
      <c r="M10" s="1">
        <f t="shared" si="1"/>
        <v>3.1644327779188428</v>
      </c>
    </row>
    <row r="11" spans="2:13" x14ac:dyDescent="0.2">
      <c r="B11">
        <v>0.35</v>
      </c>
      <c r="C11">
        <v>5.6338028169014089</v>
      </c>
      <c r="D11">
        <v>5.2631578947368416</v>
      </c>
      <c r="E11">
        <v>5.6338028169014089</v>
      </c>
      <c r="F11">
        <v>5.4327808471454881</v>
      </c>
      <c r="G11">
        <v>7.2314049586776852</v>
      </c>
      <c r="H11">
        <v>6.0747663551401869</v>
      </c>
      <c r="K11">
        <v>0.35</v>
      </c>
      <c r="L11" s="1">
        <f t="shared" si="0"/>
        <v>4.9241582223938059</v>
      </c>
      <c r="M11" s="1">
        <f t="shared" si="1"/>
        <v>2.145814515084004</v>
      </c>
    </row>
    <row r="12" spans="2:13" x14ac:dyDescent="0.2">
      <c r="B12">
        <v>0.4</v>
      </c>
      <c r="C12">
        <v>3.286384976525822</v>
      </c>
      <c r="D12">
        <v>6.140350877192982</v>
      </c>
      <c r="E12">
        <v>5.721830985915493</v>
      </c>
      <c r="F12">
        <v>4.6961325966850831</v>
      </c>
      <c r="G12">
        <v>5.785123966942149</v>
      </c>
      <c r="H12">
        <v>3.2710280373831773</v>
      </c>
      <c r="K12">
        <v>0.4</v>
      </c>
      <c r="L12" s="1">
        <f t="shared" si="0"/>
        <v>4.3383039005435879</v>
      </c>
      <c r="M12" s="1">
        <f t="shared" si="1"/>
        <v>1.9999842173572397</v>
      </c>
    </row>
    <row r="13" spans="2:13" x14ac:dyDescent="0.2">
      <c r="B13">
        <v>0.45</v>
      </c>
      <c r="C13">
        <v>1.8779342723004695</v>
      </c>
      <c r="D13">
        <v>4.3859649122807012</v>
      </c>
      <c r="E13">
        <v>4.137323943661972</v>
      </c>
      <c r="F13">
        <v>3.4069981583793743</v>
      </c>
      <c r="G13">
        <v>4.1322314049586781</v>
      </c>
      <c r="H13">
        <v>2.3364485981308412</v>
      </c>
      <c r="K13">
        <v>0.45</v>
      </c>
      <c r="L13" s="1">
        <f t="shared" si="0"/>
        <v>3.0650754485968661</v>
      </c>
      <c r="M13" s="1">
        <f t="shared" si="1"/>
        <v>1.4374817424589172</v>
      </c>
    </row>
    <row r="14" spans="2:13" x14ac:dyDescent="0.2">
      <c r="B14">
        <v>0.5</v>
      </c>
      <c r="C14">
        <v>2.8169014084507045</v>
      </c>
      <c r="D14">
        <v>3.2894736842105261</v>
      </c>
      <c r="E14">
        <v>2.112676056338028</v>
      </c>
      <c r="F14">
        <v>2.7624309392265194</v>
      </c>
      <c r="G14">
        <v>5.1652892561983474</v>
      </c>
      <c r="H14">
        <v>2.8037383177570092</v>
      </c>
      <c r="K14">
        <v>0.5</v>
      </c>
      <c r="L14" s="1">
        <f t="shared" si="0"/>
        <v>2.7744618907373542</v>
      </c>
      <c r="M14" s="1">
        <f t="shared" si="1"/>
        <v>1.3901064634492188</v>
      </c>
    </row>
    <row r="15" spans="2:13" x14ac:dyDescent="0.2">
      <c r="B15">
        <v>0.55000000000000004</v>
      </c>
      <c r="C15">
        <v>1.4084507042253522</v>
      </c>
      <c r="D15">
        <v>3.070175438596491</v>
      </c>
      <c r="E15">
        <v>3.169014084507042</v>
      </c>
      <c r="F15">
        <v>1.9337016574585635</v>
      </c>
      <c r="G15">
        <v>1.859504132231405</v>
      </c>
      <c r="H15">
        <v>1.4018691588785046</v>
      </c>
      <c r="K15">
        <v>0.55000000000000004</v>
      </c>
      <c r="L15" s="1">
        <f t="shared" si="0"/>
        <v>1.9984743361698092</v>
      </c>
      <c r="M15" s="1">
        <f t="shared" si="1"/>
        <v>0.91181326319826028</v>
      </c>
    </row>
    <row r="16" spans="2:13" x14ac:dyDescent="0.2">
      <c r="B16">
        <v>0.6</v>
      </c>
      <c r="C16">
        <v>1.8779342723004695</v>
      </c>
      <c r="D16">
        <v>1.9736842105263157</v>
      </c>
      <c r="E16">
        <v>2.024647887323944</v>
      </c>
      <c r="F16">
        <v>1.5653775322283612</v>
      </c>
      <c r="G16">
        <v>2.4793388429752068</v>
      </c>
      <c r="H16">
        <v>1.8691588785046727</v>
      </c>
      <c r="K16">
        <v>0.6</v>
      </c>
      <c r="L16" s="1">
        <f t="shared" si="0"/>
        <v>1.7534971242257162</v>
      </c>
      <c r="M16" s="1">
        <f t="shared" si="1"/>
        <v>0.58170446251951946</v>
      </c>
    </row>
    <row r="17" spans="2:13" x14ac:dyDescent="0.2">
      <c r="B17">
        <v>0.65</v>
      </c>
      <c r="C17">
        <v>0.93896713615023475</v>
      </c>
      <c r="D17">
        <v>1.3157894736842104</v>
      </c>
      <c r="E17">
        <v>1.056338028169014</v>
      </c>
      <c r="F17">
        <v>0.92081031307550654</v>
      </c>
      <c r="G17">
        <v>1.2396694214876034</v>
      </c>
      <c r="H17">
        <v>0.93457943925233633</v>
      </c>
      <c r="K17">
        <v>0.65</v>
      </c>
      <c r="L17" s="1">
        <f t="shared" si="0"/>
        <v>1.0202623954277614</v>
      </c>
      <c r="M17" s="1">
        <f t="shared" si="1"/>
        <v>0.21998902460426045</v>
      </c>
    </row>
    <row r="18" spans="2:13" x14ac:dyDescent="0.2">
      <c r="B18">
        <v>0.7</v>
      </c>
      <c r="C18">
        <v>1.8779342723004695</v>
      </c>
      <c r="D18">
        <v>1.7543859649122806</v>
      </c>
      <c r="E18">
        <v>0.44014084507042256</v>
      </c>
      <c r="F18">
        <v>0.73664825046040516</v>
      </c>
      <c r="G18">
        <v>0.6198347107438017</v>
      </c>
      <c r="H18">
        <v>1.8691588785046727</v>
      </c>
      <c r="K18">
        <v>0.7</v>
      </c>
      <c r="L18" s="1">
        <f t="shared" si="0"/>
        <v>1.0214906739145633</v>
      </c>
      <c r="M18" s="1">
        <f t="shared" si="1"/>
        <v>0.57073311635764412</v>
      </c>
    </row>
    <row r="19" spans="2:13" x14ac:dyDescent="0.2">
      <c r="B19">
        <v>0.75</v>
      </c>
      <c r="C19">
        <v>0.93896713615023475</v>
      </c>
      <c r="D19">
        <v>1.0964912280701753</v>
      </c>
      <c r="E19">
        <v>0.17605633802816903</v>
      </c>
      <c r="F19">
        <v>0.92081031307550654</v>
      </c>
      <c r="G19">
        <v>1.2396694214876034</v>
      </c>
      <c r="H19">
        <v>0.93457943925233633</v>
      </c>
      <c r="K19">
        <v>0.75</v>
      </c>
      <c r="L19" s="1">
        <f t="shared" si="0"/>
        <v>0.85366573946861479</v>
      </c>
      <c r="M19" s="1">
        <f t="shared" si="1"/>
        <v>0.33903020242734122</v>
      </c>
    </row>
    <row r="20" spans="2:13" x14ac:dyDescent="0.2">
      <c r="B20">
        <v>0.8</v>
      </c>
      <c r="C20">
        <v>0.46948356807511737</v>
      </c>
      <c r="D20">
        <v>0.6578947368421052</v>
      </c>
      <c r="E20">
        <v>0.61619718309859151</v>
      </c>
      <c r="F20">
        <v>0.64456721915285453</v>
      </c>
      <c r="G20">
        <v>1.0330578512396695</v>
      </c>
      <c r="H20">
        <v>0.46728971962616817</v>
      </c>
      <c r="K20">
        <v>0.8</v>
      </c>
      <c r="L20" s="1">
        <f t="shared" si="0"/>
        <v>0.70353342640138961</v>
      </c>
      <c r="M20" s="1">
        <f t="shared" si="1"/>
        <v>0.17600142307455718</v>
      </c>
    </row>
    <row r="21" spans="2:13" x14ac:dyDescent="0.2">
      <c r="B21">
        <v>0.85</v>
      </c>
      <c r="C21">
        <v>0.46948356807511737</v>
      </c>
      <c r="D21">
        <v>0.21929824561403508</v>
      </c>
      <c r="E21">
        <v>0.44014084507042256</v>
      </c>
      <c r="F21">
        <v>0.27624309392265189</v>
      </c>
      <c r="G21">
        <v>0.82644628099173556</v>
      </c>
      <c r="H21">
        <v>0.46728971962616817</v>
      </c>
      <c r="K21">
        <v>0.85</v>
      </c>
      <c r="L21" s="1">
        <f t="shared" si="0"/>
        <v>0.51360200561232705</v>
      </c>
      <c r="M21" s="1">
        <f t="shared" si="1"/>
        <v>0.24540174069344725</v>
      </c>
    </row>
    <row r="22" spans="2:13" x14ac:dyDescent="0.2">
      <c r="B22">
        <v>0.9</v>
      </c>
      <c r="C22">
        <v>0</v>
      </c>
      <c r="D22">
        <v>0.6578947368421052</v>
      </c>
      <c r="E22">
        <v>0.17605633802816903</v>
      </c>
      <c r="F22">
        <v>0.92081031307550654</v>
      </c>
      <c r="G22">
        <v>0</v>
      </c>
      <c r="H22">
        <v>0</v>
      </c>
      <c r="K22">
        <v>0.9</v>
      </c>
      <c r="L22" s="1">
        <f t="shared" si="0"/>
        <v>0.44246023132429685</v>
      </c>
      <c r="M22" s="1">
        <f t="shared" si="1"/>
        <v>0.39730060277019097</v>
      </c>
    </row>
    <row r="23" spans="2:13" x14ac:dyDescent="0.2">
      <c r="B23">
        <v>0.95</v>
      </c>
      <c r="C23">
        <v>0</v>
      </c>
      <c r="D23">
        <v>0</v>
      </c>
      <c r="E23">
        <v>0</v>
      </c>
      <c r="F23">
        <v>0.27624309392265189</v>
      </c>
      <c r="G23">
        <v>0</v>
      </c>
      <c r="H23">
        <v>0</v>
      </c>
      <c r="K23">
        <v>0.95</v>
      </c>
      <c r="L23" s="1">
        <f t="shared" si="0"/>
        <v>0.20437384898710864</v>
      </c>
      <c r="M23" s="1">
        <f t="shared" si="1"/>
        <v>0.34837676588264949</v>
      </c>
    </row>
    <row r="24" spans="2:13" x14ac:dyDescent="0.2">
      <c r="B24">
        <v>1</v>
      </c>
      <c r="C24">
        <v>0</v>
      </c>
      <c r="D24">
        <v>0.21929824561403508</v>
      </c>
      <c r="E24">
        <v>0</v>
      </c>
      <c r="F24">
        <v>9.2081031307550645E-2</v>
      </c>
      <c r="G24">
        <v>0.41322314049586778</v>
      </c>
      <c r="H24">
        <v>0</v>
      </c>
      <c r="K24">
        <v>1</v>
      </c>
      <c r="L24" s="1">
        <f t="shared" si="0"/>
        <v>0.28743373623624224</v>
      </c>
      <c r="M24" s="1">
        <f t="shared" si="1"/>
        <v>0.34919313766094384</v>
      </c>
    </row>
    <row r="25" spans="2:13" x14ac:dyDescent="0.2">
      <c r="B25">
        <v>1.05</v>
      </c>
      <c r="C25">
        <v>0</v>
      </c>
      <c r="D25">
        <v>0.8771929824561403</v>
      </c>
      <c r="E25">
        <v>8.8028169014084515E-2</v>
      </c>
      <c r="F25">
        <v>0.27624309392265189</v>
      </c>
      <c r="G25">
        <v>0.41322314049586778</v>
      </c>
      <c r="H25">
        <v>0</v>
      </c>
      <c r="K25">
        <v>1.05</v>
      </c>
      <c r="L25" s="1">
        <f t="shared" si="0"/>
        <v>0.45078123098145739</v>
      </c>
      <c r="M25" s="1">
        <f t="shared" si="1"/>
        <v>0.38892111208670344</v>
      </c>
    </row>
    <row r="26" spans="2:13" x14ac:dyDescent="0.2">
      <c r="B26">
        <v>1.1000000000000001</v>
      </c>
      <c r="C26">
        <v>0</v>
      </c>
      <c r="D26">
        <v>0</v>
      </c>
      <c r="E26">
        <v>8.8028169014084515E-2</v>
      </c>
      <c r="F26">
        <v>0.27624309392265189</v>
      </c>
      <c r="G26">
        <v>0</v>
      </c>
      <c r="H26">
        <v>0</v>
      </c>
      <c r="K26">
        <v>1.1000000000000001</v>
      </c>
      <c r="L26" s="1">
        <f t="shared" si="0"/>
        <v>0.24404521048945607</v>
      </c>
      <c r="M26" s="1">
        <f t="shared" si="1"/>
        <v>0.39511829808781607</v>
      </c>
    </row>
    <row r="27" spans="2:13" x14ac:dyDescent="0.2">
      <c r="B27">
        <v>1.1499999999999999</v>
      </c>
      <c r="C27">
        <v>0</v>
      </c>
      <c r="D27">
        <v>0</v>
      </c>
      <c r="E27">
        <v>0</v>
      </c>
      <c r="F27">
        <v>0.18416206261510129</v>
      </c>
      <c r="G27">
        <v>0.41322314049586778</v>
      </c>
      <c r="H27">
        <v>0</v>
      </c>
      <c r="K27">
        <v>1.1499999999999999</v>
      </c>
      <c r="L27" s="1">
        <f t="shared" si="0"/>
        <v>0.2912308671851615</v>
      </c>
      <c r="M27" s="1">
        <f t="shared" si="1"/>
        <v>0.41196207777322363</v>
      </c>
    </row>
    <row r="28" spans="2:13" x14ac:dyDescent="0.2">
      <c r="B28">
        <v>1.2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K28">
        <v>1.2</v>
      </c>
      <c r="L28" s="1">
        <f t="shared" si="0"/>
        <v>0.19999999999999998</v>
      </c>
      <c r="M28" s="1">
        <f t="shared" si="1"/>
        <v>0.44721359549995798</v>
      </c>
    </row>
    <row r="29" spans="2:13" x14ac:dyDescent="0.2">
      <c r="B29" t="s">
        <v>6</v>
      </c>
      <c r="C29">
        <v>0</v>
      </c>
      <c r="D29">
        <v>0.43859649122807015</v>
      </c>
      <c r="E29">
        <v>0.26408450704225356</v>
      </c>
      <c r="F29">
        <v>0.46040515653775321</v>
      </c>
      <c r="G29">
        <v>0</v>
      </c>
      <c r="H29">
        <v>0.46728971962616817</v>
      </c>
      <c r="K29" t="s">
        <v>6</v>
      </c>
      <c r="L29" s="1">
        <f t="shared" si="0"/>
        <v>0.23261723096161538</v>
      </c>
      <c r="M29" s="1">
        <f t="shared" si="1"/>
        <v>0.20175556321580337</v>
      </c>
    </row>
    <row r="30" spans="2:13" ht="16" thickBot="1" x14ac:dyDescent="0.25"/>
    <row r="31" spans="2:13" x14ac:dyDescent="0.2">
      <c r="B31" s="4" t="s">
        <v>12</v>
      </c>
      <c r="C31">
        <f>SUM(C4:C7)</f>
        <v>41.314553990610328</v>
      </c>
      <c r="D31">
        <f t="shared" ref="D31:H31" si="2">SUM(D4:D7)</f>
        <v>40.789473684210527</v>
      </c>
      <c r="E31">
        <f t="shared" si="2"/>
        <v>41.901408450704224</v>
      </c>
      <c r="F31">
        <f t="shared" si="2"/>
        <v>40.147329650092075</v>
      </c>
      <c r="G31">
        <f t="shared" si="2"/>
        <v>31.611570247933884</v>
      </c>
      <c r="H31">
        <f t="shared" si="2"/>
        <v>40.654205607476641</v>
      </c>
      <c r="J31" s="6" t="s">
        <v>14</v>
      </c>
    </row>
    <row r="32" spans="2:13" x14ac:dyDescent="0.2">
      <c r="B32" s="3"/>
      <c r="C32" s="1">
        <f>C31/100</f>
        <v>0.41314553990610325</v>
      </c>
      <c r="D32" s="1">
        <f t="shared" ref="D32:H32" si="3">D31/100</f>
        <v>0.40789473684210525</v>
      </c>
      <c r="E32" s="1">
        <f t="shared" si="3"/>
        <v>0.41901408450704225</v>
      </c>
      <c r="F32" s="1">
        <f t="shared" si="3"/>
        <v>0.40147329650092073</v>
      </c>
      <c r="G32" s="1">
        <f t="shared" si="3"/>
        <v>0.31611570247933884</v>
      </c>
      <c r="H32" s="1">
        <f t="shared" si="3"/>
        <v>0.4065420560747664</v>
      </c>
      <c r="J32" s="7">
        <f>AVERAGE(C32:H32)</f>
        <v>0.39403090271837948</v>
      </c>
    </row>
    <row r="33" spans="2:10" x14ac:dyDescent="0.2">
      <c r="B33" s="3"/>
      <c r="J33" s="8"/>
    </row>
    <row r="34" spans="2:10" x14ac:dyDescent="0.2">
      <c r="B34" s="4" t="s">
        <v>13</v>
      </c>
      <c r="C34">
        <f>SUM(C10:C29)</f>
        <v>30.516431924882628</v>
      </c>
      <c r="D34">
        <f t="shared" ref="D34:H34" si="4">SUM(D10:D29)</f>
        <v>36.622807017543842</v>
      </c>
      <c r="E34">
        <f t="shared" si="4"/>
        <v>33.890845070422543</v>
      </c>
      <c r="F34">
        <f t="shared" si="4"/>
        <v>33.333333333333329</v>
      </c>
      <c r="G34">
        <f t="shared" si="4"/>
        <v>42.768595041322321</v>
      </c>
      <c r="H34">
        <f t="shared" si="4"/>
        <v>31.77570093457944</v>
      </c>
      <c r="J34" s="8" t="s">
        <v>15</v>
      </c>
    </row>
    <row r="35" spans="2:10" x14ac:dyDescent="0.2">
      <c r="C35" s="1">
        <f>C34/100</f>
        <v>0.30516431924882625</v>
      </c>
      <c r="D35" s="1">
        <f t="shared" ref="D35:H35" si="5">D34/100</f>
        <v>0.3662280701754384</v>
      </c>
      <c r="E35" s="1">
        <f t="shared" si="5"/>
        <v>0.33890845070422543</v>
      </c>
      <c r="F35" s="1">
        <f t="shared" si="5"/>
        <v>0.33333333333333326</v>
      </c>
      <c r="G35" s="1">
        <f t="shared" si="5"/>
        <v>0.42768595041322321</v>
      </c>
      <c r="H35" s="1">
        <f t="shared" si="5"/>
        <v>0.31775700934579443</v>
      </c>
      <c r="J35" s="7">
        <f>AVERAGE(C35:H35)</f>
        <v>0.34817952220347353</v>
      </c>
    </row>
    <row r="36" spans="2:10" x14ac:dyDescent="0.2">
      <c r="C36" s="2" t="s">
        <v>8</v>
      </c>
      <c r="D36" s="2" t="s">
        <v>8</v>
      </c>
      <c r="E36" s="2" t="s">
        <v>8</v>
      </c>
      <c r="F36" s="2" t="s">
        <v>8</v>
      </c>
      <c r="G36" s="2" t="s">
        <v>8</v>
      </c>
      <c r="H36" s="2" t="s">
        <v>8</v>
      </c>
      <c r="J36" s="8"/>
    </row>
    <row r="37" spans="2:10" ht="16" thickBot="1" x14ac:dyDescent="0.25">
      <c r="C37" s="1">
        <v>213</v>
      </c>
      <c r="D37" s="1">
        <v>475</v>
      </c>
      <c r="E37" s="1">
        <v>1136</v>
      </c>
      <c r="F37" s="1">
        <v>1086</v>
      </c>
      <c r="G37" s="1">
        <v>484</v>
      </c>
      <c r="H37" s="1">
        <v>214</v>
      </c>
      <c r="J37" s="9">
        <f>SUM(C37:H37)</f>
        <v>3608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38"/>
  <sheetViews>
    <sheetView workbookViewId="0">
      <selection activeCell="B1" sqref="B1"/>
    </sheetView>
  </sheetViews>
  <sheetFormatPr baseColWidth="10" defaultColWidth="8.83203125" defaultRowHeight="15" x14ac:dyDescent="0.2"/>
  <cols>
    <col min="3" max="3" width="14.83203125" bestFit="1" customWidth="1"/>
    <col min="9" max="9" width="14.1640625" bestFit="1" customWidth="1"/>
  </cols>
  <sheetData>
    <row r="1" spans="2:14" x14ac:dyDescent="0.2">
      <c r="B1" t="s">
        <v>23</v>
      </c>
    </row>
    <row r="3" spans="2:14" x14ac:dyDescent="0.2">
      <c r="B3" t="s">
        <v>9</v>
      </c>
      <c r="C3" s="3" t="s">
        <v>1</v>
      </c>
      <c r="D3" s="3" t="s">
        <v>0</v>
      </c>
      <c r="E3" s="3" t="s">
        <v>2</v>
      </c>
      <c r="F3" s="3" t="s">
        <v>3</v>
      </c>
      <c r="G3" s="3" t="s">
        <v>4</v>
      </c>
      <c r="H3" s="3"/>
      <c r="L3" t="s">
        <v>9</v>
      </c>
      <c r="M3" t="s">
        <v>10</v>
      </c>
      <c r="N3" t="s">
        <v>11</v>
      </c>
    </row>
    <row r="4" spans="2:14" x14ac:dyDescent="0.2">
      <c r="B4">
        <v>0</v>
      </c>
      <c r="C4">
        <v>0.10683760683760685</v>
      </c>
      <c r="D4">
        <v>0.7832898172323759</v>
      </c>
      <c r="E4">
        <v>0</v>
      </c>
      <c r="F4">
        <v>0</v>
      </c>
      <c r="G4">
        <v>0</v>
      </c>
      <c r="L4">
        <v>0</v>
      </c>
      <c r="M4">
        <f>AVERAGE(C4:H4)</f>
        <v>0.17802548481399655</v>
      </c>
      <c r="N4">
        <f>_xlfn.STDEV.P(C4:H4)</f>
        <v>0.30544781740861182</v>
      </c>
    </row>
    <row r="5" spans="2:14" x14ac:dyDescent="0.2">
      <c r="B5">
        <v>0.05</v>
      </c>
      <c r="C5">
        <v>9.0811965811965809</v>
      </c>
      <c r="D5">
        <v>18.276762402088771</v>
      </c>
      <c r="E5">
        <v>8.4710743801652892</v>
      </c>
      <c r="F5">
        <v>10.204081632653061</v>
      </c>
      <c r="G5">
        <v>7.3825503355704702</v>
      </c>
      <c r="L5">
        <v>0.05</v>
      </c>
      <c r="M5">
        <f t="shared" ref="M5:M29" si="0">AVERAGE(C5:H5)</f>
        <v>10.683133066334836</v>
      </c>
      <c r="N5">
        <f t="shared" ref="N5:N29" si="1">_xlfn.STDEV.P(C5:H5)</f>
        <v>3.9050210565637289</v>
      </c>
    </row>
    <row r="6" spans="2:14" x14ac:dyDescent="0.2">
      <c r="B6">
        <v>0.1</v>
      </c>
      <c r="C6">
        <v>19.764957264957264</v>
      </c>
      <c r="D6">
        <v>12.010443864229766</v>
      </c>
      <c r="E6">
        <v>18.801652892561986</v>
      </c>
      <c r="F6">
        <v>20.408163265306122</v>
      </c>
      <c r="G6">
        <v>18.456375838926174</v>
      </c>
      <c r="L6">
        <v>0.1</v>
      </c>
      <c r="M6">
        <f t="shared" si="0"/>
        <v>17.888318625196266</v>
      </c>
      <c r="N6">
        <f t="shared" si="1"/>
        <v>3.0191942561602652</v>
      </c>
    </row>
    <row r="7" spans="2:14" x14ac:dyDescent="0.2">
      <c r="B7">
        <v>0.15</v>
      </c>
      <c r="C7">
        <v>18.910256410256409</v>
      </c>
      <c r="D7">
        <v>13.577023498694519</v>
      </c>
      <c r="E7">
        <v>18.801652892561986</v>
      </c>
      <c r="F7">
        <v>21.088435374149661</v>
      </c>
      <c r="G7">
        <v>16.107382550335569</v>
      </c>
      <c r="L7">
        <v>0.15</v>
      </c>
      <c r="M7">
        <f t="shared" si="0"/>
        <v>17.696950145199629</v>
      </c>
      <c r="N7">
        <f t="shared" si="1"/>
        <v>2.5959650622559041</v>
      </c>
    </row>
    <row r="8" spans="2:14" x14ac:dyDescent="0.2">
      <c r="B8">
        <v>0.2</v>
      </c>
      <c r="C8">
        <v>16.773504273504273</v>
      </c>
      <c r="D8">
        <v>12.010443864229766</v>
      </c>
      <c r="E8">
        <v>14.049586776859504</v>
      </c>
      <c r="F8">
        <v>16.326530612244898</v>
      </c>
      <c r="G8">
        <v>17.785234899328859</v>
      </c>
      <c r="L8">
        <v>0.2</v>
      </c>
      <c r="M8">
        <f t="shared" si="0"/>
        <v>15.389060085233458</v>
      </c>
      <c r="N8">
        <f t="shared" si="1"/>
        <v>2.0854940302879292</v>
      </c>
    </row>
    <row r="9" spans="2:14" x14ac:dyDescent="0.2">
      <c r="B9">
        <v>0.25</v>
      </c>
      <c r="C9">
        <v>9.8290598290598297</v>
      </c>
      <c r="D9">
        <v>9.9216710182767613</v>
      </c>
      <c r="E9">
        <v>11.570247933884298</v>
      </c>
      <c r="F9">
        <v>9.5238095238095237</v>
      </c>
      <c r="G9">
        <v>13.758389261744966</v>
      </c>
      <c r="L9">
        <v>0.25</v>
      </c>
      <c r="M9">
        <f t="shared" si="0"/>
        <v>10.920635513355077</v>
      </c>
      <c r="N9">
        <f t="shared" si="1"/>
        <v>1.5884226777182666</v>
      </c>
    </row>
    <row r="10" spans="2:14" x14ac:dyDescent="0.2">
      <c r="B10">
        <v>0.3</v>
      </c>
      <c r="C10">
        <v>6.7307692307692308</v>
      </c>
      <c r="D10">
        <v>8.6161879895561366</v>
      </c>
      <c r="E10">
        <v>5.3719008264462813</v>
      </c>
      <c r="F10">
        <v>6.1224489795918364</v>
      </c>
      <c r="G10">
        <v>8.0536912751677843</v>
      </c>
      <c r="L10">
        <v>0.3</v>
      </c>
      <c r="M10">
        <f t="shared" si="0"/>
        <v>6.978999660306255</v>
      </c>
      <c r="N10">
        <f t="shared" si="1"/>
        <v>1.2011171274326387</v>
      </c>
    </row>
    <row r="11" spans="2:14" x14ac:dyDescent="0.2">
      <c r="B11">
        <v>0.35</v>
      </c>
      <c r="C11">
        <v>4.5940170940170946</v>
      </c>
      <c r="D11">
        <v>7.5718015665796345</v>
      </c>
      <c r="E11">
        <v>8.2644628099173563</v>
      </c>
      <c r="F11">
        <v>4.0816326530612246</v>
      </c>
      <c r="G11">
        <v>5.3691275167785237</v>
      </c>
      <c r="L11">
        <v>0.35</v>
      </c>
      <c r="M11">
        <f t="shared" si="0"/>
        <v>5.9762083280707667</v>
      </c>
      <c r="N11">
        <f t="shared" si="1"/>
        <v>1.6522979794055404</v>
      </c>
    </row>
    <row r="12" spans="2:14" x14ac:dyDescent="0.2">
      <c r="B12">
        <v>0.4</v>
      </c>
      <c r="C12">
        <v>4.700854700854701</v>
      </c>
      <c r="D12">
        <v>4.1775456919060057</v>
      </c>
      <c r="E12">
        <v>3.9256198347107438</v>
      </c>
      <c r="F12">
        <v>2.0408163265306123</v>
      </c>
      <c r="G12">
        <v>4.6979865771812079</v>
      </c>
      <c r="L12">
        <v>0.4</v>
      </c>
      <c r="M12">
        <f t="shared" si="0"/>
        <v>3.9085646262366538</v>
      </c>
      <c r="N12">
        <f t="shared" si="1"/>
        <v>0.98102354547186177</v>
      </c>
    </row>
    <row r="13" spans="2:14" x14ac:dyDescent="0.2">
      <c r="B13">
        <v>0.45</v>
      </c>
      <c r="C13">
        <v>2.3504273504273505</v>
      </c>
      <c r="D13">
        <v>3.3942558746736298</v>
      </c>
      <c r="E13">
        <v>3.71900826446281</v>
      </c>
      <c r="F13">
        <v>2.7210884353741496</v>
      </c>
      <c r="G13">
        <v>2.348993288590604</v>
      </c>
      <c r="L13">
        <v>0.45</v>
      </c>
      <c r="M13">
        <f t="shared" si="0"/>
        <v>2.9067546427057085</v>
      </c>
      <c r="N13">
        <f t="shared" si="1"/>
        <v>0.5572222396944948</v>
      </c>
    </row>
    <row r="14" spans="2:14" x14ac:dyDescent="0.2">
      <c r="B14">
        <v>0.5</v>
      </c>
      <c r="C14">
        <v>1.9230769230769231</v>
      </c>
      <c r="D14">
        <v>2.3498694516971277</v>
      </c>
      <c r="E14">
        <v>1.6528925619834711</v>
      </c>
      <c r="F14">
        <v>4.7619047619047619</v>
      </c>
      <c r="G14">
        <v>1.6778523489932886</v>
      </c>
      <c r="L14">
        <v>0.5</v>
      </c>
      <c r="M14">
        <f t="shared" si="0"/>
        <v>2.4731192095311147</v>
      </c>
      <c r="N14">
        <f t="shared" si="1"/>
        <v>1.1714518732978465</v>
      </c>
    </row>
    <row r="15" spans="2:14" x14ac:dyDescent="0.2">
      <c r="B15">
        <v>0.55000000000000004</v>
      </c>
      <c r="C15">
        <v>1.0683760683760684</v>
      </c>
      <c r="D15">
        <v>2.0887728459530028</v>
      </c>
      <c r="E15">
        <v>1.4462809917355373</v>
      </c>
      <c r="F15">
        <v>0</v>
      </c>
      <c r="G15">
        <v>0.67114093959731547</v>
      </c>
      <c r="L15">
        <v>0.55000000000000004</v>
      </c>
      <c r="M15">
        <f t="shared" si="0"/>
        <v>1.0549141691323849</v>
      </c>
      <c r="N15">
        <f t="shared" si="1"/>
        <v>0.70460467953981953</v>
      </c>
    </row>
    <row r="16" spans="2:14" x14ac:dyDescent="0.2">
      <c r="B16">
        <v>0.6</v>
      </c>
      <c r="C16">
        <v>0.96153846153846156</v>
      </c>
      <c r="D16">
        <v>1.3054830287206265</v>
      </c>
      <c r="E16">
        <v>1.0330578512396695</v>
      </c>
      <c r="F16">
        <v>0.68027210884353739</v>
      </c>
      <c r="G16">
        <v>1.6778523489932886</v>
      </c>
      <c r="L16">
        <v>0.6</v>
      </c>
      <c r="M16">
        <f t="shared" si="0"/>
        <v>1.1316407598671165</v>
      </c>
      <c r="N16">
        <f t="shared" si="1"/>
        <v>0.33792167004584356</v>
      </c>
    </row>
    <row r="17" spans="2:14" x14ac:dyDescent="0.2">
      <c r="B17">
        <v>0.65</v>
      </c>
      <c r="C17">
        <v>0.85470085470085477</v>
      </c>
      <c r="D17">
        <v>1.0443864229765014</v>
      </c>
      <c r="E17">
        <v>1.4462809917355373</v>
      </c>
      <c r="F17">
        <v>0</v>
      </c>
      <c r="G17">
        <v>0.67114093959731547</v>
      </c>
      <c r="L17">
        <v>0.65</v>
      </c>
      <c r="M17">
        <f t="shared" si="0"/>
        <v>0.80330184180204189</v>
      </c>
      <c r="N17">
        <f t="shared" si="1"/>
        <v>0.47685347312782711</v>
      </c>
    </row>
    <row r="18" spans="2:14" x14ac:dyDescent="0.2">
      <c r="B18">
        <v>0.7</v>
      </c>
      <c r="C18">
        <v>0.53418803418803418</v>
      </c>
      <c r="D18">
        <v>0.52219321148825071</v>
      </c>
      <c r="E18">
        <v>0.20661157024793389</v>
      </c>
      <c r="F18">
        <v>0</v>
      </c>
      <c r="G18">
        <v>0</v>
      </c>
      <c r="L18">
        <v>0.7</v>
      </c>
      <c r="M18">
        <f t="shared" si="0"/>
        <v>0.25259856318484375</v>
      </c>
      <c r="N18">
        <f t="shared" si="1"/>
        <v>0.23736081240978624</v>
      </c>
    </row>
    <row r="19" spans="2:14" x14ac:dyDescent="0.2">
      <c r="B19">
        <v>0.75</v>
      </c>
      <c r="C19">
        <v>0.74786324786324787</v>
      </c>
      <c r="D19">
        <v>0.52219321148825071</v>
      </c>
      <c r="E19">
        <v>0.20661157024793389</v>
      </c>
      <c r="F19">
        <v>0.68027210884353739</v>
      </c>
      <c r="G19">
        <v>0.33557046979865773</v>
      </c>
      <c r="L19">
        <v>0.75</v>
      </c>
      <c r="M19">
        <f t="shared" si="0"/>
        <v>0.49850212164832552</v>
      </c>
      <c r="N19">
        <f t="shared" si="1"/>
        <v>0.20372991160907686</v>
      </c>
    </row>
    <row r="20" spans="2:14" x14ac:dyDescent="0.2">
      <c r="B20">
        <v>0.8</v>
      </c>
      <c r="C20">
        <v>0.21367521367521369</v>
      </c>
      <c r="D20">
        <v>0.26109660574412535</v>
      </c>
      <c r="E20">
        <v>0.41322314049586778</v>
      </c>
      <c r="F20">
        <v>0</v>
      </c>
      <c r="G20">
        <v>0.33557046979865773</v>
      </c>
      <c r="L20">
        <v>0.8</v>
      </c>
      <c r="M20">
        <f t="shared" si="0"/>
        <v>0.24471308594277291</v>
      </c>
      <c r="N20">
        <f t="shared" si="1"/>
        <v>0.13983344832638309</v>
      </c>
    </row>
    <row r="21" spans="2:14" x14ac:dyDescent="0.2">
      <c r="B21">
        <v>0.85</v>
      </c>
      <c r="C21">
        <v>0.10683760683760685</v>
      </c>
      <c r="D21">
        <v>0.52219321148825071</v>
      </c>
      <c r="E21">
        <v>0.41322314049586778</v>
      </c>
      <c r="F21">
        <v>0.68027210884353739</v>
      </c>
      <c r="G21">
        <v>0</v>
      </c>
      <c r="L21">
        <v>0.85</v>
      </c>
      <c r="M21">
        <f t="shared" si="0"/>
        <v>0.34450521353305252</v>
      </c>
      <c r="N21">
        <f t="shared" si="1"/>
        <v>0.25463869286250701</v>
      </c>
    </row>
    <row r="22" spans="2:14" x14ac:dyDescent="0.2">
      <c r="B22">
        <v>0.9</v>
      </c>
      <c r="C22">
        <v>0.10683760683760685</v>
      </c>
      <c r="D22">
        <v>0.52219321148825071</v>
      </c>
      <c r="E22">
        <v>0.20661157024793389</v>
      </c>
      <c r="F22">
        <v>0</v>
      </c>
      <c r="G22">
        <v>0.33557046979865773</v>
      </c>
      <c r="L22">
        <v>0.9</v>
      </c>
      <c r="M22">
        <f t="shared" si="0"/>
        <v>0.23424257167448981</v>
      </c>
      <c r="N22">
        <f t="shared" si="1"/>
        <v>0.18168543893059583</v>
      </c>
    </row>
    <row r="23" spans="2:14" x14ac:dyDescent="0.2">
      <c r="B23">
        <v>0.95</v>
      </c>
      <c r="C23">
        <v>0.10683760683760685</v>
      </c>
      <c r="D23">
        <v>0.52219321148825071</v>
      </c>
      <c r="E23">
        <v>0</v>
      </c>
      <c r="F23">
        <v>0</v>
      </c>
      <c r="G23">
        <v>0</v>
      </c>
      <c r="L23">
        <v>0.95</v>
      </c>
      <c r="M23">
        <f t="shared" si="0"/>
        <v>0.1258061636651715</v>
      </c>
      <c r="N23">
        <f t="shared" si="1"/>
        <v>0.20246682211091296</v>
      </c>
    </row>
    <row r="24" spans="2:14" x14ac:dyDescent="0.2">
      <c r="B24">
        <v>1</v>
      </c>
      <c r="C24">
        <v>0.10683760683760685</v>
      </c>
      <c r="D24">
        <v>0</v>
      </c>
      <c r="E24">
        <v>0</v>
      </c>
      <c r="F24">
        <v>0</v>
      </c>
      <c r="G24">
        <v>0</v>
      </c>
      <c r="L24">
        <v>1</v>
      </c>
      <c r="M24">
        <f t="shared" si="0"/>
        <v>2.1367521367521368E-2</v>
      </c>
      <c r="N24">
        <f t="shared" si="1"/>
        <v>4.2735042735042736E-2</v>
      </c>
    </row>
    <row r="25" spans="2:14" x14ac:dyDescent="0.2">
      <c r="B25">
        <v>1.05</v>
      </c>
      <c r="C25">
        <v>0.21367521367521369</v>
      </c>
      <c r="D25">
        <v>0</v>
      </c>
      <c r="E25">
        <v>0</v>
      </c>
      <c r="F25">
        <v>0.68027210884353739</v>
      </c>
      <c r="G25">
        <v>0</v>
      </c>
      <c r="L25">
        <v>1.05</v>
      </c>
      <c r="M25">
        <f t="shared" si="0"/>
        <v>0.17878946450375022</v>
      </c>
      <c r="N25">
        <f t="shared" si="1"/>
        <v>0.26404502491881687</v>
      </c>
    </row>
    <row r="26" spans="2:14" x14ac:dyDescent="0.2">
      <c r="B26">
        <v>1.1000000000000001</v>
      </c>
      <c r="C26">
        <v>0</v>
      </c>
      <c r="D26">
        <v>0</v>
      </c>
      <c r="E26">
        <v>0</v>
      </c>
      <c r="F26">
        <v>0</v>
      </c>
      <c r="G26">
        <v>0</v>
      </c>
      <c r="L26">
        <v>1.1000000000000001</v>
      </c>
      <c r="M26">
        <f t="shared" si="0"/>
        <v>0</v>
      </c>
      <c r="N26">
        <f t="shared" si="1"/>
        <v>0</v>
      </c>
    </row>
    <row r="27" spans="2:14" x14ac:dyDescent="0.2">
      <c r="B27">
        <v>1.1499999999999999</v>
      </c>
      <c r="C27">
        <v>0</v>
      </c>
      <c r="D27">
        <v>0</v>
      </c>
      <c r="E27">
        <v>0</v>
      </c>
      <c r="F27">
        <v>0</v>
      </c>
      <c r="G27">
        <v>0</v>
      </c>
      <c r="L27">
        <v>1.1499999999999999</v>
      </c>
      <c r="M27">
        <f t="shared" si="0"/>
        <v>0</v>
      </c>
      <c r="N27">
        <f t="shared" si="1"/>
        <v>0</v>
      </c>
    </row>
    <row r="28" spans="2:14" x14ac:dyDescent="0.2">
      <c r="B28">
        <v>1.2</v>
      </c>
      <c r="C28">
        <v>0.10683760683760685</v>
      </c>
      <c r="D28">
        <v>0</v>
      </c>
      <c r="E28">
        <v>0</v>
      </c>
      <c r="F28">
        <v>0</v>
      </c>
      <c r="G28">
        <v>0</v>
      </c>
      <c r="L28">
        <v>1.2</v>
      </c>
      <c r="M28">
        <f t="shared" si="0"/>
        <v>2.1367521367521368E-2</v>
      </c>
      <c r="N28">
        <f t="shared" si="1"/>
        <v>4.2735042735042736E-2</v>
      </c>
    </row>
    <row r="29" spans="2:14" ht="16" thickBot="1" x14ac:dyDescent="0.25">
      <c r="B29" t="s">
        <v>6</v>
      </c>
      <c r="C29">
        <v>0.10683760683760685</v>
      </c>
      <c r="D29">
        <v>0</v>
      </c>
      <c r="E29">
        <v>0</v>
      </c>
      <c r="F29">
        <v>0</v>
      </c>
      <c r="G29">
        <v>0.33557046979865773</v>
      </c>
      <c r="L29" t="s">
        <v>6</v>
      </c>
      <c r="M29">
        <f t="shared" si="0"/>
        <v>8.8481615327252919E-2</v>
      </c>
      <c r="N29">
        <f t="shared" si="1"/>
        <v>0.13028954922101704</v>
      </c>
    </row>
    <row r="30" spans="2:14" x14ac:dyDescent="0.2">
      <c r="I30" s="6" t="s">
        <v>14</v>
      </c>
    </row>
    <row r="31" spans="2:14" x14ac:dyDescent="0.2">
      <c r="B31" t="s">
        <v>12</v>
      </c>
      <c r="C31">
        <f>SUM(C4:C7)</f>
        <v>47.863247863247864</v>
      </c>
      <c r="D31">
        <f>SUM(D4:D7)</f>
        <v>44.647519582245437</v>
      </c>
      <c r="E31">
        <f>SUM(E4:E7)</f>
        <v>46.074380165289256</v>
      </c>
      <c r="F31">
        <f>SUM(F4:F7)</f>
        <v>51.700680272108841</v>
      </c>
      <c r="G31">
        <f>SUM(G4:G7)</f>
        <v>41.946308724832214</v>
      </c>
      <c r="I31" s="8">
        <f>AVERAGE(B31:G31)</f>
        <v>46.446427321544725</v>
      </c>
    </row>
    <row r="32" spans="2:14" x14ac:dyDescent="0.2">
      <c r="C32" s="1">
        <f>C31/100</f>
        <v>0.47863247863247865</v>
      </c>
      <c r="D32" s="1">
        <f>D31/100</f>
        <v>0.44647519582245437</v>
      </c>
      <c r="E32" s="1">
        <f>E31/100</f>
        <v>0.46074380165289258</v>
      </c>
      <c r="F32" s="1">
        <f>F31/100</f>
        <v>0.51700680272108845</v>
      </c>
      <c r="G32" s="1">
        <f>G31/100</f>
        <v>0.41946308724832215</v>
      </c>
      <c r="I32" s="7">
        <f>AVERAGE(B32:G32)</f>
        <v>0.46446427321544725</v>
      </c>
    </row>
    <row r="33" spans="2:9" x14ac:dyDescent="0.2">
      <c r="C33" s="5"/>
      <c r="D33" s="5"/>
      <c r="E33" s="5"/>
      <c r="F33" s="5"/>
      <c r="G33" s="5"/>
      <c r="I33" s="8"/>
    </row>
    <row r="34" spans="2:9" x14ac:dyDescent="0.2">
      <c r="I34" s="8" t="s">
        <v>15</v>
      </c>
    </row>
    <row r="35" spans="2:9" x14ac:dyDescent="0.2">
      <c r="B35" t="s">
        <v>13</v>
      </c>
      <c r="C35">
        <f>SUM(C10:C29)</f>
        <v>25.534188034188038</v>
      </c>
      <c r="D35">
        <f>SUM(D10:D29)</f>
        <v>33.420365535248045</v>
      </c>
      <c r="E35">
        <f>SUM(E10:E29)</f>
        <v>28.305785123966945</v>
      </c>
      <c r="F35">
        <f>SUM(F10:F29)</f>
        <v>22.448979591836739</v>
      </c>
      <c r="G35">
        <f>SUM(G10:G29)</f>
        <v>26.510067114093957</v>
      </c>
      <c r="I35" s="8">
        <f>AVERAGE(B35:G35)</f>
        <v>27.243877079866742</v>
      </c>
    </row>
    <row r="36" spans="2:9" x14ac:dyDescent="0.2">
      <c r="C36" s="1">
        <f>C35/100</f>
        <v>0.25534188034188038</v>
      </c>
      <c r="D36" s="1">
        <f>D35/100</f>
        <v>0.33420365535248048</v>
      </c>
      <c r="E36" s="1">
        <f>E35/100</f>
        <v>0.28305785123966948</v>
      </c>
      <c r="F36" s="1">
        <f>F35/100</f>
        <v>0.2244897959183674</v>
      </c>
      <c r="G36" s="1">
        <f>G35/100</f>
        <v>0.26510067114093955</v>
      </c>
      <c r="I36" s="7">
        <f>AVERAGE(B36:G36)</f>
        <v>0.27243877079866746</v>
      </c>
    </row>
    <row r="37" spans="2:9" x14ac:dyDescent="0.2">
      <c r="C37" s="2" t="s">
        <v>8</v>
      </c>
      <c r="D37" s="2" t="s">
        <v>8</v>
      </c>
      <c r="E37" s="2" t="s">
        <v>8</v>
      </c>
      <c r="I37" s="8" t="s">
        <v>21</v>
      </c>
    </row>
    <row r="38" spans="2:9" ht="16" thickBot="1" x14ac:dyDescent="0.25">
      <c r="C38" s="1">
        <v>936</v>
      </c>
      <c r="D38">
        <v>589</v>
      </c>
      <c r="E38">
        <v>484</v>
      </c>
      <c r="F38">
        <v>147</v>
      </c>
      <c r="G38">
        <v>422</v>
      </c>
      <c r="I38" s="10">
        <f>SUM(D38:H38)</f>
        <v>1642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37"/>
  <sheetViews>
    <sheetView zoomScaleNormal="100" zoomScaleSheetLayoutView="100" workbookViewId="0">
      <selection activeCell="B1" sqref="B1"/>
    </sheetView>
  </sheetViews>
  <sheetFormatPr baseColWidth="10" defaultColWidth="8.83203125" defaultRowHeight="15" x14ac:dyDescent="0.2"/>
  <cols>
    <col min="2" max="2" width="14.1640625" bestFit="1" customWidth="1"/>
    <col min="3" max="3" width="13.6640625" bestFit="1" customWidth="1"/>
    <col min="11" max="12" width="14.1640625" bestFit="1" customWidth="1"/>
  </cols>
  <sheetData>
    <row r="1" spans="2:14" x14ac:dyDescent="0.2">
      <c r="B1" t="s">
        <v>22</v>
      </c>
    </row>
    <row r="3" spans="2:14" x14ac:dyDescent="0.2">
      <c r="B3" t="s">
        <v>9</v>
      </c>
      <c r="C3" t="s">
        <v>1</v>
      </c>
      <c r="D3" t="s">
        <v>0</v>
      </c>
      <c r="E3" t="s">
        <v>2</v>
      </c>
      <c r="F3" t="s">
        <v>3</v>
      </c>
      <c r="G3" t="s">
        <v>4</v>
      </c>
      <c r="H3" t="s">
        <v>5</v>
      </c>
      <c r="I3" t="s">
        <v>16</v>
      </c>
      <c r="L3" t="s">
        <v>9</v>
      </c>
      <c r="M3" t="s">
        <v>10</v>
      </c>
      <c r="N3" t="s">
        <v>11</v>
      </c>
    </row>
    <row r="4" spans="2:14" x14ac:dyDescent="0.2">
      <c r="B4">
        <v>0</v>
      </c>
      <c r="C4">
        <v>0</v>
      </c>
      <c r="D4">
        <v>0</v>
      </c>
      <c r="E4">
        <v>0</v>
      </c>
      <c r="F4">
        <v>0.1687763713080169</v>
      </c>
      <c r="G4">
        <v>0.50632911392405067</v>
      </c>
      <c r="H4">
        <v>0</v>
      </c>
      <c r="I4">
        <v>0</v>
      </c>
      <c r="L4">
        <v>0</v>
      </c>
      <c r="M4">
        <f>AVERAGE(C4:I4)</f>
        <v>9.6443640747438233E-2</v>
      </c>
      <c r="N4">
        <f>_xlfn.STDEV.P(C4:H4)</f>
        <v>0.18658929903546553</v>
      </c>
    </row>
    <row r="5" spans="2:14" x14ac:dyDescent="0.2">
      <c r="B5">
        <v>0.05</v>
      </c>
      <c r="C5">
        <v>10.160427807486631</v>
      </c>
      <c r="D5">
        <v>20.075013789299501</v>
      </c>
      <c r="E5">
        <v>9.9459459459459456</v>
      </c>
      <c r="F5">
        <v>13.284403065490181</v>
      </c>
      <c r="G5">
        <v>19.746835443037973</v>
      </c>
      <c r="H5">
        <v>15.4298642533936</v>
      </c>
      <c r="I5">
        <v>18.235800000000001</v>
      </c>
      <c r="L5">
        <v>0.05</v>
      </c>
      <c r="M5">
        <f t="shared" ref="M5:M23" si="0">AVERAGE(C5:I5)</f>
        <v>15.268327186379119</v>
      </c>
      <c r="N5">
        <f t="shared" ref="N5:N29" si="1">_xlfn.STDEV.P(C5:H5)</f>
        <v>4.0839941729593541</v>
      </c>
    </row>
    <row r="6" spans="2:14" x14ac:dyDescent="0.2">
      <c r="B6">
        <v>0.1</v>
      </c>
      <c r="C6">
        <v>16.577540106951872</v>
      </c>
      <c r="D6">
        <v>19.068946497517928</v>
      </c>
      <c r="E6">
        <v>17.72972972972973</v>
      </c>
      <c r="F6">
        <v>15.570777709273614</v>
      </c>
      <c r="G6">
        <v>12.405063291139239</v>
      </c>
      <c r="H6">
        <v>13.122171945701359</v>
      </c>
      <c r="I6">
        <v>14.3194</v>
      </c>
      <c r="L6">
        <v>0.1</v>
      </c>
      <c r="M6">
        <f t="shared" si="0"/>
        <v>15.541947040044819</v>
      </c>
      <c r="N6">
        <f t="shared" si="1"/>
        <v>2.3715554001253021</v>
      </c>
    </row>
    <row r="7" spans="2:14" x14ac:dyDescent="0.2">
      <c r="B7">
        <v>0.15</v>
      </c>
      <c r="C7">
        <v>19.518716577540108</v>
      </c>
      <c r="D7">
        <v>15.273947416804599</v>
      </c>
      <c r="E7">
        <v>19.45945945945946</v>
      </c>
      <c r="F7">
        <v>17.88724011359901</v>
      </c>
      <c r="G7">
        <v>14.683544303797468</v>
      </c>
      <c r="H7">
        <v>10.859728506787331</v>
      </c>
      <c r="I7">
        <v>16.284300000000002</v>
      </c>
      <c r="L7">
        <v>0.15</v>
      </c>
      <c r="M7">
        <f t="shared" si="0"/>
        <v>16.280990911141139</v>
      </c>
      <c r="N7">
        <f t="shared" si="1"/>
        <v>3.0583661977857766</v>
      </c>
    </row>
    <row r="8" spans="2:14" x14ac:dyDescent="0.2">
      <c r="B8">
        <v>0.2</v>
      </c>
      <c r="C8">
        <v>19.518716577540108</v>
      </c>
      <c r="D8">
        <v>15.730832873690018</v>
      </c>
      <c r="E8">
        <v>15.135135135135137</v>
      </c>
      <c r="F8">
        <v>15.011199516039426</v>
      </c>
      <c r="G8">
        <v>10.379746835443038</v>
      </c>
      <c r="H8">
        <v>10.859728506787331</v>
      </c>
      <c r="I8">
        <v>11.4703</v>
      </c>
      <c r="L8">
        <v>0.2</v>
      </c>
      <c r="M8">
        <f t="shared" si="0"/>
        <v>14.015094206376437</v>
      </c>
      <c r="N8">
        <f t="shared" si="1"/>
        <v>3.0976628141843392</v>
      </c>
    </row>
    <row r="9" spans="2:14" x14ac:dyDescent="0.2">
      <c r="B9">
        <v>0.25</v>
      </c>
      <c r="C9">
        <v>9.3582887700534751</v>
      </c>
      <c r="D9">
        <v>8.3294723294722992</v>
      </c>
      <c r="E9">
        <v>11.135135135135135</v>
      </c>
      <c r="F9">
        <v>9.8691159852738419</v>
      </c>
      <c r="G9">
        <v>9.113924050632912</v>
      </c>
      <c r="H9">
        <v>13.574660633484163</v>
      </c>
      <c r="I9">
        <v>10.3003</v>
      </c>
      <c r="L9">
        <v>0.25</v>
      </c>
      <c r="M9">
        <f t="shared" si="0"/>
        <v>10.240128129150261</v>
      </c>
      <c r="N9">
        <f t="shared" si="1"/>
        <v>1.7201634126999474</v>
      </c>
    </row>
    <row r="10" spans="2:14" x14ac:dyDescent="0.2">
      <c r="B10">
        <v>0.3</v>
      </c>
      <c r="C10">
        <v>5.3475935828877006</v>
      </c>
      <c r="D10">
        <v>6.1963596249310537</v>
      </c>
      <c r="E10">
        <v>6.2702702702702702</v>
      </c>
      <c r="F10">
        <v>6.5730432253142608</v>
      </c>
      <c r="G10">
        <v>8.1012658227848107</v>
      </c>
      <c r="H10">
        <v>6.7873303167420813</v>
      </c>
      <c r="I10">
        <v>6.4222999999999999</v>
      </c>
      <c r="L10">
        <v>0.3</v>
      </c>
      <c r="M10">
        <f t="shared" si="0"/>
        <v>6.5283089775614531</v>
      </c>
      <c r="N10">
        <f t="shared" si="1"/>
        <v>0.82787646527250169</v>
      </c>
    </row>
    <row r="11" spans="2:14" x14ac:dyDescent="0.2">
      <c r="B11">
        <v>0.35</v>
      </c>
      <c r="C11">
        <v>5.3475935828877006</v>
      </c>
      <c r="D11">
        <v>5.0137892995035855</v>
      </c>
      <c r="E11">
        <v>5.9459459459459465</v>
      </c>
      <c r="F11">
        <v>5.874217817628093</v>
      </c>
      <c r="G11">
        <v>6.3291139240506329</v>
      </c>
      <c r="H11">
        <v>4.0723981900452486</v>
      </c>
      <c r="I11">
        <v>5.9230999999999998</v>
      </c>
      <c r="L11">
        <v>0.35</v>
      </c>
      <c r="M11">
        <f t="shared" si="0"/>
        <v>5.5008798228658859</v>
      </c>
      <c r="N11">
        <f t="shared" si="1"/>
        <v>0.74106216753431575</v>
      </c>
    </row>
    <row r="12" spans="2:14" x14ac:dyDescent="0.2">
      <c r="B12">
        <v>0.4</v>
      </c>
      <c r="C12">
        <v>5.3475935828877006</v>
      </c>
      <c r="D12">
        <v>2.912300055157198</v>
      </c>
      <c r="E12">
        <v>3.7837837837837842</v>
      </c>
      <c r="F12">
        <v>4.4783916116753053</v>
      </c>
      <c r="G12">
        <v>4.3037974683544302</v>
      </c>
      <c r="H12">
        <v>5.8823529411764701</v>
      </c>
      <c r="I12">
        <v>5.9307999999999996</v>
      </c>
      <c r="L12">
        <v>0.4</v>
      </c>
      <c r="M12">
        <f t="shared" si="0"/>
        <v>4.6627170632906987</v>
      </c>
      <c r="N12">
        <f t="shared" si="1"/>
        <v>0.97363959444756998</v>
      </c>
    </row>
    <row r="13" spans="2:14" x14ac:dyDescent="0.2">
      <c r="B13">
        <v>0.45</v>
      </c>
      <c r="C13">
        <v>2.1390374331550799</v>
      </c>
      <c r="D13">
        <v>1.6578415149843699</v>
      </c>
      <c r="E13">
        <v>2.5945945945945943</v>
      </c>
      <c r="F13">
        <v>2.9280883130473598</v>
      </c>
      <c r="G13">
        <v>4.0506329113924053</v>
      </c>
      <c r="H13">
        <v>7.6923076923076925</v>
      </c>
      <c r="I13">
        <v>4.4851099999999997</v>
      </c>
      <c r="L13">
        <v>0.45</v>
      </c>
      <c r="M13">
        <f t="shared" si="0"/>
        <v>3.6496589227830714</v>
      </c>
      <c r="N13">
        <f t="shared" si="1"/>
        <v>2.0112433225603836</v>
      </c>
    </row>
    <row r="14" spans="2:14" x14ac:dyDescent="0.2">
      <c r="B14">
        <v>0.5</v>
      </c>
      <c r="C14">
        <v>2.4064171122994651</v>
      </c>
      <c r="D14">
        <v>2.4620334620334599</v>
      </c>
      <c r="E14">
        <v>2.1621621621621623</v>
      </c>
      <c r="F14">
        <v>2.1979652433859433</v>
      </c>
      <c r="G14">
        <v>2.0253164556962027</v>
      </c>
      <c r="H14">
        <v>3.6199095022624439</v>
      </c>
      <c r="I14">
        <v>1.0228600000000001</v>
      </c>
      <c r="L14">
        <v>0.5</v>
      </c>
      <c r="M14">
        <f t="shared" si="0"/>
        <v>2.2709519911199538</v>
      </c>
      <c r="N14">
        <f t="shared" si="1"/>
        <v>0.53110358895832133</v>
      </c>
    </row>
    <row r="15" spans="2:14" x14ac:dyDescent="0.2">
      <c r="B15">
        <v>0.55000000000000004</v>
      </c>
      <c r="C15">
        <v>1.0695187165775399</v>
      </c>
      <c r="D15">
        <v>0.64864864864864857</v>
      </c>
      <c r="E15">
        <v>1.2972972972972971</v>
      </c>
      <c r="F15">
        <v>1.7172087134857053</v>
      </c>
      <c r="G15">
        <v>2.7848101265822782</v>
      </c>
      <c r="H15">
        <v>3.1674208144796379</v>
      </c>
      <c r="I15">
        <v>0.84750000000000003</v>
      </c>
      <c r="L15">
        <v>0.55000000000000004</v>
      </c>
      <c r="M15">
        <f t="shared" si="0"/>
        <v>1.6474863310101582</v>
      </c>
      <c r="N15">
        <f t="shared" si="1"/>
        <v>0.90886926795234713</v>
      </c>
    </row>
    <row r="16" spans="2:14" x14ac:dyDescent="0.2">
      <c r="B16">
        <v>0.6</v>
      </c>
      <c r="C16">
        <v>1.8716577540106951</v>
      </c>
      <c r="D16">
        <v>0.82662254090825515</v>
      </c>
      <c r="E16">
        <v>0.97297297297297292</v>
      </c>
      <c r="F16">
        <v>1.3701511705979315</v>
      </c>
      <c r="G16">
        <v>1.2658227848101267</v>
      </c>
      <c r="H16">
        <v>1.809954751131222</v>
      </c>
      <c r="I16">
        <v>0.84211000000000003</v>
      </c>
      <c r="L16">
        <v>0.6</v>
      </c>
      <c r="M16">
        <f t="shared" si="0"/>
        <v>1.2798988534901719</v>
      </c>
      <c r="N16">
        <f t="shared" si="1"/>
        <v>0.38884469887544287</v>
      </c>
    </row>
    <row r="17" spans="2:14" x14ac:dyDescent="0.2">
      <c r="B17">
        <v>0.65</v>
      </c>
      <c r="C17">
        <v>0.80213903743315518</v>
      </c>
      <c r="D17">
        <v>0.43243243243243246</v>
      </c>
      <c r="E17">
        <v>0.86486486486486491</v>
      </c>
      <c r="F17">
        <v>1.0619970813567241</v>
      </c>
      <c r="G17">
        <v>1.5189873417721518</v>
      </c>
      <c r="H17">
        <v>3.1674208144796379</v>
      </c>
      <c r="I17">
        <v>0.47720000000000001</v>
      </c>
      <c r="L17">
        <v>0.65</v>
      </c>
      <c r="M17">
        <f>AVERAGE(C17:I17)</f>
        <v>1.1892916531912809</v>
      </c>
      <c r="N17">
        <f t="shared" si="1"/>
        <v>0.89268896060558367</v>
      </c>
    </row>
    <row r="18" spans="2:14" x14ac:dyDescent="0.2">
      <c r="B18">
        <v>0.7</v>
      </c>
      <c r="C18">
        <v>0</v>
      </c>
      <c r="D18">
        <v>0.3783783783783784</v>
      </c>
      <c r="E18">
        <v>0.7567567567567568</v>
      </c>
      <c r="F18">
        <v>0.50541680921427756</v>
      </c>
      <c r="G18">
        <v>0.75949367088607589</v>
      </c>
      <c r="H18">
        <v>2.2624434389140271</v>
      </c>
      <c r="I18">
        <v>0.39479999999999998</v>
      </c>
      <c r="L18">
        <v>0.7</v>
      </c>
      <c r="M18">
        <f t="shared" si="0"/>
        <v>0.72246986487850229</v>
      </c>
      <c r="N18">
        <f t="shared" si="1"/>
        <v>0.71223171060501334</v>
      </c>
    </row>
    <row r="19" spans="2:14" x14ac:dyDescent="0.2">
      <c r="B19">
        <v>0.75</v>
      </c>
      <c r="C19">
        <v>0</v>
      </c>
      <c r="D19">
        <v>0.55635227063798487</v>
      </c>
      <c r="E19">
        <v>0.43243243243243246</v>
      </c>
      <c r="F19">
        <v>0.31292051545216104</v>
      </c>
      <c r="G19">
        <v>0.50632911392405067</v>
      </c>
      <c r="H19">
        <v>2.2624434389140271</v>
      </c>
      <c r="I19">
        <v>0.84109999999999996</v>
      </c>
      <c r="L19">
        <v>0.75</v>
      </c>
      <c r="M19">
        <f t="shared" si="0"/>
        <v>0.70165396733723651</v>
      </c>
      <c r="N19">
        <f t="shared" si="1"/>
        <v>0.73120898874812801</v>
      </c>
    </row>
    <row r="20" spans="2:14" x14ac:dyDescent="0.2">
      <c r="B20">
        <v>0.8</v>
      </c>
      <c r="C20">
        <v>0</v>
      </c>
      <c r="D20">
        <v>0.21621621621621623</v>
      </c>
      <c r="E20">
        <v>0.43243243243243246</v>
      </c>
      <c r="F20">
        <v>0.14414414414414414</v>
      </c>
      <c r="G20">
        <v>0</v>
      </c>
      <c r="H20">
        <v>1.809954751131222</v>
      </c>
      <c r="I20">
        <v>0.69054000000000004</v>
      </c>
      <c r="L20">
        <v>0.8</v>
      </c>
      <c r="M20">
        <f t="shared" si="0"/>
        <v>0.47046964913200207</v>
      </c>
      <c r="N20">
        <f t="shared" si="1"/>
        <v>0.63264153444647442</v>
      </c>
    </row>
    <row r="21" spans="2:14" x14ac:dyDescent="0.2">
      <c r="B21">
        <v>0.85</v>
      </c>
      <c r="C21">
        <v>0</v>
      </c>
      <c r="D21">
        <v>0.50229821658393081</v>
      </c>
      <c r="E21">
        <v>0.32432432432432429</v>
      </c>
      <c r="F21">
        <v>0.36127266507013339</v>
      </c>
      <c r="G21">
        <v>0.75949367088607589</v>
      </c>
      <c r="H21">
        <v>0.90497737556561098</v>
      </c>
      <c r="I21">
        <v>0.75529999999999997</v>
      </c>
      <c r="L21">
        <v>0.85</v>
      </c>
      <c r="M21">
        <f t="shared" si="0"/>
        <v>0.51538089320429648</v>
      </c>
      <c r="N21">
        <f t="shared" si="1"/>
        <v>0.29659835851984523</v>
      </c>
    </row>
    <row r="22" spans="2:14" x14ac:dyDescent="0.2">
      <c r="B22">
        <v>0.9</v>
      </c>
      <c r="C22">
        <v>0</v>
      </c>
      <c r="D22">
        <v>0.16216216216216214</v>
      </c>
      <c r="E22">
        <v>0.32432432432432429</v>
      </c>
      <c r="F22">
        <v>0.19249629376211655</v>
      </c>
      <c r="G22">
        <v>0.25316455696202533</v>
      </c>
      <c r="H22">
        <v>0.90497737556561098</v>
      </c>
      <c r="I22">
        <v>0.75717999999997687</v>
      </c>
      <c r="L22">
        <v>0.9</v>
      </c>
      <c r="M22">
        <f t="shared" si="0"/>
        <v>0.37061495896803087</v>
      </c>
      <c r="N22">
        <f t="shared" si="1"/>
        <v>0.28551400007595196</v>
      </c>
    </row>
    <row r="23" spans="2:14" x14ac:dyDescent="0.2">
      <c r="B23">
        <v>0.95</v>
      </c>
      <c r="C23">
        <v>0</v>
      </c>
      <c r="D23">
        <v>0.10810810810810811</v>
      </c>
      <c r="E23">
        <v>0.21621621621621623</v>
      </c>
      <c r="F23">
        <v>0.15646025772608052</v>
      </c>
      <c r="G23">
        <v>0.25316455696202533</v>
      </c>
      <c r="H23">
        <v>0.90497737556561098</v>
      </c>
      <c r="I23">
        <v>0</v>
      </c>
      <c r="L23">
        <v>0.95</v>
      </c>
      <c r="M23">
        <f t="shared" si="0"/>
        <v>0.23413235922543446</v>
      </c>
      <c r="N23">
        <f t="shared" si="1"/>
        <v>0.29391408909110628</v>
      </c>
    </row>
    <row r="24" spans="2:14" x14ac:dyDescent="0.2">
      <c r="B24">
        <v>1</v>
      </c>
      <c r="C24">
        <v>0.53475935828876997</v>
      </c>
      <c r="D24">
        <v>5.4054054054054057E-2</v>
      </c>
      <c r="E24">
        <v>0.10810810810810811</v>
      </c>
      <c r="F24">
        <v>0.21428915546562602</v>
      </c>
      <c r="G24">
        <v>0</v>
      </c>
      <c r="H24">
        <v>0</v>
      </c>
      <c r="I24">
        <v>0</v>
      </c>
      <c r="L24">
        <v>1</v>
      </c>
      <c r="M24">
        <f t="shared" ref="M24:M29" si="2">AVERAGE(C24:H24)</f>
        <v>0.15186844598609303</v>
      </c>
      <c r="N24">
        <f t="shared" si="1"/>
        <v>0.18624019791145885</v>
      </c>
    </row>
    <row r="25" spans="2:14" x14ac:dyDescent="0.2">
      <c r="B25">
        <v>1.05</v>
      </c>
      <c r="C25">
        <v>0</v>
      </c>
      <c r="D25">
        <v>0.3401360544217687</v>
      </c>
      <c r="E25">
        <v>0</v>
      </c>
      <c r="F25">
        <v>0</v>
      </c>
      <c r="G25">
        <v>0</v>
      </c>
      <c r="H25">
        <v>0</v>
      </c>
      <c r="I25">
        <v>0</v>
      </c>
      <c r="L25">
        <v>1.05</v>
      </c>
      <c r="M25">
        <f t="shared" si="2"/>
        <v>5.6689342403628114E-2</v>
      </c>
      <c r="N25">
        <f t="shared" si="1"/>
        <v>0.1267612232142738</v>
      </c>
    </row>
    <row r="26" spans="2:14" x14ac:dyDescent="0.2">
      <c r="B26">
        <v>1.1000000000000001</v>
      </c>
      <c r="C26">
        <v>0</v>
      </c>
      <c r="D26">
        <v>0</v>
      </c>
      <c r="E26">
        <v>0</v>
      </c>
      <c r="F26">
        <v>0</v>
      </c>
      <c r="G26">
        <v>0</v>
      </c>
      <c r="H26">
        <v>0.90497737556561098</v>
      </c>
      <c r="I26">
        <v>0</v>
      </c>
      <c r="L26">
        <v>1.1000000000000001</v>
      </c>
      <c r="M26">
        <f t="shared" si="2"/>
        <v>0.1508295625942685</v>
      </c>
      <c r="N26">
        <f t="shared" si="1"/>
        <v>0.33726515497734388</v>
      </c>
    </row>
    <row r="27" spans="2:14" x14ac:dyDescent="0.2">
      <c r="B27">
        <v>1.1499999999999999</v>
      </c>
      <c r="C27">
        <v>0</v>
      </c>
      <c r="D27">
        <v>0</v>
      </c>
      <c r="E27">
        <v>0</v>
      </c>
      <c r="F27">
        <v>8.4388185654008449E-2</v>
      </c>
      <c r="G27">
        <v>0.25316455696202533</v>
      </c>
      <c r="H27">
        <v>0</v>
      </c>
      <c r="I27">
        <v>0</v>
      </c>
      <c r="L27">
        <v>1.1499999999999999</v>
      </c>
      <c r="M27">
        <f t="shared" si="2"/>
        <v>5.625879043600563E-2</v>
      </c>
      <c r="N27">
        <f t="shared" si="1"/>
        <v>9.3294649517732767E-2</v>
      </c>
    </row>
    <row r="28" spans="2:14" x14ac:dyDescent="0.2">
      <c r="B28">
        <v>1.2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L28">
        <v>1.2</v>
      </c>
      <c r="M28">
        <f t="shared" si="2"/>
        <v>0</v>
      </c>
      <c r="N28">
        <f t="shared" si="1"/>
        <v>0</v>
      </c>
    </row>
    <row r="29" spans="2:14" x14ac:dyDescent="0.2">
      <c r="B29" t="s">
        <v>6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L29" t="s">
        <v>6</v>
      </c>
      <c r="M29">
        <f t="shared" si="2"/>
        <v>0</v>
      </c>
      <c r="N29">
        <f t="shared" si="1"/>
        <v>0</v>
      </c>
    </row>
    <row r="30" spans="2:14" ht="16" thickBot="1" x14ac:dyDescent="0.25"/>
    <row r="31" spans="2:14" x14ac:dyDescent="0.2">
      <c r="B31" t="s">
        <v>12</v>
      </c>
      <c r="C31">
        <f>SUM(C4:C7)</f>
        <v>46.256684491978611</v>
      </c>
      <c r="D31">
        <f t="shared" ref="D31:G31" si="3">SUM(D4:D7)</f>
        <v>54.417907703622035</v>
      </c>
      <c r="E31">
        <f t="shared" si="3"/>
        <v>47.135135135135137</v>
      </c>
      <c r="F31">
        <f t="shared" si="3"/>
        <v>46.911197259670821</v>
      </c>
      <c r="G31">
        <f t="shared" si="3"/>
        <v>47.341772151898731</v>
      </c>
      <c r="H31">
        <f>SUM(H4:H7)</f>
        <v>39.411764705882291</v>
      </c>
      <c r="I31">
        <f t="shared" ref="I31" si="4">SUM(I4:I7)</f>
        <v>48.839500000000001</v>
      </c>
      <c r="K31" s="6" t="s">
        <v>14</v>
      </c>
    </row>
    <row r="32" spans="2:14" x14ac:dyDescent="0.2">
      <c r="C32" s="1">
        <f>C31/100</f>
        <v>0.46256684491978611</v>
      </c>
      <c r="D32" s="1">
        <f t="shared" ref="D32:G32" si="5">D31/100</f>
        <v>0.54417907703622037</v>
      </c>
      <c r="E32" s="1">
        <f t="shared" si="5"/>
        <v>0.47135135135135137</v>
      </c>
      <c r="F32" s="1">
        <f t="shared" si="5"/>
        <v>0.46911197259670823</v>
      </c>
      <c r="G32" s="1">
        <f t="shared" si="5"/>
        <v>0.47341772151898731</v>
      </c>
      <c r="H32" s="1">
        <f t="shared" ref="H32" si="6">H31/100</f>
        <v>0.39411764705882291</v>
      </c>
      <c r="I32" s="1">
        <f>I31/100</f>
        <v>0.48839500000000002</v>
      </c>
      <c r="J32" s="5"/>
      <c r="K32" s="7">
        <f>AVERAGE(C32:H32)</f>
        <v>0.46912410241364605</v>
      </c>
    </row>
    <row r="33" spans="2:11" x14ac:dyDescent="0.2">
      <c r="J33" s="5"/>
      <c r="K33" s="8"/>
    </row>
    <row r="34" spans="2:11" x14ac:dyDescent="0.2">
      <c r="B34" t="s">
        <v>13</v>
      </c>
      <c r="C34">
        <f>SUM(C10:C29)</f>
        <v>24.866310160427805</v>
      </c>
      <c r="D34">
        <f t="shared" ref="D34:G34" si="7">SUM(D10:D29)</f>
        <v>22.467733039161605</v>
      </c>
      <c r="E34">
        <f t="shared" si="7"/>
        <v>26.486486486486481</v>
      </c>
      <c r="F34">
        <f t="shared" si="7"/>
        <v>28.172451202979875</v>
      </c>
      <c r="G34">
        <f t="shared" si="7"/>
        <v>33.164556962025323</v>
      </c>
      <c r="H34">
        <f>SUM(H10:H29)</f>
        <v>46.153846153846146</v>
      </c>
      <c r="I34">
        <f>SUM(I10:I29)</f>
        <v>29.389899999999976</v>
      </c>
      <c r="J34" s="5"/>
      <c r="K34" s="8" t="s">
        <v>15</v>
      </c>
    </row>
    <row r="35" spans="2:11" x14ac:dyDescent="0.2">
      <c r="C35" s="1">
        <f>C34/100</f>
        <v>0.24866310160427804</v>
      </c>
      <c r="D35" s="1">
        <f t="shared" ref="D35:G35" si="8">D34/100</f>
        <v>0.22467733039161605</v>
      </c>
      <c r="E35" s="1">
        <f t="shared" si="8"/>
        <v>0.26486486486486482</v>
      </c>
      <c r="F35" s="1">
        <f t="shared" si="8"/>
        <v>0.28172451202979876</v>
      </c>
      <c r="G35" s="1">
        <f t="shared" si="8"/>
        <v>0.33164556962025321</v>
      </c>
      <c r="H35" s="1">
        <f t="shared" ref="H35:I35" si="9">H34/100</f>
        <v>0.46153846153846145</v>
      </c>
      <c r="I35" s="1">
        <f t="shared" si="9"/>
        <v>0.29389899999999974</v>
      </c>
      <c r="J35" s="5"/>
      <c r="K35" s="7">
        <f>AVERAGE(C35:H35)</f>
        <v>0.30218564000821202</v>
      </c>
    </row>
    <row r="36" spans="2:11" x14ac:dyDescent="0.2">
      <c r="C36" t="s">
        <v>7</v>
      </c>
      <c r="D36" t="s">
        <v>7</v>
      </c>
      <c r="E36" t="s">
        <v>7</v>
      </c>
      <c r="F36" t="s">
        <v>7</v>
      </c>
      <c r="G36" t="s">
        <v>7</v>
      </c>
      <c r="H36" t="s">
        <v>7</v>
      </c>
      <c r="I36" t="s">
        <v>7</v>
      </c>
      <c r="K36" s="8"/>
    </row>
    <row r="37" spans="2:11" ht="16" thickBot="1" x14ac:dyDescent="0.25">
      <c r="C37">
        <v>374</v>
      </c>
      <c r="D37">
        <v>762</v>
      </c>
      <c r="E37">
        <v>925</v>
      </c>
      <c r="F37">
        <v>209</v>
      </c>
      <c r="G37">
        <v>395</v>
      </c>
      <c r="H37">
        <v>283</v>
      </c>
      <c r="I37">
        <v>488</v>
      </c>
      <c r="K37" s="10">
        <f>SUM(C37:I37)</f>
        <v>3436</v>
      </c>
    </row>
  </sheetData>
  <phoneticPr fontId="2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SCR-shRNA</vt:lpstr>
      <vt:lpstr>shRNA-1</vt:lpstr>
      <vt:lpstr>shRNA-2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Kaverina Lab</dc:creator>
  <cp:lastModifiedBy>Bracey, Kai Milton</cp:lastModifiedBy>
  <dcterms:created xsi:type="dcterms:W3CDTF">2023-04-25T14:36:06Z</dcterms:created>
  <dcterms:modified xsi:type="dcterms:W3CDTF">2024-05-12T16:49:44Z</dcterms:modified>
</cp:coreProperties>
</file>