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nesh/Downloads/Sourcedata/"/>
    </mc:Choice>
  </mc:AlternateContent>
  <xr:revisionPtr revIDLastSave="0" documentId="8_{549D6599-5D54-784C-9B76-59A4F9937391}" xr6:coauthVersionLast="47" xr6:coauthVersionMax="47" xr10:uidLastSave="{00000000-0000-0000-0000-000000000000}"/>
  <bookViews>
    <workbookView xWindow="1500" yWindow="1320" windowWidth="27640" windowHeight="16940" xr2:uid="{60AB1603-8EB6-3840-8DEE-6D6FC716DB99}"/>
  </bookViews>
  <sheets>
    <sheet name="Figure 3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O4" i="1"/>
  <c r="Y4" i="1"/>
  <c r="F5" i="1"/>
  <c r="O5" i="1"/>
  <c r="Y5" i="1"/>
  <c r="Y10" i="1" s="1"/>
  <c r="F6" i="1"/>
  <c r="F16" i="1" s="1"/>
  <c r="O6" i="1"/>
  <c r="O13" i="1" s="1"/>
  <c r="Y6" i="1"/>
  <c r="Y11" i="1" s="1"/>
  <c r="F7" i="1"/>
  <c r="O7" i="1"/>
  <c r="Y7" i="1"/>
  <c r="F8" i="1"/>
  <c r="O8" i="1"/>
  <c r="Y8" i="1"/>
  <c r="F9" i="1"/>
  <c r="O9" i="1"/>
  <c r="Y9" i="1"/>
  <c r="F10" i="1"/>
  <c r="O10" i="1"/>
  <c r="F11" i="1"/>
  <c r="O11" i="1"/>
  <c r="F12" i="1"/>
  <c r="O12" i="1"/>
  <c r="F13" i="1"/>
  <c r="F14" i="1"/>
  <c r="O14" i="1"/>
  <c r="F15" i="1"/>
  <c r="F21" i="1"/>
  <c r="O21" i="1"/>
  <c r="Y21" i="1"/>
  <c r="F22" i="1"/>
  <c r="O22" i="1"/>
  <c r="Y22" i="1"/>
  <c r="Y27" i="1" s="1"/>
  <c r="F23" i="1"/>
  <c r="O23" i="1"/>
  <c r="O30" i="1" s="1"/>
  <c r="Y23" i="1"/>
  <c r="Y28" i="1" s="1"/>
  <c r="F24" i="1"/>
  <c r="O24" i="1"/>
  <c r="Y24" i="1"/>
  <c r="F25" i="1"/>
  <c r="O25" i="1"/>
  <c r="O29" i="1" s="1"/>
  <c r="Y25" i="1"/>
  <c r="F26" i="1"/>
  <c r="O26" i="1"/>
  <c r="Y26" i="1"/>
  <c r="F27" i="1"/>
  <c r="O27" i="1"/>
  <c r="F28" i="1"/>
  <c r="O28" i="1"/>
  <c r="F29" i="1"/>
  <c r="F30" i="1"/>
  <c r="F31" i="1"/>
  <c r="F32" i="1"/>
  <c r="F34" i="1" s="1"/>
  <c r="F33" i="1"/>
  <c r="D41" i="1"/>
  <c r="G41" i="1"/>
  <c r="J41" i="1"/>
  <c r="M41" i="1"/>
  <c r="U41" i="1"/>
  <c r="X41" i="1"/>
  <c r="AA41" i="1"/>
  <c r="AD41" i="1"/>
  <c r="AG41" i="1"/>
  <c r="AJ41" i="1"/>
  <c r="AM41" i="1"/>
  <c r="AR41" i="1"/>
  <c r="AX41" i="1"/>
  <c r="BA41" i="1"/>
  <c r="BD41" i="1"/>
  <c r="D42" i="1"/>
  <c r="G42" i="1"/>
  <c r="J42" i="1"/>
  <c r="M42" i="1"/>
  <c r="R42" i="1"/>
  <c r="U42" i="1"/>
  <c r="X42" i="1"/>
  <c r="AA42" i="1"/>
  <c r="AD42" i="1"/>
  <c r="AG42" i="1"/>
  <c r="AJ42" i="1"/>
  <c r="AM42" i="1"/>
  <c r="AU42" i="1"/>
  <c r="AX42" i="1"/>
  <c r="BA42" i="1"/>
  <c r="BD42" i="1"/>
  <c r="D43" i="1"/>
  <c r="G43" i="1"/>
  <c r="J43" i="1"/>
  <c r="M43" i="1"/>
  <c r="U43" i="1"/>
  <c r="X43" i="1"/>
  <c r="AA43" i="1"/>
  <c r="AD43" i="1"/>
  <c r="AG43" i="1"/>
  <c r="AJ43" i="1"/>
  <c r="AM43" i="1"/>
  <c r="AR43" i="1"/>
  <c r="AU43" i="1"/>
  <c r="AX43" i="1"/>
  <c r="BA43" i="1"/>
  <c r="BD43" i="1"/>
  <c r="D44" i="1"/>
  <c r="G44" i="1"/>
  <c r="J44" i="1"/>
  <c r="M44" i="1"/>
  <c r="R44" i="1"/>
  <c r="U44" i="1"/>
  <c r="X44" i="1"/>
  <c r="AA44" i="1"/>
  <c r="AD44" i="1"/>
  <c r="AG44" i="1"/>
  <c r="AJ44" i="1"/>
  <c r="AM44" i="1"/>
  <c r="AR44" i="1"/>
  <c r="AU44" i="1"/>
  <c r="AX44" i="1"/>
  <c r="BA44" i="1"/>
  <c r="BD44" i="1"/>
  <c r="D45" i="1"/>
  <c r="G45" i="1"/>
  <c r="J45" i="1"/>
  <c r="M45" i="1"/>
  <c r="R45" i="1"/>
  <c r="U45" i="1"/>
  <c r="X45" i="1"/>
  <c r="AA45" i="1"/>
  <c r="AD45" i="1"/>
  <c r="AG45" i="1"/>
  <c r="AJ45" i="1"/>
  <c r="AM45" i="1"/>
  <c r="AR45" i="1"/>
  <c r="AU45" i="1"/>
  <c r="AX45" i="1"/>
  <c r="BA45" i="1"/>
  <c r="BD45" i="1"/>
  <c r="D46" i="1"/>
  <c r="G46" i="1"/>
  <c r="J46" i="1"/>
  <c r="M46" i="1"/>
  <c r="R46" i="1"/>
  <c r="U46" i="1"/>
  <c r="X46" i="1"/>
  <c r="AA46" i="1"/>
  <c r="AD46" i="1"/>
  <c r="AG46" i="1"/>
  <c r="AJ46" i="1"/>
  <c r="AM46" i="1"/>
  <c r="AR46" i="1"/>
  <c r="AU46" i="1"/>
  <c r="AX46" i="1"/>
  <c r="BA46" i="1"/>
  <c r="BD46" i="1"/>
  <c r="D47" i="1"/>
  <c r="G47" i="1"/>
  <c r="J47" i="1"/>
  <c r="M47" i="1"/>
  <c r="R47" i="1"/>
  <c r="U47" i="1"/>
  <c r="X47" i="1"/>
  <c r="AA47" i="1"/>
  <c r="AD47" i="1"/>
  <c r="AG47" i="1"/>
  <c r="AJ47" i="1"/>
  <c r="AM47" i="1"/>
  <c r="AR47" i="1"/>
  <c r="AU47" i="1"/>
  <c r="AX47" i="1"/>
  <c r="BA47" i="1"/>
  <c r="BD47" i="1"/>
  <c r="D48" i="1"/>
  <c r="G48" i="1"/>
  <c r="J48" i="1"/>
  <c r="M48" i="1"/>
  <c r="R48" i="1"/>
  <c r="U48" i="1"/>
  <c r="X48" i="1"/>
  <c r="AA48" i="1"/>
  <c r="AD48" i="1"/>
  <c r="AG48" i="1"/>
  <c r="AJ48" i="1"/>
  <c r="AM48" i="1"/>
  <c r="AR48" i="1"/>
  <c r="AU48" i="1"/>
  <c r="AX48" i="1"/>
  <c r="BA48" i="1"/>
  <c r="BD48" i="1"/>
  <c r="D49" i="1"/>
  <c r="G49" i="1"/>
  <c r="J49" i="1"/>
  <c r="M49" i="1"/>
  <c r="R49" i="1"/>
  <c r="U49" i="1"/>
  <c r="X49" i="1"/>
  <c r="AA49" i="1"/>
  <c r="AD49" i="1"/>
  <c r="AG49" i="1"/>
  <c r="AJ49" i="1"/>
  <c r="AM49" i="1"/>
  <c r="AR49" i="1"/>
  <c r="AU49" i="1"/>
  <c r="AX49" i="1"/>
  <c r="BA49" i="1"/>
  <c r="BD49" i="1"/>
  <c r="D50" i="1"/>
  <c r="G50" i="1"/>
  <c r="J50" i="1"/>
  <c r="M50" i="1"/>
  <c r="R50" i="1"/>
  <c r="U50" i="1"/>
  <c r="X50" i="1"/>
  <c r="AA50" i="1"/>
  <c r="AD50" i="1"/>
  <c r="AG50" i="1"/>
  <c r="AJ50" i="1"/>
  <c r="AM50" i="1"/>
  <c r="AU50" i="1"/>
  <c r="AX50" i="1"/>
  <c r="BA50" i="1"/>
  <c r="BD50" i="1"/>
  <c r="D51" i="1"/>
  <c r="G51" i="1"/>
  <c r="J51" i="1"/>
  <c r="M51" i="1"/>
  <c r="AR51" i="1"/>
  <c r="AU51" i="1"/>
  <c r="AX51" i="1"/>
  <c r="BA51" i="1"/>
  <c r="BD51" i="1"/>
  <c r="AM52" i="1"/>
  <c r="AR52" i="1"/>
  <c r="AX52" i="1"/>
  <c r="BA52" i="1"/>
  <c r="BD52" i="1"/>
  <c r="M53" i="1"/>
  <c r="AM53" i="1"/>
  <c r="AR53" i="1"/>
  <c r="AU53" i="1"/>
  <c r="AX53" i="1"/>
  <c r="BA53" i="1"/>
  <c r="BD53" i="1"/>
  <c r="M54" i="1"/>
  <c r="AR54" i="1"/>
  <c r="AU54" i="1"/>
  <c r="AX54" i="1"/>
  <c r="BA54" i="1"/>
  <c r="BD54" i="1"/>
  <c r="AR55" i="1"/>
  <c r="AU55" i="1"/>
  <c r="AX55" i="1"/>
  <c r="BA55" i="1"/>
  <c r="BD55" i="1"/>
  <c r="AR56" i="1"/>
  <c r="AU56" i="1"/>
  <c r="AX56" i="1"/>
  <c r="BA56" i="1"/>
  <c r="BD56" i="1"/>
  <c r="AR57" i="1"/>
  <c r="AU57" i="1"/>
  <c r="AX57" i="1"/>
  <c r="BA57" i="1"/>
  <c r="BD57" i="1"/>
  <c r="AR58" i="1"/>
  <c r="AX58" i="1"/>
  <c r="BA58" i="1"/>
  <c r="BD58" i="1"/>
  <c r="BD60" i="1"/>
  <c r="BD61" i="1"/>
  <c r="D66" i="1"/>
  <c r="M66" i="1"/>
  <c r="P66" i="1"/>
  <c r="S66" i="1"/>
  <c r="AA66" i="1"/>
  <c r="AD66" i="1"/>
  <c r="AG66" i="1"/>
  <c r="AJ66" i="1"/>
  <c r="AM66" i="1"/>
  <c r="AR66" i="1"/>
  <c r="AU66" i="1"/>
  <c r="AX66" i="1"/>
  <c r="BA66" i="1"/>
  <c r="D67" i="1"/>
  <c r="G67" i="1"/>
  <c r="J67" i="1"/>
  <c r="M67" i="1"/>
  <c r="P67" i="1"/>
  <c r="S67" i="1"/>
  <c r="V67" i="1"/>
  <c r="AA67" i="1"/>
  <c r="AD67" i="1"/>
  <c r="AG67" i="1"/>
  <c r="AJ67" i="1"/>
  <c r="AM67" i="1"/>
  <c r="AR67" i="1"/>
  <c r="AU67" i="1"/>
  <c r="AX67" i="1"/>
  <c r="BA67" i="1"/>
  <c r="D68" i="1"/>
  <c r="G68" i="1"/>
  <c r="J68" i="1"/>
  <c r="M68" i="1"/>
  <c r="P68" i="1"/>
  <c r="S68" i="1"/>
  <c r="V68" i="1"/>
  <c r="AA68" i="1"/>
  <c r="AD68" i="1"/>
  <c r="AG68" i="1"/>
  <c r="AJ68" i="1"/>
  <c r="AM68" i="1"/>
  <c r="AR68" i="1"/>
  <c r="AU68" i="1"/>
  <c r="AX68" i="1"/>
  <c r="BA68" i="1"/>
  <c r="D69" i="1"/>
  <c r="G69" i="1"/>
  <c r="J69" i="1"/>
  <c r="M69" i="1"/>
  <c r="P69" i="1"/>
  <c r="S69" i="1"/>
  <c r="V69" i="1"/>
  <c r="AA69" i="1"/>
  <c r="AD69" i="1"/>
  <c r="AG69" i="1"/>
  <c r="AJ69" i="1"/>
  <c r="AM69" i="1"/>
  <c r="AR69" i="1"/>
  <c r="AU69" i="1"/>
  <c r="AX69" i="1"/>
  <c r="BA69" i="1"/>
  <c r="D70" i="1"/>
  <c r="G70" i="1"/>
  <c r="J70" i="1"/>
  <c r="M70" i="1"/>
  <c r="P70" i="1"/>
  <c r="S70" i="1"/>
  <c r="V70" i="1"/>
  <c r="AA70" i="1"/>
  <c r="AD70" i="1"/>
  <c r="AG70" i="1"/>
  <c r="AJ70" i="1"/>
  <c r="AM70" i="1"/>
  <c r="AR70" i="1"/>
  <c r="AU70" i="1"/>
  <c r="AX70" i="1"/>
  <c r="BA70" i="1"/>
  <c r="D71" i="1"/>
  <c r="G71" i="1"/>
  <c r="J71" i="1"/>
  <c r="M71" i="1"/>
  <c r="P71" i="1"/>
  <c r="S71" i="1"/>
  <c r="V71" i="1"/>
  <c r="AA71" i="1"/>
  <c r="AD71" i="1"/>
  <c r="AG71" i="1"/>
  <c r="AJ71" i="1"/>
  <c r="AM71" i="1"/>
  <c r="AR71" i="1"/>
  <c r="AU71" i="1"/>
  <c r="AX71" i="1"/>
  <c r="BA71" i="1"/>
  <c r="D72" i="1"/>
  <c r="G72" i="1"/>
  <c r="J72" i="1"/>
  <c r="M72" i="1"/>
  <c r="P72" i="1"/>
  <c r="S72" i="1"/>
  <c r="V72" i="1"/>
  <c r="AA72" i="1"/>
  <c r="AD72" i="1"/>
  <c r="AG72" i="1"/>
  <c r="AJ72" i="1"/>
  <c r="AM72" i="1"/>
  <c r="AR72" i="1"/>
  <c r="AU72" i="1"/>
  <c r="AX72" i="1"/>
  <c r="BA72" i="1"/>
  <c r="D73" i="1"/>
  <c r="G73" i="1"/>
  <c r="J73" i="1"/>
  <c r="M73" i="1"/>
  <c r="P73" i="1"/>
  <c r="S73" i="1"/>
  <c r="V73" i="1"/>
  <c r="AA73" i="1"/>
  <c r="AD73" i="1"/>
  <c r="AG73" i="1"/>
  <c r="AJ73" i="1"/>
  <c r="AM73" i="1"/>
  <c r="AR73" i="1"/>
  <c r="AU73" i="1"/>
  <c r="AX73" i="1"/>
  <c r="D74" i="1"/>
  <c r="G74" i="1"/>
  <c r="J74" i="1"/>
  <c r="M74" i="1"/>
  <c r="P74" i="1"/>
  <c r="S74" i="1"/>
  <c r="V74" i="1"/>
  <c r="AA74" i="1"/>
  <c r="AD74" i="1"/>
  <c r="AG74" i="1"/>
  <c r="AJ74" i="1"/>
  <c r="AM74" i="1"/>
  <c r="AR74" i="1"/>
  <c r="AU74" i="1"/>
  <c r="AX74" i="1"/>
  <c r="BA74" i="1"/>
  <c r="D75" i="1"/>
  <c r="G75" i="1"/>
  <c r="J75" i="1"/>
  <c r="M75" i="1"/>
  <c r="P75" i="1"/>
  <c r="S75" i="1"/>
  <c r="V75" i="1"/>
  <c r="AA75" i="1"/>
  <c r="AD75" i="1"/>
  <c r="AG75" i="1"/>
  <c r="AJ75" i="1"/>
  <c r="AM75" i="1"/>
  <c r="AR75" i="1"/>
  <c r="AU75" i="1"/>
  <c r="AX75" i="1"/>
  <c r="BA75" i="1"/>
  <c r="D76" i="1"/>
  <c r="G76" i="1"/>
  <c r="J76" i="1"/>
  <c r="M76" i="1"/>
  <c r="P76" i="1"/>
  <c r="S76" i="1"/>
  <c r="V76" i="1"/>
  <c r="AR76" i="1"/>
  <c r="AU76" i="1"/>
  <c r="AX76" i="1"/>
  <c r="BA76" i="1"/>
  <c r="D77" i="1"/>
  <c r="G77" i="1"/>
  <c r="J77" i="1"/>
  <c r="M77" i="1"/>
  <c r="P77" i="1"/>
  <c r="S77" i="1"/>
  <c r="V77" i="1"/>
  <c r="AM77" i="1"/>
  <c r="AR77" i="1"/>
  <c r="AU77" i="1"/>
  <c r="AX77" i="1"/>
  <c r="BA77" i="1"/>
  <c r="AM78" i="1"/>
  <c r="AR78" i="1"/>
  <c r="AU78" i="1"/>
  <c r="AX78" i="1"/>
  <c r="BA78" i="1"/>
  <c r="B79" i="1"/>
  <c r="AR79" i="1"/>
  <c r="AU79" i="1"/>
  <c r="AX79" i="1"/>
  <c r="BA79" i="1"/>
  <c r="B80" i="1"/>
  <c r="AR80" i="1"/>
  <c r="AU80" i="1"/>
  <c r="AX80" i="1"/>
  <c r="BA80" i="1"/>
  <c r="AR81" i="1"/>
  <c r="AU81" i="1"/>
  <c r="AX81" i="1"/>
  <c r="BA81" i="1"/>
  <c r="AR82" i="1"/>
  <c r="AU82" i="1"/>
  <c r="AX82" i="1"/>
  <c r="BA82" i="1"/>
  <c r="AR83" i="1"/>
  <c r="AU83" i="1"/>
  <c r="AX83" i="1"/>
  <c r="BA83" i="1"/>
  <c r="BA85" i="1"/>
  <c r="BA86" i="1"/>
  <c r="F91" i="1"/>
  <c r="G91" i="1"/>
  <c r="I91" i="1"/>
  <c r="M91" i="1" s="1"/>
  <c r="J91" i="1"/>
  <c r="N91" i="1" s="1"/>
  <c r="K91" i="1"/>
  <c r="L91" i="1"/>
  <c r="Z91" i="1"/>
  <c r="AA91" i="1"/>
  <c r="AD91" i="1"/>
  <c r="AL91" i="1" s="1"/>
  <c r="AE91" i="1"/>
  <c r="AF91" i="1"/>
  <c r="AG91" i="1"/>
  <c r="AH91" i="1"/>
  <c r="AI91" i="1"/>
  <c r="AJ91" i="1"/>
  <c r="F92" i="1"/>
  <c r="G92" i="1"/>
  <c r="I92" i="1"/>
  <c r="J92" i="1"/>
  <c r="K92" i="1"/>
  <c r="L92" i="1"/>
  <c r="N92" i="1" s="1"/>
  <c r="M92" i="1"/>
  <c r="Z92" i="1"/>
  <c r="AA92" i="1"/>
  <c r="AC92" i="1"/>
  <c r="AD92" i="1"/>
  <c r="AE92" i="1"/>
  <c r="AF92" i="1"/>
  <c r="AG92" i="1"/>
  <c r="AL92" i="1" s="1"/>
  <c r="AH92" i="1"/>
  <c r="AI92" i="1"/>
  <c r="AJ92" i="1"/>
  <c r="AK92" i="1" s="1"/>
  <c r="AT92" i="1"/>
  <c r="AU92" i="1"/>
  <c r="AW92" i="1"/>
  <c r="BB92" i="1" s="1"/>
  <c r="AY92" i="1"/>
  <c r="AZ92" i="1"/>
  <c r="BA92" i="1"/>
  <c r="F93" i="1"/>
  <c r="G93" i="1"/>
  <c r="I93" i="1"/>
  <c r="N93" i="1" s="1"/>
  <c r="J93" i="1"/>
  <c r="K93" i="1"/>
  <c r="L93" i="1"/>
  <c r="M93" i="1"/>
  <c r="Z93" i="1"/>
  <c r="AA93" i="1"/>
  <c r="AD93" i="1"/>
  <c r="AK93" i="1" s="1"/>
  <c r="AE93" i="1"/>
  <c r="AF93" i="1"/>
  <c r="AG93" i="1"/>
  <c r="AH93" i="1"/>
  <c r="AI93" i="1"/>
  <c r="AJ93" i="1"/>
  <c r="AT93" i="1"/>
  <c r="AU93" i="1"/>
  <c r="AX93" i="1"/>
  <c r="AY93" i="1"/>
  <c r="AZ93" i="1"/>
  <c r="BA93" i="1"/>
  <c r="BB93" i="1"/>
  <c r="BC93" i="1"/>
  <c r="F94" i="1"/>
  <c r="G94" i="1"/>
  <c r="I94" i="1"/>
  <c r="J94" i="1"/>
  <c r="K94" i="1"/>
  <c r="L94" i="1"/>
  <c r="M94" i="1"/>
  <c r="N94" i="1"/>
  <c r="Z94" i="1"/>
  <c r="AA94" i="1"/>
  <c r="AC94" i="1"/>
  <c r="AK94" i="1" s="1"/>
  <c r="AD94" i="1"/>
  <c r="AE94" i="1"/>
  <c r="AF94" i="1"/>
  <c r="AG94" i="1"/>
  <c r="AH94" i="1"/>
  <c r="AI94" i="1"/>
  <c r="AJ94" i="1"/>
  <c r="AT94" i="1"/>
  <c r="AU94" i="1"/>
  <c r="AW94" i="1"/>
  <c r="AX94" i="1"/>
  <c r="BC94" i="1" s="1"/>
  <c r="AY94" i="1"/>
  <c r="AZ94" i="1"/>
  <c r="BA94" i="1"/>
  <c r="BB94" i="1" s="1"/>
  <c r="F95" i="1"/>
  <c r="G95" i="1"/>
  <c r="I95" i="1"/>
  <c r="M95" i="1" s="1"/>
  <c r="J95" i="1"/>
  <c r="K95" i="1"/>
  <c r="L95" i="1"/>
  <c r="Z95" i="1"/>
  <c r="AA95" i="1"/>
  <c r="AC95" i="1"/>
  <c r="AD95" i="1"/>
  <c r="AE95" i="1"/>
  <c r="AF95" i="1"/>
  <c r="AG95" i="1"/>
  <c r="AH95" i="1"/>
  <c r="AI95" i="1"/>
  <c r="AJ95" i="1"/>
  <c r="AL95" i="1" s="1"/>
  <c r="AK95" i="1"/>
  <c r="AT95" i="1"/>
  <c r="AU95" i="1"/>
  <c r="AW95" i="1"/>
  <c r="AX95" i="1"/>
  <c r="AY95" i="1"/>
  <c r="AZ95" i="1"/>
  <c r="BA95" i="1"/>
  <c r="BB95" i="1"/>
  <c r="BC95" i="1"/>
  <c r="F96" i="1"/>
  <c r="G96" i="1"/>
  <c r="I96" i="1"/>
  <c r="N96" i="1" s="1"/>
  <c r="J96" i="1"/>
  <c r="K96" i="1"/>
  <c r="M96" i="1" s="1"/>
  <c r="L96" i="1"/>
  <c r="Z96" i="1"/>
  <c r="AA96" i="1"/>
  <c r="AC96" i="1"/>
  <c r="AD96" i="1"/>
  <c r="AE96" i="1"/>
  <c r="AF96" i="1"/>
  <c r="AK96" i="1" s="1"/>
  <c r="AG96" i="1"/>
  <c r="AH96" i="1"/>
  <c r="AL96" i="1" s="1"/>
  <c r="AI96" i="1"/>
  <c r="AJ96" i="1"/>
  <c r="AT96" i="1"/>
  <c r="AU96" i="1"/>
  <c r="AW96" i="1"/>
  <c r="BB96" i="1" s="1"/>
  <c r="AX96" i="1"/>
  <c r="AY96" i="1"/>
  <c r="AZ96" i="1"/>
  <c r="BA96" i="1"/>
  <c r="F97" i="1"/>
  <c r="G97" i="1"/>
  <c r="I97" i="1"/>
  <c r="M97" i="1" s="1"/>
  <c r="J97" i="1"/>
  <c r="K97" i="1"/>
  <c r="L97" i="1"/>
  <c r="N97" i="1"/>
  <c r="Z97" i="1"/>
  <c r="AA97" i="1"/>
  <c r="AC97" i="1"/>
  <c r="AD97" i="1"/>
  <c r="AE97" i="1"/>
  <c r="AF97" i="1"/>
  <c r="AG97" i="1"/>
  <c r="AH97" i="1"/>
  <c r="AI97" i="1"/>
  <c r="AJ97" i="1"/>
  <c r="AK97" i="1"/>
  <c r="AL97" i="1"/>
  <c r="AT97" i="1"/>
  <c r="AU97" i="1"/>
  <c r="AW97" i="1"/>
  <c r="BB97" i="1" s="1"/>
  <c r="AX97" i="1"/>
  <c r="AY97" i="1"/>
  <c r="AZ97" i="1"/>
  <c r="BA97" i="1"/>
  <c r="F98" i="1"/>
  <c r="G98" i="1"/>
  <c r="I98" i="1"/>
  <c r="J98" i="1"/>
  <c r="K98" i="1"/>
  <c r="L98" i="1"/>
  <c r="M98" i="1"/>
  <c r="N98" i="1"/>
  <c r="Z98" i="1"/>
  <c r="AA98" i="1"/>
  <c r="AC98" i="1"/>
  <c r="AK98" i="1" s="1"/>
  <c r="AD98" i="1"/>
  <c r="AE98" i="1"/>
  <c r="AF98" i="1"/>
  <c r="AG98" i="1"/>
  <c r="AH98" i="1"/>
  <c r="AI98" i="1"/>
  <c r="AJ98" i="1"/>
  <c r="AT98" i="1"/>
  <c r="AU98" i="1"/>
  <c r="AW98" i="1"/>
  <c r="AX98" i="1"/>
  <c r="AY98" i="1"/>
  <c r="AZ98" i="1"/>
  <c r="BA98" i="1"/>
  <c r="BC98" i="1" s="1"/>
  <c r="BB98" i="1"/>
  <c r="F99" i="1"/>
  <c r="G99" i="1"/>
  <c r="I99" i="1"/>
  <c r="J99" i="1"/>
  <c r="K99" i="1"/>
  <c r="L99" i="1"/>
  <c r="M99" i="1"/>
  <c r="N99" i="1"/>
  <c r="Z99" i="1"/>
  <c r="AA99" i="1"/>
  <c r="AC99" i="1"/>
  <c r="AK99" i="1" s="1"/>
  <c r="AD99" i="1"/>
  <c r="AE99" i="1"/>
  <c r="AF99" i="1"/>
  <c r="AG99" i="1"/>
  <c r="AH99" i="1"/>
  <c r="AI99" i="1"/>
  <c r="AJ99" i="1"/>
  <c r="AT99" i="1"/>
  <c r="AU99" i="1"/>
  <c r="AW99" i="1"/>
  <c r="BB99" i="1" s="1"/>
  <c r="AX99" i="1"/>
  <c r="AY99" i="1"/>
  <c r="BC99" i="1" s="1"/>
  <c r="AZ99" i="1"/>
  <c r="BA99" i="1"/>
  <c r="F100" i="1"/>
  <c r="G100" i="1"/>
  <c r="I100" i="1"/>
  <c r="M100" i="1" s="1"/>
  <c r="J100" i="1"/>
  <c r="K100" i="1"/>
  <c r="L100" i="1"/>
  <c r="Z100" i="1"/>
  <c r="AA100" i="1"/>
  <c r="AC100" i="1"/>
  <c r="AL100" i="1" s="1"/>
  <c r="AD100" i="1"/>
  <c r="AE100" i="1"/>
  <c r="AF100" i="1"/>
  <c r="AG100" i="1"/>
  <c r="AH100" i="1"/>
  <c r="AI100" i="1"/>
  <c r="AK100" i="1" s="1"/>
  <c r="AJ100" i="1"/>
  <c r="AT100" i="1"/>
  <c r="AU100" i="1"/>
  <c r="AW100" i="1"/>
  <c r="AX100" i="1"/>
  <c r="AY100" i="1"/>
  <c r="AZ100" i="1"/>
  <c r="BA100" i="1"/>
  <c r="BB100" i="1"/>
  <c r="BC100" i="1"/>
  <c r="F101" i="1"/>
  <c r="G101" i="1"/>
  <c r="I101" i="1"/>
  <c r="M101" i="1" s="1"/>
  <c r="J101" i="1"/>
  <c r="K101" i="1"/>
  <c r="L101" i="1"/>
  <c r="AT101" i="1"/>
  <c r="AU101" i="1"/>
  <c r="AX101" i="1"/>
  <c r="AY101" i="1"/>
  <c r="AZ101" i="1"/>
  <c r="BA101" i="1"/>
  <c r="BB101" i="1"/>
  <c r="BC101" i="1"/>
  <c r="AT102" i="1"/>
  <c r="AU102" i="1"/>
  <c r="AW102" i="1"/>
  <c r="BB102" i="1" s="1"/>
  <c r="AX102" i="1"/>
  <c r="AY102" i="1"/>
  <c r="AZ102" i="1"/>
  <c r="BA102" i="1"/>
  <c r="AT103" i="1"/>
  <c r="AU103" i="1"/>
  <c r="AW103" i="1"/>
  <c r="AY103" i="1"/>
  <c r="AZ103" i="1"/>
  <c r="BA103" i="1"/>
  <c r="BB103" i="1"/>
  <c r="BC103" i="1"/>
  <c r="AT104" i="1"/>
  <c r="AU104" i="1"/>
  <c r="AW104" i="1"/>
  <c r="BB104" i="1" s="1"/>
  <c r="AX104" i="1"/>
  <c r="AY104" i="1"/>
  <c r="AZ104" i="1"/>
  <c r="BA104" i="1"/>
  <c r="AT105" i="1"/>
  <c r="AU105" i="1"/>
  <c r="AW105" i="1"/>
  <c r="BB105" i="1" s="1"/>
  <c r="AX105" i="1"/>
  <c r="AY105" i="1"/>
  <c r="BC105" i="1" s="1"/>
  <c r="AZ105" i="1"/>
  <c r="BA105" i="1"/>
  <c r="AT106" i="1"/>
  <c r="AU106" i="1"/>
  <c r="AW106" i="1"/>
  <c r="BB106" i="1" s="1"/>
  <c r="AX106" i="1"/>
  <c r="AY106" i="1"/>
  <c r="AZ106" i="1"/>
  <c r="BA106" i="1"/>
  <c r="AT107" i="1"/>
  <c r="AU107" i="1"/>
  <c r="AW107" i="1"/>
  <c r="AX107" i="1"/>
  <c r="BB107" i="1" s="1"/>
  <c r="AY107" i="1"/>
  <c r="AZ107" i="1"/>
  <c r="BA107" i="1"/>
  <c r="BC107" i="1"/>
  <c r="AT108" i="1"/>
  <c r="AU108" i="1"/>
  <c r="AW108" i="1"/>
  <c r="AX108" i="1"/>
  <c r="AY108" i="1"/>
  <c r="AZ108" i="1"/>
  <c r="BA108" i="1"/>
  <c r="BB108" i="1"/>
  <c r="BC108" i="1"/>
  <c r="AT109" i="1"/>
  <c r="AU109" i="1"/>
  <c r="AW109" i="1"/>
  <c r="AY109" i="1"/>
  <c r="AZ109" i="1"/>
  <c r="BA109" i="1"/>
  <c r="BB109" i="1"/>
  <c r="BC109" i="1"/>
  <c r="I114" i="1"/>
  <c r="J114" i="1"/>
  <c r="L114" i="1"/>
  <c r="M114" i="1"/>
  <c r="N114" i="1"/>
  <c r="O114" i="1"/>
  <c r="P114" i="1"/>
  <c r="Q114" i="1"/>
  <c r="R114" i="1"/>
  <c r="S114" i="1"/>
  <c r="T114" i="1"/>
  <c r="AC114" i="1"/>
  <c r="AH114" i="1" s="1"/>
  <c r="AD114" i="1"/>
  <c r="AE114" i="1"/>
  <c r="AF114" i="1"/>
  <c r="AG114" i="1"/>
  <c r="AQ114" i="1"/>
  <c r="AR114" i="1"/>
  <c r="AS114" i="1"/>
  <c r="AT114" i="1"/>
  <c r="AU114" i="1"/>
  <c r="AV114" i="1"/>
  <c r="I115" i="1"/>
  <c r="J115" i="1"/>
  <c r="L115" i="1"/>
  <c r="S115" i="1" s="1"/>
  <c r="M115" i="1"/>
  <c r="N115" i="1"/>
  <c r="O115" i="1"/>
  <c r="P115" i="1"/>
  <c r="Q115" i="1"/>
  <c r="R115" i="1"/>
  <c r="AC115" i="1"/>
  <c r="AD115" i="1"/>
  <c r="AE115" i="1"/>
  <c r="AF115" i="1"/>
  <c r="AG115" i="1"/>
  <c r="AH115" i="1"/>
  <c r="AI115" i="1"/>
  <c r="AQ115" i="1"/>
  <c r="AR115" i="1"/>
  <c r="AS115" i="1"/>
  <c r="AT115" i="1"/>
  <c r="AU115" i="1"/>
  <c r="AV115" i="1"/>
  <c r="I116" i="1"/>
  <c r="J116" i="1"/>
  <c r="L116" i="1"/>
  <c r="M116" i="1"/>
  <c r="N116" i="1"/>
  <c r="O116" i="1"/>
  <c r="P116" i="1"/>
  <c r="Q116" i="1"/>
  <c r="R116" i="1"/>
  <c r="S116" i="1"/>
  <c r="T116" i="1"/>
  <c r="AC116" i="1"/>
  <c r="AH116" i="1" s="1"/>
  <c r="AD116" i="1"/>
  <c r="AE116" i="1"/>
  <c r="AF116" i="1"/>
  <c r="AG116" i="1"/>
  <c r="AQ116" i="1"/>
  <c r="AR116" i="1"/>
  <c r="AS116" i="1"/>
  <c r="AT116" i="1"/>
  <c r="AU116" i="1"/>
  <c r="AV116" i="1"/>
  <c r="I117" i="1"/>
  <c r="J117" i="1"/>
  <c r="L117" i="1"/>
  <c r="S117" i="1" s="1"/>
  <c r="M117" i="1"/>
  <c r="N117" i="1"/>
  <c r="O117" i="1"/>
  <c r="P117" i="1"/>
  <c r="Q117" i="1"/>
  <c r="R117" i="1"/>
  <c r="AC117" i="1"/>
  <c r="AD117" i="1"/>
  <c r="AE117" i="1"/>
  <c r="AF117" i="1"/>
  <c r="AG117" i="1"/>
  <c r="AH117" i="1"/>
  <c r="AI117" i="1"/>
  <c r="AQ117" i="1"/>
  <c r="AR117" i="1"/>
  <c r="AS117" i="1"/>
  <c r="AT117" i="1"/>
  <c r="AU117" i="1"/>
  <c r="AV117" i="1"/>
  <c r="I118" i="1"/>
  <c r="J118" i="1"/>
  <c r="L118" i="1"/>
  <c r="M118" i="1"/>
  <c r="N118" i="1"/>
  <c r="O118" i="1"/>
  <c r="P118" i="1"/>
  <c r="Q118" i="1"/>
  <c r="R118" i="1"/>
  <c r="S118" i="1"/>
  <c r="T118" i="1"/>
  <c r="AC118" i="1"/>
  <c r="AH118" i="1" s="1"/>
  <c r="AD118" i="1"/>
  <c r="AE118" i="1"/>
  <c r="AF118" i="1"/>
  <c r="AG118" i="1"/>
  <c r="AQ118" i="1"/>
  <c r="AR118" i="1"/>
  <c r="AS118" i="1"/>
  <c r="AT118" i="1"/>
  <c r="AU118" i="1"/>
  <c r="AV118" i="1"/>
  <c r="I119" i="1"/>
  <c r="J119" i="1"/>
  <c r="L119" i="1"/>
  <c r="S119" i="1" s="1"/>
  <c r="M119" i="1"/>
  <c r="N119" i="1"/>
  <c r="O119" i="1"/>
  <c r="P119" i="1"/>
  <c r="Q119" i="1"/>
  <c r="R119" i="1"/>
  <c r="AC119" i="1"/>
  <c r="AD119" i="1"/>
  <c r="AE119" i="1"/>
  <c r="AF119" i="1"/>
  <c r="AG119" i="1"/>
  <c r="AH119" i="1"/>
  <c r="AI119" i="1"/>
  <c r="AQ119" i="1"/>
  <c r="AV119" i="1" s="1"/>
  <c r="AR119" i="1"/>
  <c r="AS119" i="1"/>
  <c r="AT119" i="1"/>
  <c r="AU119" i="1"/>
  <c r="I120" i="1"/>
  <c r="J120" i="1"/>
  <c r="L120" i="1"/>
  <c r="M120" i="1"/>
  <c r="N120" i="1"/>
  <c r="O120" i="1"/>
  <c r="P120" i="1"/>
  <c r="Q120" i="1"/>
  <c r="R120" i="1"/>
  <c r="S120" i="1"/>
  <c r="T120" i="1"/>
  <c r="AC120" i="1"/>
  <c r="AH120" i="1" s="1"/>
  <c r="AD120" i="1"/>
  <c r="AE120" i="1"/>
  <c r="AF120" i="1"/>
  <c r="AG120" i="1"/>
  <c r="AQ120" i="1"/>
  <c r="AR120" i="1"/>
  <c r="AS120" i="1"/>
  <c r="AT120" i="1"/>
  <c r="AU120" i="1"/>
  <c r="AV120" i="1"/>
  <c r="I121" i="1"/>
  <c r="J121" i="1"/>
  <c r="L121" i="1"/>
  <c r="S121" i="1" s="1"/>
  <c r="M121" i="1"/>
  <c r="N121" i="1"/>
  <c r="O121" i="1"/>
  <c r="P121" i="1"/>
  <c r="Q121" i="1"/>
  <c r="R121" i="1"/>
  <c r="AC121" i="1"/>
  <c r="AD121" i="1"/>
  <c r="AE121" i="1"/>
  <c r="AF121" i="1"/>
  <c r="AG121" i="1"/>
  <c r="AH121" i="1"/>
  <c r="AI121" i="1"/>
  <c r="AQ121" i="1"/>
  <c r="AU121" i="1" s="1"/>
  <c r="AR121" i="1"/>
  <c r="AS121" i="1"/>
  <c r="AV121" i="1"/>
  <c r="I122" i="1"/>
  <c r="J122" i="1"/>
  <c r="L122" i="1"/>
  <c r="M122" i="1"/>
  <c r="N122" i="1"/>
  <c r="O122" i="1"/>
  <c r="P122" i="1"/>
  <c r="Q122" i="1"/>
  <c r="R122" i="1"/>
  <c r="S122" i="1"/>
  <c r="T122" i="1"/>
  <c r="AC122" i="1"/>
  <c r="AI122" i="1" s="1"/>
  <c r="AD122" i="1"/>
  <c r="AE122" i="1"/>
  <c r="AF122" i="1"/>
  <c r="AG122" i="1"/>
  <c r="AH122" i="1" s="1"/>
  <c r="AQ122" i="1"/>
  <c r="AR122" i="1"/>
  <c r="AS122" i="1"/>
  <c r="AT122" i="1"/>
  <c r="AU122" i="1"/>
  <c r="AV122" i="1"/>
  <c r="I123" i="1"/>
  <c r="J123" i="1"/>
  <c r="L123" i="1"/>
  <c r="S123" i="1" s="1"/>
  <c r="M123" i="1"/>
  <c r="N123" i="1"/>
  <c r="O123" i="1"/>
  <c r="P123" i="1"/>
  <c r="Q123" i="1"/>
  <c r="R123" i="1"/>
  <c r="AC123" i="1"/>
  <c r="AD123" i="1"/>
  <c r="AE123" i="1"/>
  <c r="AF123" i="1"/>
  <c r="AG123" i="1"/>
  <c r="AH123" i="1"/>
  <c r="AI123" i="1"/>
  <c r="AQ123" i="1"/>
  <c r="AU123" i="1" s="1"/>
  <c r="AR123" i="1"/>
  <c r="AS123" i="1"/>
  <c r="AT123" i="1"/>
  <c r="AV123" i="1"/>
  <c r="I124" i="1"/>
  <c r="J124" i="1"/>
  <c r="L124" i="1"/>
  <c r="M124" i="1"/>
  <c r="N124" i="1"/>
  <c r="O124" i="1"/>
  <c r="P124" i="1"/>
  <c r="Q124" i="1"/>
  <c r="R124" i="1"/>
  <c r="S124" i="1"/>
  <c r="T124" i="1"/>
  <c r="AQ124" i="1"/>
  <c r="AR124" i="1"/>
  <c r="AS124" i="1"/>
  <c r="AT124" i="1"/>
  <c r="AU124" i="1"/>
  <c r="AV124" i="1"/>
  <c r="AQ125" i="1"/>
  <c r="AR125" i="1"/>
  <c r="AU125" i="1" s="1"/>
  <c r="AS125" i="1"/>
  <c r="AT125" i="1"/>
  <c r="AV125" i="1"/>
  <c r="AQ126" i="1"/>
  <c r="AV126" i="1" s="1"/>
  <c r="AR126" i="1"/>
  <c r="AS126" i="1"/>
  <c r="AT126" i="1"/>
  <c r="AU126" i="1"/>
  <c r="AQ127" i="1"/>
  <c r="AU127" i="1" s="1"/>
  <c r="AR127" i="1"/>
  <c r="AS127" i="1"/>
  <c r="AT127" i="1"/>
  <c r="AQ128" i="1"/>
  <c r="AR128" i="1"/>
  <c r="AS128" i="1"/>
  <c r="AT128" i="1"/>
  <c r="AU128" i="1"/>
  <c r="AV128" i="1"/>
  <c r="AQ129" i="1"/>
  <c r="AU129" i="1" s="1"/>
  <c r="AR129" i="1"/>
  <c r="AV129" i="1" s="1"/>
  <c r="AS129" i="1"/>
  <c r="AT129" i="1"/>
  <c r="AQ130" i="1"/>
  <c r="AU130" i="1" s="1"/>
  <c r="AR130" i="1"/>
  <c r="AS130" i="1"/>
  <c r="AT130" i="1"/>
  <c r="AQ131" i="1"/>
  <c r="AR131" i="1"/>
  <c r="AS131" i="1"/>
  <c r="AT131" i="1"/>
  <c r="AU131" i="1"/>
  <c r="AV131" i="1"/>
  <c r="A135" i="1"/>
  <c r="L135" i="1"/>
  <c r="M135" i="1"/>
  <c r="Q135" i="1"/>
  <c r="Z135" i="1"/>
  <c r="AA135" i="1"/>
  <c r="AE135" i="1"/>
  <c r="AL135" i="1"/>
  <c r="AM135" i="1"/>
  <c r="A136" i="1"/>
  <c r="L136" i="1"/>
  <c r="M136" i="1"/>
  <c r="Q136" i="1"/>
  <c r="Z136" i="1"/>
  <c r="AA136" i="1"/>
  <c r="AE136" i="1"/>
  <c r="AL136" i="1"/>
  <c r="AM136" i="1"/>
  <c r="A137" i="1"/>
  <c r="L137" i="1"/>
  <c r="M137" i="1"/>
  <c r="Q137" i="1"/>
  <c r="Z137" i="1"/>
  <c r="AA137" i="1"/>
  <c r="AE137" i="1"/>
  <c r="AL137" i="1"/>
  <c r="AM137" i="1"/>
  <c r="A138" i="1"/>
  <c r="L138" i="1"/>
  <c r="M138" i="1"/>
  <c r="Q138" i="1"/>
  <c r="Z138" i="1"/>
  <c r="AA138" i="1"/>
  <c r="AE138" i="1"/>
  <c r="AL138" i="1"/>
  <c r="AM138" i="1"/>
  <c r="A139" i="1"/>
  <c r="L139" i="1"/>
  <c r="M139" i="1"/>
  <c r="Q139" i="1"/>
  <c r="Z139" i="1"/>
  <c r="AA139" i="1"/>
  <c r="AE139" i="1"/>
  <c r="AL139" i="1"/>
  <c r="AM139" i="1"/>
  <c r="A140" i="1"/>
  <c r="L140" i="1"/>
  <c r="M140" i="1"/>
  <c r="Q140" i="1"/>
  <c r="Z140" i="1"/>
  <c r="AA140" i="1"/>
  <c r="AE140" i="1"/>
  <c r="AL140" i="1"/>
  <c r="AM140" i="1"/>
  <c r="A141" i="1"/>
  <c r="L141" i="1"/>
  <c r="M141" i="1"/>
  <c r="Q141" i="1"/>
  <c r="Z141" i="1"/>
  <c r="AA141" i="1"/>
  <c r="AE141" i="1"/>
  <c r="AL141" i="1"/>
  <c r="AM141" i="1"/>
  <c r="A142" i="1"/>
  <c r="L142" i="1"/>
  <c r="M142" i="1"/>
  <c r="Q142" i="1"/>
  <c r="Z142" i="1"/>
  <c r="AA142" i="1"/>
  <c r="AE142" i="1"/>
  <c r="AL142" i="1"/>
  <c r="AM142" i="1"/>
  <c r="Q143" i="1"/>
  <c r="Z143" i="1"/>
  <c r="AA143" i="1"/>
  <c r="AE143" i="1"/>
  <c r="AL143" i="1"/>
  <c r="AM143" i="1"/>
  <c r="D147" i="1"/>
  <c r="D155" i="1" s="1"/>
  <c r="I147" i="1"/>
  <c r="I155" i="1" s="1"/>
  <c r="N147" i="1"/>
  <c r="D148" i="1"/>
  <c r="I148" i="1"/>
  <c r="N148" i="1"/>
  <c r="D149" i="1"/>
  <c r="I149" i="1"/>
  <c r="N149" i="1"/>
  <c r="D150" i="1"/>
  <c r="I150" i="1"/>
  <c r="N150" i="1"/>
  <c r="D151" i="1"/>
  <c r="I151" i="1"/>
  <c r="N151" i="1"/>
  <c r="D152" i="1"/>
  <c r="I152" i="1"/>
  <c r="N152" i="1"/>
  <c r="D153" i="1"/>
  <c r="I153" i="1"/>
  <c r="N153" i="1"/>
  <c r="D154" i="1"/>
  <c r="I154" i="1"/>
  <c r="N154" i="1"/>
  <c r="N155" i="1"/>
  <c r="N156" i="1"/>
  <c r="N157" i="1"/>
  <c r="N158" i="1"/>
  <c r="N159" i="1"/>
  <c r="N160" i="1"/>
  <c r="N161" i="1"/>
  <c r="D166" i="1"/>
  <c r="D181" i="1" s="1"/>
  <c r="I166" i="1"/>
  <c r="N166" i="1"/>
  <c r="N174" i="1" s="1"/>
  <c r="D167" i="1"/>
  <c r="I167" i="1"/>
  <c r="I177" i="1" s="1"/>
  <c r="N167" i="1"/>
  <c r="D168" i="1"/>
  <c r="I168" i="1"/>
  <c r="N168" i="1"/>
  <c r="D169" i="1"/>
  <c r="I169" i="1"/>
  <c r="N169" i="1"/>
  <c r="D170" i="1"/>
  <c r="I170" i="1"/>
  <c r="N170" i="1"/>
  <c r="D171" i="1"/>
  <c r="I171" i="1"/>
  <c r="N171" i="1"/>
  <c r="D172" i="1"/>
  <c r="I172" i="1"/>
  <c r="I176" i="1" s="1"/>
  <c r="N172" i="1"/>
  <c r="D173" i="1"/>
  <c r="I173" i="1"/>
  <c r="N173" i="1"/>
  <c r="D174" i="1"/>
  <c r="I174" i="1"/>
  <c r="D175" i="1"/>
  <c r="I175" i="1"/>
  <c r="D176" i="1"/>
  <c r="D177" i="1"/>
  <c r="D178" i="1"/>
  <c r="D179" i="1"/>
  <c r="D180" i="1"/>
  <c r="D188" i="1"/>
  <c r="I188" i="1"/>
  <c r="N188" i="1"/>
  <c r="N192" i="1" s="1"/>
  <c r="D189" i="1"/>
  <c r="I189" i="1"/>
  <c r="N189" i="1"/>
  <c r="D190" i="1"/>
  <c r="D195" i="1" s="1"/>
  <c r="I190" i="1"/>
  <c r="I195" i="1" s="1"/>
  <c r="N190" i="1"/>
  <c r="D191" i="1"/>
  <c r="I191" i="1"/>
  <c r="N191" i="1"/>
  <c r="D192" i="1"/>
  <c r="D196" i="1" s="1"/>
  <c r="I192" i="1"/>
  <c r="I196" i="1" s="1"/>
  <c r="D193" i="1"/>
  <c r="I193" i="1"/>
  <c r="D194" i="1"/>
  <c r="I194" i="1"/>
  <c r="D201" i="1"/>
  <c r="D208" i="1" s="1"/>
  <c r="I201" i="1"/>
  <c r="I204" i="1" s="1"/>
  <c r="N201" i="1"/>
  <c r="N204" i="1" s="1"/>
  <c r="D202" i="1"/>
  <c r="I202" i="1"/>
  <c r="I205" i="1" s="1"/>
  <c r="N202" i="1"/>
  <c r="N205" i="1" s="1"/>
  <c r="D203" i="1"/>
  <c r="I203" i="1"/>
  <c r="N203" i="1"/>
  <c r="D204" i="1"/>
  <c r="D205" i="1"/>
  <c r="D206" i="1"/>
  <c r="D207" i="1"/>
  <c r="T216" i="1"/>
  <c r="U216" i="1"/>
  <c r="AB216" i="1"/>
  <c r="AC216" i="1"/>
  <c r="T217" i="1"/>
  <c r="U217" i="1"/>
  <c r="AB217" i="1"/>
  <c r="AC217" i="1"/>
  <c r="T218" i="1"/>
  <c r="U218" i="1"/>
  <c r="AB218" i="1"/>
  <c r="AC218" i="1"/>
  <c r="T219" i="1"/>
  <c r="U219" i="1"/>
  <c r="AB219" i="1"/>
  <c r="AC219" i="1"/>
  <c r="T220" i="1"/>
  <c r="U220" i="1"/>
  <c r="AB220" i="1"/>
  <c r="AC220" i="1"/>
  <c r="T221" i="1"/>
  <c r="U221" i="1"/>
  <c r="AB221" i="1"/>
  <c r="AC221" i="1"/>
  <c r="T222" i="1"/>
  <c r="U222" i="1"/>
  <c r="AB222" i="1"/>
  <c r="AC222" i="1"/>
  <c r="T223" i="1"/>
  <c r="U223" i="1"/>
  <c r="AB223" i="1"/>
  <c r="AC223" i="1"/>
  <c r="T224" i="1"/>
  <c r="U224" i="1"/>
  <c r="AB224" i="1"/>
  <c r="AC224" i="1"/>
  <c r="T225" i="1"/>
  <c r="U225" i="1"/>
  <c r="AB225" i="1"/>
  <c r="AC225" i="1"/>
  <c r="T226" i="1"/>
  <c r="U226" i="1"/>
  <c r="AB226" i="1"/>
  <c r="AC226" i="1"/>
  <c r="T227" i="1"/>
  <c r="U227" i="1"/>
  <c r="AB227" i="1"/>
  <c r="AC227" i="1"/>
  <c r="T228" i="1"/>
  <c r="U228" i="1"/>
  <c r="AB228" i="1"/>
  <c r="AC228" i="1"/>
  <c r="T229" i="1"/>
  <c r="U229" i="1"/>
  <c r="AB229" i="1"/>
  <c r="AC229" i="1"/>
  <c r="T230" i="1"/>
  <c r="U230" i="1"/>
  <c r="AB230" i="1"/>
  <c r="AC230" i="1"/>
  <c r="T231" i="1"/>
  <c r="U231" i="1"/>
  <c r="AB231" i="1"/>
  <c r="AC231" i="1"/>
  <c r="T232" i="1"/>
  <c r="U232" i="1"/>
  <c r="AB232" i="1"/>
  <c r="AC232" i="1"/>
  <c r="T233" i="1"/>
  <c r="U233" i="1"/>
  <c r="AB233" i="1"/>
  <c r="AC233" i="1"/>
  <c r="T234" i="1"/>
  <c r="U234" i="1"/>
  <c r="AB234" i="1"/>
  <c r="AC234" i="1"/>
  <c r="I239" i="1"/>
  <c r="J239" i="1"/>
  <c r="P239" i="1"/>
  <c r="Q239" i="1"/>
  <c r="W239" i="1"/>
  <c r="X239" i="1"/>
  <c r="I240" i="1"/>
  <c r="J240" i="1"/>
  <c r="P240" i="1"/>
  <c r="Q240" i="1"/>
  <c r="W240" i="1"/>
  <c r="X240" i="1"/>
  <c r="I241" i="1"/>
  <c r="J241" i="1"/>
  <c r="P241" i="1"/>
  <c r="Q241" i="1"/>
  <c r="W241" i="1"/>
  <c r="X241" i="1"/>
  <c r="I242" i="1"/>
  <c r="J242" i="1"/>
  <c r="P242" i="1"/>
  <c r="Q242" i="1"/>
  <c r="W242" i="1"/>
  <c r="X242" i="1"/>
  <c r="I243" i="1"/>
  <c r="J243" i="1"/>
  <c r="P243" i="1"/>
  <c r="Q243" i="1"/>
  <c r="W243" i="1"/>
  <c r="X243" i="1"/>
  <c r="I244" i="1"/>
  <c r="J244" i="1"/>
  <c r="P244" i="1"/>
  <c r="Q244" i="1"/>
  <c r="W244" i="1"/>
  <c r="X244" i="1"/>
  <c r="I245" i="1"/>
  <c r="J245" i="1"/>
  <c r="P245" i="1"/>
  <c r="Q245" i="1"/>
  <c r="W245" i="1"/>
  <c r="X245" i="1"/>
  <c r="I246" i="1"/>
  <c r="J246" i="1"/>
  <c r="P246" i="1"/>
  <c r="Q246" i="1"/>
  <c r="W246" i="1"/>
  <c r="X246" i="1"/>
  <c r="I247" i="1"/>
  <c r="J247" i="1"/>
  <c r="P247" i="1"/>
  <c r="Q247" i="1"/>
  <c r="W247" i="1"/>
  <c r="X247" i="1"/>
  <c r="I248" i="1"/>
  <c r="J248" i="1"/>
  <c r="P248" i="1"/>
  <c r="Q248" i="1"/>
  <c r="W248" i="1"/>
  <c r="X248" i="1"/>
  <c r="I249" i="1"/>
  <c r="J249" i="1"/>
  <c r="P249" i="1"/>
  <c r="Q249" i="1"/>
  <c r="W249" i="1"/>
  <c r="X249" i="1"/>
  <c r="I250" i="1"/>
  <c r="J250" i="1"/>
  <c r="P250" i="1"/>
  <c r="Q250" i="1"/>
  <c r="W250" i="1"/>
  <c r="X250" i="1"/>
  <c r="I251" i="1"/>
  <c r="J251" i="1"/>
  <c r="P251" i="1"/>
  <c r="Q251" i="1"/>
  <c r="W251" i="1"/>
  <c r="X251" i="1"/>
  <c r="I252" i="1"/>
  <c r="J252" i="1"/>
  <c r="P252" i="1"/>
  <c r="Q252" i="1"/>
  <c r="W252" i="1"/>
  <c r="X252" i="1"/>
  <c r="I253" i="1"/>
  <c r="J253" i="1"/>
  <c r="P253" i="1"/>
  <c r="Q253" i="1"/>
  <c r="W253" i="1"/>
  <c r="X253" i="1"/>
  <c r="I254" i="1"/>
  <c r="J254" i="1"/>
  <c r="P254" i="1"/>
  <c r="Q254" i="1"/>
  <c r="W254" i="1"/>
  <c r="X254" i="1"/>
  <c r="I255" i="1"/>
  <c r="J255" i="1"/>
  <c r="P255" i="1"/>
  <c r="Q255" i="1"/>
  <c r="W255" i="1"/>
  <c r="X255" i="1"/>
  <c r="I256" i="1"/>
  <c r="J256" i="1"/>
  <c r="P256" i="1"/>
  <c r="Q256" i="1"/>
  <c r="W256" i="1"/>
  <c r="X256" i="1"/>
  <c r="I257" i="1"/>
  <c r="J257" i="1"/>
  <c r="P257" i="1"/>
  <c r="Q257" i="1"/>
  <c r="W257" i="1"/>
  <c r="X257" i="1"/>
  <c r="F269" i="1"/>
  <c r="I269" i="1"/>
  <c r="F270" i="1"/>
  <c r="I270" i="1"/>
  <c r="S270" i="1"/>
  <c r="S271" i="1"/>
  <c r="C273" i="1"/>
  <c r="N273" i="1"/>
  <c r="C274" i="1"/>
  <c r="N274" i="1"/>
  <c r="H284" i="1"/>
  <c r="K284" i="1"/>
  <c r="H285" i="1"/>
  <c r="K285" i="1"/>
  <c r="S288" i="1"/>
  <c r="S289" i="1"/>
  <c r="C290" i="1"/>
  <c r="O290" i="1"/>
  <c r="C291" i="1"/>
  <c r="O291" i="1"/>
  <c r="D209" i="1" l="1"/>
  <c r="BC106" i="1"/>
  <c r="BC96" i="1"/>
  <c r="I156" i="1"/>
  <c r="N100" i="1"/>
  <c r="AL93" i="1"/>
  <c r="N193" i="1"/>
  <c r="D156" i="1"/>
  <c r="AV130" i="1"/>
  <c r="BC104" i="1"/>
  <c r="AL99" i="1"/>
  <c r="N95" i="1"/>
  <c r="BC92" i="1"/>
  <c r="T121" i="1"/>
  <c r="T119" i="1"/>
  <c r="T117" i="1"/>
  <c r="T115" i="1"/>
  <c r="BC102" i="1"/>
  <c r="BC97" i="1"/>
  <c r="AL94" i="1"/>
  <c r="AL98" i="1"/>
  <c r="AK91" i="1"/>
  <c r="D182" i="1"/>
  <c r="AV127" i="1"/>
  <c r="T123" i="1"/>
  <c r="AI120" i="1"/>
  <c r="AI118" i="1"/>
  <c r="AI116" i="1"/>
  <c r="AI114" i="1"/>
  <c r="N101" i="1"/>
  <c r="N175" i="1"/>
</calcChain>
</file>

<file path=xl/sharedStrings.xml><?xml version="1.0" encoding="utf-8"?>
<sst xmlns="http://schemas.openxmlformats.org/spreadsheetml/2006/main" count="851" uniqueCount="96">
  <si>
    <t>+Neto2</t>
  </si>
  <si>
    <t>+Neto1</t>
  </si>
  <si>
    <t>GluK1-2A</t>
  </si>
  <si>
    <t>Time (ms)</t>
  </si>
  <si>
    <t>+ Neto2</t>
  </si>
  <si>
    <t>+ Neto1</t>
  </si>
  <si>
    <t>GluK1-1a</t>
  </si>
  <si>
    <t>Raw traces Figure 3A</t>
  </si>
  <si>
    <t>N</t>
  </si>
  <si>
    <t>SEM</t>
  </si>
  <si>
    <t>Mean</t>
  </si>
  <si>
    <t>Cell 8</t>
  </si>
  <si>
    <t>Cell 5</t>
  </si>
  <si>
    <t>Cell 7</t>
  </si>
  <si>
    <t>Cell 4</t>
  </si>
  <si>
    <t>Cell 2</t>
  </si>
  <si>
    <t>01.11.2023</t>
  </si>
  <si>
    <t>Cell 6</t>
  </si>
  <si>
    <t>Cell 3</t>
  </si>
  <si>
    <t>Cell 1</t>
  </si>
  <si>
    <t>01.09.2023</t>
  </si>
  <si>
    <t>01.04.2023</t>
  </si>
  <si>
    <t>02.12.2023</t>
  </si>
  <si>
    <t>Cell 9</t>
  </si>
  <si>
    <t>01.02.2023</t>
  </si>
  <si>
    <t>01.14.2023</t>
  </si>
  <si>
    <t>01.20.2023</t>
  </si>
  <si>
    <t>tau Deactivation</t>
  </si>
  <si>
    <t>Deactivation 1ms</t>
  </si>
  <si>
    <t>GluK1-2a + Neto2</t>
  </si>
  <si>
    <t>GluK1-2a + Neto1</t>
  </si>
  <si>
    <t>GluK1-2a</t>
  </si>
  <si>
    <t>GluK1-1a+Neto2</t>
  </si>
  <si>
    <t>GluK1-1a+Neto1</t>
  </si>
  <si>
    <t>Figure 3H</t>
  </si>
  <si>
    <t>cell 3</t>
  </si>
  <si>
    <t>tau Desensitization</t>
  </si>
  <si>
    <t>Desensitization 100ms</t>
  </si>
  <si>
    <t>Figure 3G</t>
  </si>
  <si>
    <t>mV</t>
  </si>
  <si>
    <t>Cell 12</t>
  </si>
  <si>
    <t>Cell 11</t>
  </si>
  <si>
    <t>Cell 10</t>
  </si>
  <si>
    <t>IV Plot</t>
  </si>
  <si>
    <t>Cell 17</t>
  </si>
  <si>
    <t>Cell 16</t>
  </si>
  <si>
    <t>Cell 15</t>
  </si>
  <si>
    <t>Cell 14</t>
  </si>
  <si>
    <t>IV plot</t>
  </si>
  <si>
    <t>GluK1-1a + Neto2</t>
  </si>
  <si>
    <t>GluK1-1a + Neto1</t>
  </si>
  <si>
    <t>Figure 3F</t>
  </si>
  <si>
    <r>
      <t xml:space="preserve">I </t>
    </r>
    <r>
      <rPr>
        <b/>
        <vertAlign val="subscript"/>
        <sz val="12"/>
        <color indexed="8"/>
        <rFont val="Times New Roman"/>
        <family val="1"/>
      </rPr>
      <t>90 mV</t>
    </r>
    <r>
      <rPr>
        <b/>
        <sz val="12"/>
        <color indexed="8"/>
        <rFont val="Times New Roman"/>
        <family val="1"/>
      </rPr>
      <t xml:space="preserve">/I </t>
    </r>
    <r>
      <rPr>
        <b/>
        <vertAlign val="subscript"/>
        <sz val="12"/>
        <color indexed="8"/>
        <rFont val="Times New Roman"/>
        <family val="1"/>
      </rPr>
      <t>-90 mV</t>
    </r>
  </si>
  <si>
    <r>
      <t xml:space="preserve">I </t>
    </r>
    <r>
      <rPr>
        <b/>
        <vertAlign val="subscript"/>
        <sz val="12"/>
        <color indexed="8"/>
        <rFont val="Times New Roman"/>
        <family val="1"/>
      </rPr>
      <t>90 mV</t>
    </r>
  </si>
  <si>
    <r>
      <t xml:space="preserve">I </t>
    </r>
    <r>
      <rPr>
        <b/>
        <vertAlign val="subscript"/>
        <sz val="12"/>
        <color indexed="8"/>
        <rFont val="Times New Roman"/>
        <family val="1"/>
      </rPr>
      <t>-90 mV</t>
    </r>
  </si>
  <si>
    <t>Rectification index</t>
  </si>
  <si>
    <t>Figure 3E</t>
  </si>
  <si>
    <t>Cell 21</t>
  </si>
  <si>
    <t>Cell 20</t>
  </si>
  <si>
    <t>Cell 19</t>
  </si>
  <si>
    <t>Cell 18</t>
  </si>
  <si>
    <t>Cell 13</t>
  </si>
  <si>
    <r>
      <t>I</t>
    </r>
    <r>
      <rPr>
        <b/>
        <vertAlign val="subscript"/>
        <sz val="12"/>
        <color indexed="8"/>
        <rFont val="Times New Roman"/>
        <family val="1"/>
      </rPr>
      <t>K</t>
    </r>
    <r>
      <rPr>
        <b/>
        <sz val="12"/>
        <color indexed="8"/>
        <rFont val="Times New Roman"/>
        <family val="1"/>
      </rPr>
      <t>/I</t>
    </r>
    <r>
      <rPr>
        <b/>
        <vertAlign val="subscript"/>
        <sz val="12"/>
        <color indexed="8"/>
        <rFont val="Times New Roman"/>
        <family val="1"/>
      </rPr>
      <t>G</t>
    </r>
  </si>
  <si>
    <t>1 mM Kai</t>
  </si>
  <si>
    <t>10 mM Glu</t>
  </si>
  <si>
    <t>Kai efficacy</t>
  </si>
  <si>
    <t>Figure 3D</t>
  </si>
  <si>
    <t xml:space="preserve">Hill's slope </t>
  </si>
  <si>
    <t>34 ± 8 μM</t>
  </si>
  <si>
    <r>
      <t>EC</t>
    </r>
    <r>
      <rPr>
        <b/>
        <vertAlign val="subscript"/>
        <sz val="12"/>
        <color indexed="8"/>
        <rFont val="Times New Roman"/>
        <family val="1"/>
      </rPr>
      <t>50</t>
    </r>
  </si>
  <si>
    <t>39 ±10 μM</t>
  </si>
  <si>
    <t>379.3 ±52 μM</t>
  </si>
  <si>
    <t>Concentration [µM]</t>
  </si>
  <si>
    <t>Concentration [M]</t>
  </si>
  <si>
    <t>Log [M]</t>
  </si>
  <si>
    <t>% Maximal current</t>
  </si>
  <si>
    <t>Glutamate Dose Response</t>
  </si>
  <si>
    <t>Figure 3C</t>
  </si>
  <si>
    <t>Time (s)</t>
  </si>
  <si>
    <t xml:space="preserve">Relative amplitude </t>
  </si>
  <si>
    <t>% Recovery</t>
  </si>
  <si>
    <t xml:space="preserve">% Recovery </t>
  </si>
  <si>
    <t>Tau Recovery (s)</t>
  </si>
  <si>
    <t>%</t>
  </si>
  <si>
    <t xml:space="preserve">I </t>
  </si>
  <si>
    <r>
      <t>I</t>
    </r>
    <r>
      <rPr>
        <b/>
        <vertAlign val="subscript"/>
        <sz val="12"/>
        <color indexed="8"/>
        <rFont val="Times New Roman"/>
        <family val="1"/>
      </rPr>
      <t>max</t>
    </r>
  </si>
  <si>
    <t>Recovery (s)</t>
  </si>
  <si>
    <t>Figure 3B</t>
  </si>
  <si>
    <r>
      <t>Mean-weighted Ʈ</t>
    </r>
    <r>
      <rPr>
        <b/>
        <vertAlign val="subscript"/>
        <sz val="12"/>
        <color indexed="8"/>
        <rFont val="Times New Roman"/>
        <family val="1"/>
      </rPr>
      <t xml:space="preserve">Des </t>
    </r>
    <r>
      <rPr>
        <b/>
        <sz val="12"/>
        <color indexed="8"/>
        <rFont val="Times New Roman"/>
        <family val="1"/>
      </rPr>
      <t>@ 100 ms</t>
    </r>
  </si>
  <si>
    <t>Tau2</t>
  </si>
  <si>
    <t>A2</t>
  </si>
  <si>
    <t>Tau1</t>
  </si>
  <si>
    <t>A1</t>
  </si>
  <si>
    <t>10 mM Glu Desensitization (ms)</t>
  </si>
  <si>
    <r>
      <t>Mean-weighted Ʈ</t>
    </r>
    <r>
      <rPr>
        <b/>
        <vertAlign val="subscript"/>
        <sz val="12"/>
        <color indexed="8"/>
        <rFont val="Times New Roman"/>
        <family val="1"/>
      </rPr>
      <t xml:space="preserve">Des </t>
    </r>
    <r>
      <rPr>
        <b/>
        <sz val="12"/>
        <color indexed="8"/>
        <rFont val="Times New Roman"/>
        <family val="1"/>
      </rPr>
      <t>@ ≤100 ms</t>
    </r>
  </si>
  <si>
    <t>Figure 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</si>
</sst>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444444"/>
      <name val="Times New Roman"/>
      <family val="1"/>
    </font>
    <font>
      <sz val="11"/>
      <color theme="4"/>
      <name val="Times New Roman"/>
      <family val="1"/>
    </font>
    <font>
      <sz val="11"/>
      <color rgb="FF4472C4"/>
      <name val="Times New Roman"/>
      <family val="1"/>
    </font>
    <font>
      <sz val="12"/>
      <color theme="1"/>
      <name val="Times New Roman"/>
      <family val="1"/>
    </font>
    <font>
      <b/>
      <vertAlign val="subscript"/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i/>
      <sz val="12"/>
      <color theme="1"/>
      <name val="Times New Roman"/>
      <family val="1"/>
    </font>
    <font>
      <sz val="12"/>
      <name val="Times New Roman"/>
      <family val="1"/>
    </font>
    <font>
      <sz val="12"/>
      <color theme="1" tint="4.9989318521683403E-2"/>
      <name val="Times New Roman"/>
      <family val="1"/>
    </font>
    <font>
      <sz val="12"/>
      <color rgb="FF444444"/>
      <name val="Times New Roman"/>
      <family val="1"/>
    </font>
    <font>
      <b/>
      <sz val="12"/>
      <color rgb="FF44444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quotePrefix="1" applyFont="1" applyAlignment="1">
      <alignment horizontal="center" vertical="center"/>
    </xf>
    <xf numFmtId="0" fontId="17" fillId="0" borderId="0" xfId="0" quotePrefix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FFC30-DD77-B444-BBA9-CB51561AE982}">
  <dimension ref="A1:BD1498"/>
  <sheetViews>
    <sheetView tabSelected="1" zoomScale="85" zoomScaleNormal="85" workbookViewId="0">
      <selection activeCell="AC19" sqref="AC19"/>
    </sheetView>
  </sheetViews>
  <sheetFormatPr baseColWidth="10" defaultColWidth="8.83203125" defaultRowHeight="14" x14ac:dyDescent="0.2"/>
  <cols>
    <col min="1" max="1" width="32.5" style="1" bestFit="1" customWidth="1"/>
    <col min="2" max="2" width="19.5" style="1" bestFit="1" customWidth="1"/>
    <col min="3" max="3" width="20.83203125" style="1" bestFit="1" customWidth="1"/>
    <col min="4" max="4" width="20.5" style="1" bestFit="1" customWidth="1"/>
    <col min="5" max="5" width="16.1640625" style="1" bestFit="1" customWidth="1"/>
    <col min="6" max="6" width="32.1640625" style="1" bestFit="1" customWidth="1"/>
    <col min="7" max="7" width="15" style="1" bestFit="1" customWidth="1"/>
    <col min="8" max="8" width="15.5" style="1" bestFit="1" customWidth="1"/>
    <col min="9" max="9" width="20.33203125" style="1" bestFit="1" customWidth="1"/>
    <col min="10" max="10" width="32.5" style="1" bestFit="1" customWidth="1"/>
    <col min="11" max="11" width="20" style="1" bestFit="1" customWidth="1"/>
    <col min="12" max="12" width="20.33203125" style="1" bestFit="1" customWidth="1"/>
    <col min="13" max="13" width="17.1640625" style="1" bestFit="1" customWidth="1"/>
    <col min="14" max="14" width="16.1640625" style="1" bestFit="1" customWidth="1"/>
    <col min="15" max="15" width="32.1640625" style="1" bestFit="1" customWidth="1"/>
    <col min="16" max="16" width="15" style="1" bestFit="1" customWidth="1"/>
    <col min="17" max="17" width="26.5" style="1" bestFit="1" customWidth="1"/>
    <col min="18" max="18" width="19.5" style="1" bestFit="1" customWidth="1"/>
    <col min="19" max="19" width="20.83203125" style="1" bestFit="1" customWidth="1"/>
    <col min="20" max="20" width="32.5" style="1" bestFit="1" customWidth="1"/>
    <col min="21" max="21" width="15" style="1" bestFit="1" customWidth="1"/>
    <col min="22" max="23" width="17.1640625" style="1" bestFit="1" customWidth="1"/>
    <col min="24" max="24" width="17.5" style="1" bestFit="1" customWidth="1"/>
    <col min="25" max="25" width="31.1640625" style="1" bestFit="1" customWidth="1"/>
    <col min="26" max="27" width="14.1640625" style="1" bestFit="1" customWidth="1"/>
    <col min="28" max="28" width="15" style="1" bestFit="1" customWidth="1"/>
    <col min="29" max="29" width="20.33203125" style="1" bestFit="1" customWidth="1"/>
    <col min="30" max="30" width="14.1640625" style="1" bestFit="1" customWidth="1"/>
    <col min="31" max="31" width="26.5" style="1" bestFit="1" customWidth="1"/>
    <col min="32" max="32" width="19.5" style="1" bestFit="1" customWidth="1"/>
    <col min="33" max="33" width="20.83203125" style="1" bestFit="1" customWidth="1"/>
    <col min="34" max="34" width="20.5" style="1" bestFit="1" customWidth="1"/>
    <col min="35" max="36" width="14.1640625" style="1" bestFit="1" customWidth="1"/>
    <col min="37" max="37" width="17.1640625" style="1" bestFit="1" customWidth="1"/>
    <col min="38" max="39" width="14.1640625" style="1" bestFit="1" customWidth="1"/>
    <col min="40" max="40" width="17.1640625" style="1" bestFit="1" customWidth="1"/>
    <col min="41" max="41" width="17.5" style="1" bestFit="1" customWidth="1"/>
    <col min="42" max="42" width="14.1640625" style="1" bestFit="1" customWidth="1"/>
    <col min="43" max="43" width="20.33203125" style="1" bestFit="1" customWidth="1"/>
    <col min="44" max="48" width="14.1640625" style="1" bestFit="1" customWidth="1"/>
    <col min="49" max="49" width="20.33203125" style="1" bestFit="1" customWidth="1"/>
    <col min="50" max="56" width="14.1640625" style="1" bestFit="1" customWidth="1"/>
    <col min="57" max="16384" width="8.83203125" style="1"/>
  </cols>
  <sheetData>
    <row r="1" spans="1:25" x14ac:dyDescent="0.2">
      <c r="A1" s="3" t="s">
        <v>95</v>
      </c>
    </row>
    <row r="2" spans="1:25" x14ac:dyDescent="0.2">
      <c r="A2" s="3" t="s">
        <v>6</v>
      </c>
      <c r="J2" s="3" t="s">
        <v>50</v>
      </c>
      <c r="T2" s="3" t="s">
        <v>49</v>
      </c>
    </row>
    <row r="3" spans="1:25" ht="18" x14ac:dyDescent="0.2">
      <c r="A3" s="16" t="s">
        <v>93</v>
      </c>
      <c r="B3" s="8" t="s">
        <v>92</v>
      </c>
      <c r="C3" s="8" t="s">
        <v>91</v>
      </c>
      <c r="D3" s="8" t="s">
        <v>90</v>
      </c>
      <c r="E3" s="8" t="s">
        <v>89</v>
      </c>
      <c r="F3" s="8" t="s">
        <v>94</v>
      </c>
      <c r="J3" s="16" t="s">
        <v>93</v>
      </c>
      <c r="K3" s="8" t="s">
        <v>92</v>
      </c>
      <c r="L3" s="8" t="s">
        <v>91</v>
      </c>
      <c r="M3" s="8" t="s">
        <v>90</v>
      </c>
      <c r="N3" s="8" t="s">
        <v>89</v>
      </c>
      <c r="O3" s="8" t="s">
        <v>94</v>
      </c>
      <c r="T3" s="16" t="s">
        <v>93</v>
      </c>
      <c r="U3" s="8" t="s">
        <v>92</v>
      </c>
      <c r="V3" s="8" t="s">
        <v>91</v>
      </c>
      <c r="W3" s="8" t="s">
        <v>90</v>
      </c>
      <c r="X3" s="8" t="s">
        <v>89</v>
      </c>
      <c r="Y3" s="8" t="s">
        <v>88</v>
      </c>
    </row>
    <row r="4" spans="1:25" ht="16" x14ac:dyDescent="0.2">
      <c r="A4" s="14" t="s">
        <v>19</v>
      </c>
      <c r="B4" s="14">
        <v>-22.446400000000001</v>
      </c>
      <c r="C4" s="14">
        <v>-14.9984</v>
      </c>
      <c r="D4" s="14">
        <v>-344.108</v>
      </c>
      <c r="E4" s="14">
        <v>6.4123200000000002</v>
      </c>
      <c r="F4" s="14">
        <f>((B4*C4)+(D4*E4))/(B4+D4)</f>
        <v>5.1012087831983468</v>
      </c>
      <c r="J4" s="14" t="s">
        <v>15</v>
      </c>
      <c r="K4" s="14">
        <v>5.35609</v>
      </c>
      <c r="L4" s="14">
        <v>-50.039000000000001</v>
      </c>
      <c r="M4" s="14">
        <v>-931.49699999999996</v>
      </c>
      <c r="N4" s="14">
        <v>3.2408299999999999</v>
      </c>
      <c r="O4" s="14">
        <f>((K4*L4)+(M4*N4))/(K4+M4)</f>
        <v>3.5489597474103585</v>
      </c>
      <c r="T4" s="14" t="s">
        <v>15</v>
      </c>
      <c r="U4" s="14">
        <v>-1083.04</v>
      </c>
      <c r="V4" s="14">
        <v>108.976</v>
      </c>
      <c r="W4" s="14">
        <v>-396.84399999999999</v>
      </c>
      <c r="X4" s="14">
        <v>11.0084</v>
      </c>
      <c r="Y4" s="14">
        <f>((U4*V4)+(W4*X4))/(U4+W4)</f>
        <v>82.705120488903177</v>
      </c>
    </row>
    <row r="5" spans="1:25" ht="16" x14ac:dyDescent="0.2">
      <c r="A5" s="14" t="s">
        <v>15</v>
      </c>
      <c r="B5" s="14">
        <v>-27.013200000000001</v>
      </c>
      <c r="C5" s="14">
        <v>12.0694</v>
      </c>
      <c r="D5" s="14">
        <v>-127.339</v>
      </c>
      <c r="E5" s="14">
        <v>3.8709600000000002</v>
      </c>
      <c r="F5" s="14">
        <f>((B5*C5)+(D5*E5))/(B5+D5)</f>
        <v>5.3057701252071556</v>
      </c>
      <c r="J5" s="14" t="s">
        <v>18</v>
      </c>
      <c r="K5" s="14">
        <v>-7.0408099999999996</v>
      </c>
      <c r="L5" s="14">
        <v>50.6081</v>
      </c>
      <c r="M5" s="14">
        <v>-499.8</v>
      </c>
      <c r="N5" s="14">
        <v>3.2152799999999999</v>
      </c>
      <c r="O5" s="14">
        <f>((K5*L5)+(M5*N5))/(K5+M5)</f>
        <v>3.8736402472425215</v>
      </c>
      <c r="T5" s="14" t="s">
        <v>14</v>
      </c>
      <c r="U5" s="14">
        <v>-1510.18</v>
      </c>
      <c r="V5" s="14">
        <v>100.68600000000001</v>
      </c>
      <c r="W5" s="14">
        <v>-380.221</v>
      </c>
      <c r="X5" s="14">
        <v>10.813599999999999</v>
      </c>
      <c r="Y5" s="14">
        <f>((U5*V5)+(W5*X5))/(U5+W5)</f>
        <v>82.609743269073604</v>
      </c>
    </row>
    <row r="6" spans="1:25" ht="16" x14ac:dyDescent="0.2">
      <c r="A6" s="14" t="s">
        <v>18</v>
      </c>
      <c r="B6" s="14">
        <v>-259.98700000000002</v>
      </c>
      <c r="C6" s="14">
        <v>3.0968300000000002</v>
      </c>
      <c r="D6" s="14">
        <v>68.479399999999998</v>
      </c>
      <c r="E6" s="14">
        <v>0.89301399999999997</v>
      </c>
      <c r="F6" s="14">
        <f>((B6*C6)+(D6*E6))/(B6+D6)</f>
        <v>3.8848718186557609</v>
      </c>
      <c r="J6" s="14" t="s">
        <v>14</v>
      </c>
      <c r="K6" s="14">
        <v>121.175</v>
      </c>
      <c r="L6" s="14">
        <v>21.058499999999999</v>
      </c>
      <c r="M6" s="14">
        <v>-4357.76</v>
      </c>
      <c r="N6" s="14">
        <v>4.6358699999999997</v>
      </c>
      <c r="O6" s="14">
        <f>((K6*L6)+(M6*N6))/(K6+M6)</f>
        <v>4.1661491776277355</v>
      </c>
      <c r="T6" s="14" t="s">
        <v>12</v>
      </c>
      <c r="U6" s="14">
        <v>-1318.13</v>
      </c>
      <c r="V6" s="14">
        <v>71.541600000000003</v>
      </c>
      <c r="W6" s="14">
        <v>-360.52</v>
      </c>
      <c r="X6" s="14">
        <v>8.6034299999999995</v>
      </c>
      <c r="Y6" s="14">
        <f>((U6*V6)+(W6*X6))/(U6+W6)</f>
        <v>58.024506473416146</v>
      </c>
    </row>
    <row r="7" spans="1:25" ht="16" x14ac:dyDescent="0.2">
      <c r="A7" s="14" t="s">
        <v>12</v>
      </c>
      <c r="B7" s="14">
        <v>-74.811599999999999</v>
      </c>
      <c r="C7" s="14">
        <v>16.875599999999999</v>
      </c>
      <c r="D7" s="14">
        <v>-149.084</v>
      </c>
      <c r="E7" s="14">
        <v>1.8395600000000001</v>
      </c>
      <c r="F7" s="14">
        <f>((B7*C7)+(D7*E7))/(B7+D7)</f>
        <v>6.8636435910308196</v>
      </c>
      <c r="J7" s="14" t="s">
        <v>12</v>
      </c>
      <c r="K7" s="14">
        <v>-96.584500000000006</v>
      </c>
      <c r="L7" s="14">
        <v>17.414100000000001</v>
      </c>
      <c r="M7" s="14">
        <v>-1821.07</v>
      </c>
      <c r="N7" s="14">
        <v>2.24654</v>
      </c>
      <c r="O7" s="14">
        <f>((K7*L7)+(M7*N7))/(K7+M7)</f>
        <v>3.0104686424222926</v>
      </c>
      <c r="T7" s="14" t="s">
        <v>17</v>
      </c>
      <c r="U7" s="14">
        <v>-1784.09</v>
      </c>
      <c r="V7" s="14">
        <v>119.55200000000001</v>
      </c>
      <c r="W7" s="14">
        <v>-301.21699999999998</v>
      </c>
      <c r="X7" s="14">
        <v>19.420200000000001</v>
      </c>
      <c r="Y7" s="14">
        <f>((U7*V7)+(W7*X7))/(U7+W7)</f>
        <v>105.08823020466532</v>
      </c>
    </row>
    <row r="8" spans="1:25" ht="16" x14ac:dyDescent="0.2">
      <c r="A8" s="14" t="s">
        <v>42</v>
      </c>
      <c r="B8" s="14">
        <v>12.4674</v>
      </c>
      <c r="C8" s="14">
        <v>8.9913699999999999</v>
      </c>
      <c r="D8" s="14">
        <v>-86.143900000000002</v>
      </c>
      <c r="E8" s="14">
        <v>3.4759000000000002</v>
      </c>
      <c r="F8" s="14">
        <f>((B8*C8)+(D8*E8))/(B8+D8)</f>
        <v>2.5425824472117982</v>
      </c>
      <c r="J8" s="14" t="s">
        <v>17</v>
      </c>
      <c r="K8" s="14">
        <v>84.9893</v>
      </c>
      <c r="L8" s="14">
        <v>6.2287600000000003</v>
      </c>
      <c r="M8" s="14">
        <v>-1806.57</v>
      </c>
      <c r="N8" s="14">
        <v>2.2869999999999999</v>
      </c>
      <c r="O8" s="14">
        <f>((K8*L8)+(M8*N8))/(K8+M8)</f>
        <v>2.0924070755045054</v>
      </c>
      <c r="T8" s="14" t="s">
        <v>41</v>
      </c>
      <c r="U8" s="14">
        <v>-824.31799999999998</v>
      </c>
      <c r="V8" s="14">
        <v>58.890300000000003</v>
      </c>
      <c r="W8" s="14">
        <v>-279.29199999999997</v>
      </c>
      <c r="X8" s="14">
        <v>9.7233599999999996</v>
      </c>
      <c r="Y8" s="14">
        <f>((U8*V8)+(W8*X8))/(U8+W8)</f>
        <v>46.447559352053716</v>
      </c>
    </row>
    <row r="9" spans="1:25" ht="16" x14ac:dyDescent="0.2">
      <c r="A9" s="14" t="s">
        <v>41</v>
      </c>
      <c r="B9" s="14">
        <v>29.556699999999999</v>
      </c>
      <c r="C9" s="14">
        <v>5.3096300000000003</v>
      </c>
      <c r="D9" s="14">
        <v>-77.459699999999998</v>
      </c>
      <c r="E9" s="14">
        <v>4.3290199999999999</v>
      </c>
      <c r="F9" s="14">
        <f>((B9*C9)+(D9*E9))/(B9+D9)</f>
        <v>3.7239723915621155</v>
      </c>
      <c r="J9" s="14" t="s">
        <v>13</v>
      </c>
      <c r="K9" s="14">
        <v>-3522.96</v>
      </c>
      <c r="L9" s="14">
        <v>2.61835</v>
      </c>
      <c r="M9" s="14">
        <v>1619.98</v>
      </c>
      <c r="N9" s="14">
        <v>0.84782599999999997</v>
      </c>
      <c r="O9" s="14">
        <f>((K9*L9)+(M9*N9))/(K9+M9)</f>
        <v>4.1255720777517366</v>
      </c>
      <c r="T9" s="14" t="s">
        <v>40</v>
      </c>
      <c r="U9" s="14">
        <v>-853.49300000000005</v>
      </c>
      <c r="V9" s="14">
        <v>48.472299999999997</v>
      </c>
      <c r="W9" s="14">
        <v>-160.495</v>
      </c>
      <c r="X9" s="14">
        <v>12.959</v>
      </c>
      <c r="Y9" s="14">
        <f>((U9*V9)+(W9*X9))/(U9+W9)</f>
        <v>42.851220575490039</v>
      </c>
    </row>
    <row r="10" spans="1:25" ht="16" x14ac:dyDescent="0.2">
      <c r="A10" s="14" t="s">
        <v>40</v>
      </c>
      <c r="B10" s="14">
        <v>-101.386</v>
      </c>
      <c r="C10" s="14">
        <v>12.7399</v>
      </c>
      <c r="D10" s="14">
        <v>-117.208</v>
      </c>
      <c r="E10" s="14">
        <v>3.2545099999999998</v>
      </c>
      <c r="F10" s="14">
        <f>((B10*C10)+(D10*E10))/(B10+D10)</f>
        <v>7.6539251282285878</v>
      </c>
      <c r="J10" s="14" t="s">
        <v>11</v>
      </c>
      <c r="K10" s="14">
        <v>-60.039499999999997</v>
      </c>
      <c r="L10" s="14">
        <v>49.529800000000002</v>
      </c>
      <c r="M10" s="14">
        <v>-2418.4699999999998</v>
      </c>
      <c r="N10" s="14">
        <v>2.5970900000000001</v>
      </c>
      <c r="O10" s="14">
        <f>((K10*L10)+(M10*N10))/(K10+M10)</f>
        <v>3.7339895931002083</v>
      </c>
      <c r="T10" s="14"/>
      <c r="U10" s="14"/>
      <c r="V10" s="14"/>
      <c r="W10" s="14"/>
      <c r="X10" s="15" t="s">
        <v>10</v>
      </c>
      <c r="Y10" s="15">
        <f>AVERAGE(Y4:Y9)</f>
        <v>69.621063393933667</v>
      </c>
    </row>
    <row r="11" spans="1:25" ht="16" x14ac:dyDescent="0.2">
      <c r="A11" s="14" t="s">
        <v>61</v>
      </c>
      <c r="B11" s="14">
        <v>-3.01432752609252</v>
      </c>
      <c r="C11" s="14">
        <v>82.105628967285099</v>
      </c>
      <c r="D11" s="14">
        <v>-324.78552246093699</v>
      </c>
      <c r="E11" s="14">
        <v>5.4011378288268999</v>
      </c>
      <c r="F11" s="14">
        <f>((B11*C11)+(D11*E11))/(B11+D11)</f>
        <v>6.1064842742957524</v>
      </c>
      <c r="J11" s="14" t="s">
        <v>23</v>
      </c>
      <c r="K11" s="14">
        <v>13.892144203186</v>
      </c>
      <c r="L11" s="14">
        <v>-26.011825561523398</v>
      </c>
      <c r="M11" s="14">
        <v>-3342.076171875</v>
      </c>
      <c r="N11" s="14">
        <v>3.5361778736114502</v>
      </c>
      <c r="O11" s="14">
        <f>((K11*L11)+(M11*N11))/(K11+M11)</f>
        <v>3.6595139395333449</v>
      </c>
      <c r="T11" s="14"/>
      <c r="U11" s="14"/>
      <c r="V11" s="14"/>
      <c r="W11" s="14"/>
      <c r="X11" s="15" t="s">
        <v>9</v>
      </c>
      <c r="Y11" s="15">
        <f>STDEV(Y4:Y9)/SQRT(COUNT(Y4:Y9))</f>
        <v>9.9765294283759847</v>
      </c>
    </row>
    <row r="12" spans="1:25" ht="16" x14ac:dyDescent="0.2">
      <c r="A12" s="14" t="s">
        <v>47</v>
      </c>
      <c r="B12" s="14">
        <v>-77.727900000000005</v>
      </c>
      <c r="C12" s="14">
        <v>16.970600000000001</v>
      </c>
      <c r="D12" s="14">
        <v>-260.17700000000002</v>
      </c>
      <c r="E12" s="14">
        <v>4.4784600000000001</v>
      </c>
      <c r="F12" s="14">
        <f>((B12*C12)+(D12*E12))/(B12+D12)</f>
        <v>7.352013501905418</v>
      </c>
      <c r="J12" s="14" t="s">
        <v>42</v>
      </c>
      <c r="K12" s="14">
        <v>12.1233110427856</v>
      </c>
      <c r="L12" s="14">
        <v>-61.029670715332003</v>
      </c>
      <c r="M12" s="14">
        <v>-3173.9091796875</v>
      </c>
      <c r="N12" s="14">
        <v>3.5450580120086599</v>
      </c>
      <c r="O12" s="14">
        <f>((K12*L12)+(M12*N12))/(K12+M12)</f>
        <v>3.7926584360691997</v>
      </c>
      <c r="T12" s="14"/>
      <c r="U12" s="14"/>
      <c r="V12" s="14"/>
      <c r="W12" s="14"/>
      <c r="X12" s="15" t="s">
        <v>8</v>
      </c>
      <c r="Y12" s="15">
        <v>6</v>
      </c>
    </row>
    <row r="13" spans="1:25" ht="16" x14ac:dyDescent="0.2">
      <c r="A13" s="14" t="s">
        <v>45</v>
      </c>
      <c r="B13" s="14">
        <v>16.562334060668899</v>
      </c>
      <c r="C13" s="14">
        <v>-30.710666656494102</v>
      </c>
      <c r="D13" s="14">
        <v>-786.26483154296795</v>
      </c>
      <c r="E13" s="14">
        <v>3.0272588729858398</v>
      </c>
      <c r="F13" s="14">
        <f>((B13*C13)+(D13*E13))/(B13+D13)</f>
        <v>3.7532261070288433</v>
      </c>
      <c r="J13" s="14"/>
      <c r="K13" s="14"/>
      <c r="L13" s="14"/>
      <c r="M13" s="14"/>
      <c r="N13" s="15" t="s">
        <v>10</v>
      </c>
      <c r="O13" s="15">
        <f>AVERAGE(O4:O12)</f>
        <v>3.5559287707402114</v>
      </c>
    </row>
    <row r="14" spans="1:25" ht="16" x14ac:dyDescent="0.2">
      <c r="A14" s="14" t="s">
        <v>60</v>
      </c>
      <c r="B14" s="14">
        <v>-33.377099999999999</v>
      </c>
      <c r="C14" s="14">
        <v>15.1036</v>
      </c>
      <c r="D14" s="14">
        <v>-291.06799999999998</v>
      </c>
      <c r="E14" s="14">
        <v>3.8875199999999999</v>
      </c>
      <c r="F14" s="14">
        <f>((B14*C14)+(D14*E14))/(B14+D14)</f>
        <v>5.0413676733598383</v>
      </c>
      <c r="J14" s="14"/>
      <c r="K14" s="14"/>
      <c r="L14" s="14"/>
      <c r="M14" s="14"/>
      <c r="N14" s="15" t="s">
        <v>9</v>
      </c>
      <c r="O14" s="15">
        <f>STDEV(O4:O12)/SQRT(COUNT(O4:O12))</f>
        <v>0.21524374342122912</v>
      </c>
    </row>
    <row r="15" spans="1:25" ht="16" x14ac:dyDescent="0.2">
      <c r="A15" s="14"/>
      <c r="B15" s="14"/>
      <c r="C15" s="14"/>
      <c r="D15" s="14"/>
      <c r="E15" s="15" t="s">
        <v>10</v>
      </c>
      <c r="F15" s="15">
        <f>AVERAGE(F4:F14)</f>
        <v>5.2117332583349487</v>
      </c>
      <c r="J15" s="14"/>
      <c r="K15" s="14"/>
      <c r="L15" s="14"/>
      <c r="M15" s="14"/>
      <c r="N15" s="15" t="s">
        <v>8</v>
      </c>
      <c r="O15" s="15">
        <v>9</v>
      </c>
    </row>
    <row r="16" spans="1:25" ht="16" x14ac:dyDescent="0.2">
      <c r="A16" s="14"/>
      <c r="B16" s="14"/>
      <c r="C16" s="14"/>
      <c r="D16" s="14"/>
      <c r="E16" s="15" t="s">
        <v>9</v>
      </c>
      <c r="F16" s="15">
        <f>STDEV(F4:F14)/SQRT(COUNT(F4:F14))</f>
        <v>0.4986360819315101</v>
      </c>
    </row>
    <row r="17" spans="1:25" ht="16" x14ac:dyDescent="0.2">
      <c r="A17" s="14"/>
      <c r="B17" s="14"/>
      <c r="C17" s="14"/>
      <c r="D17" s="14"/>
      <c r="E17" s="15" t="s">
        <v>8</v>
      </c>
      <c r="F17" s="15">
        <v>11</v>
      </c>
    </row>
    <row r="19" spans="1:25" x14ac:dyDescent="0.2">
      <c r="A19" s="3" t="s">
        <v>31</v>
      </c>
      <c r="J19" s="3" t="s">
        <v>30</v>
      </c>
      <c r="T19" s="3" t="s">
        <v>29</v>
      </c>
    </row>
    <row r="20" spans="1:25" ht="18" x14ac:dyDescent="0.2">
      <c r="A20" s="16" t="s">
        <v>93</v>
      </c>
      <c r="B20" s="8" t="s">
        <v>92</v>
      </c>
      <c r="C20" s="8" t="s">
        <v>91</v>
      </c>
      <c r="D20" s="8" t="s">
        <v>90</v>
      </c>
      <c r="E20" s="8" t="s">
        <v>89</v>
      </c>
      <c r="F20" s="8" t="s">
        <v>94</v>
      </c>
      <c r="J20" s="16" t="s">
        <v>93</v>
      </c>
      <c r="K20" s="8" t="s">
        <v>92</v>
      </c>
      <c r="L20" s="8" t="s">
        <v>91</v>
      </c>
      <c r="M20" s="8" t="s">
        <v>90</v>
      </c>
      <c r="N20" s="8" t="s">
        <v>89</v>
      </c>
      <c r="O20" s="8" t="s">
        <v>94</v>
      </c>
      <c r="T20" s="16" t="s">
        <v>93</v>
      </c>
      <c r="U20" s="8" t="s">
        <v>92</v>
      </c>
      <c r="V20" s="8" t="s">
        <v>91</v>
      </c>
      <c r="W20" s="8" t="s">
        <v>90</v>
      </c>
      <c r="X20" s="8" t="s">
        <v>89</v>
      </c>
      <c r="Y20" s="8" t="s">
        <v>88</v>
      </c>
    </row>
    <row r="21" spans="1:25" ht="16" x14ac:dyDescent="0.2">
      <c r="A21" s="14" t="s">
        <v>19</v>
      </c>
      <c r="B21" s="14">
        <v>148.559</v>
      </c>
      <c r="C21" s="14">
        <v>6.8351199999999999</v>
      </c>
      <c r="D21" s="14">
        <v>-472.08199999999999</v>
      </c>
      <c r="E21" s="14">
        <v>4.94156</v>
      </c>
      <c r="F21" s="14">
        <f>((B21*C21)+(D21*E21))/(B21+D21)</f>
        <v>4.0720534114730631</v>
      </c>
      <c r="J21" s="14" t="s">
        <v>19</v>
      </c>
      <c r="K21" s="14">
        <v>-95.144499999999994</v>
      </c>
      <c r="L21" s="14">
        <v>48.308999999999997</v>
      </c>
      <c r="M21" s="14">
        <v>-2235.5</v>
      </c>
      <c r="N21" s="14">
        <v>3.1391499999999999</v>
      </c>
      <c r="O21" s="14">
        <f>((K21*L21)+(M21*N21))/(K21+M21)</f>
        <v>4.9831304068466897</v>
      </c>
      <c r="T21" s="14" t="s">
        <v>19</v>
      </c>
      <c r="U21" s="14">
        <v>-83.377099999999999</v>
      </c>
      <c r="V21" s="14">
        <v>24.962199999999999</v>
      </c>
      <c r="W21" s="14">
        <v>-136.55500000000001</v>
      </c>
      <c r="X21" s="14">
        <v>8.8569600000000008</v>
      </c>
      <c r="Y21" s="14">
        <f>((U21*V21)+(W21*X21))/(U21+W21)</f>
        <v>14.962518060892432</v>
      </c>
    </row>
    <row r="22" spans="1:25" ht="16" x14ac:dyDescent="0.2">
      <c r="A22" s="14" t="s">
        <v>15</v>
      </c>
      <c r="B22" s="14">
        <v>3.9742500000000001</v>
      </c>
      <c r="C22" s="14">
        <v>8.4892000000000003</v>
      </c>
      <c r="D22" s="14">
        <v>-134.89599999999999</v>
      </c>
      <c r="E22" s="14">
        <v>3.5471300000000001</v>
      </c>
      <c r="F22" s="14">
        <f>((B22*C22)+(D22*E22))/(B22+D22)</f>
        <v>3.3971089248348734</v>
      </c>
      <c r="J22" s="14" t="s">
        <v>15</v>
      </c>
      <c r="K22" s="14">
        <v>65.126099999999994</v>
      </c>
      <c r="L22" s="14">
        <v>-36.513300000000001</v>
      </c>
      <c r="M22" s="14">
        <v>-2615.5300000000002</v>
      </c>
      <c r="N22" s="14">
        <v>3.6915399999999998</v>
      </c>
      <c r="O22" s="14">
        <f>((K22*L22)+(M22*N22))/(K22+M22)</f>
        <v>4.7181948095868265</v>
      </c>
      <c r="T22" s="14" t="s">
        <v>15</v>
      </c>
      <c r="U22" s="14">
        <v>-1537.73</v>
      </c>
      <c r="V22" s="14">
        <v>40.470300000000002</v>
      </c>
      <c r="W22" s="14">
        <v>-438.85899999999998</v>
      </c>
      <c r="X22" s="14">
        <v>7.5619399999999999</v>
      </c>
      <c r="Y22" s="14">
        <f>((U22*V22)+(W22*X22))/(U22+W22)</f>
        <v>33.163707703250402</v>
      </c>
    </row>
    <row r="23" spans="1:25" ht="16" x14ac:dyDescent="0.2">
      <c r="A23" s="14" t="s">
        <v>18</v>
      </c>
      <c r="B23" s="14">
        <v>-389.04899999999998</v>
      </c>
      <c r="C23" s="14">
        <v>5.1374700000000004</v>
      </c>
      <c r="D23" s="14">
        <v>20.640499999999999</v>
      </c>
      <c r="E23" s="14">
        <v>1.0094099999999999</v>
      </c>
      <c r="F23" s="14">
        <f>((B23*C23)+(D23*E23))/(B23+D23)</f>
        <v>5.3687491980369622</v>
      </c>
      <c r="J23" s="14" t="s">
        <v>18</v>
      </c>
      <c r="K23" s="14">
        <v>5.8293299999999997</v>
      </c>
      <c r="L23" s="14">
        <v>-19.552600000000002</v>
      </c>
      <c r="M23" s="14">
        <v>-1489.86</v>
      </c>
      <c r="N23" s="14">
        <v>2.3871899999999999</v>
      </c>
      <c r="O23" s="14">
        <f>((K23*L23)+(M23*N23))/(K23+M23)</f>
        <v>2.4733703456128708</v>
      </c>
      <c r="T23" s="14" t="s">
        <v>18</v>
      </c>
      <c r="U23" s="14">
        <v>-746.10699999999997</v>
      </c>
      <c r="V23" s="14">
        <v>34.9527</v>
      </c>
      <c r="W23" s="14">
        <v>-1012.57</v>
      </c>
      <c r="X23" s="14">
        <v>6.1557199999999996</v>
      </c>
      <c r="Y23" s="14">
        <f>((U23*V23)+(W23*X23))/(U23+W23)</f>
        <v>18.372646904064815</v>
      </c>
    </row>
    <row r="24" spans="1:25" ht="16" x14ac:dyDescent="0.2">
      <c r="A24" s="14" t="s">
        <v>14</v>
      </c>
      <c r="B24" s="14">
        <v>8.9619800000000005</v>
      </c>
      <c r="C24" s="14">
        <v>10.339700000000001</v>
      </c>
      <c r="D24" s="14">
        <v>-208.458</v>
      </c>
      <c r="E24" s="14">
        <v>4.0929000000000002</v>
      </c>
      <c r="F24" s="14">
        <f>((B24*C24)+(D24*E24))/(B24+D24)</f>
        <v>3.8122743681503022</v>
      </c>
      <c r="J24" s="14" t="s">
        <v>12</v>
      </c>
      <c r="K24" s="14">
        <v>-1145.78</v>
      </c>
      <c r="L24" s="14">
        <v>4.6101999999999999</v>
      </c>
      <c r="M24" s="14">
        <v>255.149</v>
      </c>
      <c r="N24" s="14">
        <v>0.98707800000000001</v>
      </c>
      <c r="O24" s="14">
        <f>((K24*L24)+(M24*N24))/(K24+M24)</f>
        <v>5.648156185196787</v>
      </c>
      <c r="T24" s="14" t="s">
        <v>17</v>
      </c>
      <c r="U24" s="14">
        <v>-297.60000000000002</v>
      </c>
      <c r="V24" s="14">
        <v>44.3155</v>
      </c>
      <c r="W24" s="14">
        <v>-364.23099999999999</v>
      </c>
      <c r="X24" s="14">
        <v>6.2575500000000002</v>
      </c>
      <c r="Y24" s="14">
        <f>((U24*V24)+(W24*X24))/(U24+W24)</f>
        <v>23.370749472372857</v>
      </c>
    </row>
    <row r="25" spans="1:25" ht="16" x14ac:dyDescent="0.2">
      <c r="A25" s="14" t="s">
        <v>12</v>
      </c>
      <c r="B25" s="14">
        <v>7.6340500000000002</v>
      </c>
      <c r="C25" s="14">
        <v>-20.190799999999999</v>
      </c>
      <c r="D25" s="14">
        <v>-642.95699999999999</v>
      </c>
      <c r="E25" s="14">
        <v>3.0171100000000002</v>
      </c>
      <c r="F25" s="14">
        <f>((B25*C25)+(D25*E25))/(B25+D25)</f>
        <v>3.2959765911336909</v>
      </c>
      <c r="J25" s="14" t="s">
        <v>17</v>
      </c>
      <c r="K25" s="14">
        <v>-1546.75</v>
      </c>
      <c r="L25" s="14">
        <v>2.53118</v>
      </c>
      <c r="M25" s="14">
        <v>620.17100000000005</v>
      </c>
      <c r="N25" s="14">
        <v>0.83807900000000002</v>
      </c>
      <c r="O25" s="14">
        <f>((K25*L25)+(M25*N25))/(K25+M25)</f>
        <v>3.6643938331119097</v>
      </c>
      <c r="T25" s="14" t="s">
        <v>13</v>
      </c>
      <c r="U25" s="14">
        <v>-849.92499999999995</v>
      </c>
      <c r="V25" s="14">
        <v>27.726500000000001</v>
      </c>
      <c r="W25" s="14">
        <v>-686.20699999999999</v>
      </c>
      <c r="X25" s="14">
        <v>5.03911</v>
      </c>
      <c r="Y25" s="14">
        <f>((U25*V25)+(W25*X25))/(U25+W25)</f>
        <v>17.591794239212511</v>
      </c>
    </row>
    <row r="26" spans="1:25" ht="16" x14ac:dyDescent="0.2">
      <c r="A26" s="14" t="s">
        <v>17</v>
      </c>
      <c r="B26" s="14">
        <v>3.3153899999999998</v>
      </c>
      <c r="C26" s="14">
        <v>27.5609</v>
      </c>
      <c r="D26" s="14">
        <v>-671.702</v>
      </c>
      <c r="E26" s="14">
        <v>3.35711</v>
      </c>
      <c r="F26" s="14">
        <f>((B26*C26)+(D26*E26))/(B26+D26)</f>
        <v>3.2370522338396328</v>
      </c>
      <c r="J26" s="14" t="s">
        <v>11</v>
      </c>
      <c r="K26" s="14">
        <v>-6824.97</v>
      </c>
      <c r="L26" s="14">
        <v>2.6442399999999999</v>
      </c>
      <c r="M26" s="14">
        <v>3383.87</v>
      </c>
      <c r="N26" s="14">
        <v>0.85084700000000002</v>
      </c>
      <c r="O26" s="14">
        <f>((K26*L26)+(M26*N26))/(K26+M26)</f>
        <v>4.4078065255034726</v>
      </c>
      <c r="T26" s="14"/>
      <c r="U26" s="14">
        <v>-563.35500000000002</v>
      </c>
      <c r="V26" s="14">
        <v>46.896500000000003</v>
      </c>
      <c r="W26" s="14">
        <v>-912.17</v>
      </c>
      <c r="X26" s="14">
        <v>7.5906799999999999</v>
      </c>
      <c r="Y26" s="14">
        <f>((U26*V26)+(W26*X26))/(U26+W26)</f>
        <v>22.597630221853237</v>
      </c>
    </row>
    <row r="27" spans="1:25" ht="16" x14ac:dyDescent="0.2">
      <c r="A27" s="14" t="s">
        <v>13</v>
      </c>
      <c r="B27" s="14">
        <v>-960.101</v>
      </c>
      <c r="C27" s="14">
        <v>2.9257300000000002</v>
      </c>
      <c r="D27" s="14">
        <v>208.32400000000001</v>
      </c>
      <c r="E27" s="14">
        <v>1.2184900000000001</v>
      </c>
      <c r="F27" s="14">
        <f>((B27*C27)+(D27*E27))/(B27+D27)</f>
        <v>3.3988211769846641</v>
      </c>
      <c r="J27" s="14" t="s">
        <v>41</v>
      </c>
      <c r="K27" s="14">
        <v>-60.042999999999999</v>
      </c>
      <c r="L27" s="14">
        <v>70.590699999999998</v>
      </c>
      <c r="M27" s="14">
        <v>-2502.46</v>
      </c>
      <c r="N27" s="14">
        <v>2.44611</v>
      </c>
      <c r="O27" s="14">
        <f>((K27*L27)+(M27*N27))/(K27+M27)</f>
        <v>4.0428322740305083</v>
      </c>
      <c r="T27" s="14"/>
      <c r="U27" s="14"/>
      <c r="V27" s="14"/>
      <c r="W27" s="14"/>
      <c r="X27" s="15" t="s">
        <v>10</v>
      </c>
      <c r="Y27" s="15">
        <f>AVERAGE(Y21:Y26)</f>
        <v>21.67650776694104</v>
      </c>
    </row>
    <row r="28" spans="1:25" ht="16" x14ac:dyDescent="0.2">
      <c r="A28" s="14" t="s">
        <v>61</v>
      </c>
      <c r="B28" s="14">
        <v>-38.058799999999998</v>
      </c>
      <c r="C28" s="14">
        <v>15.097200000000001</v>
      </c>
      <c r="D28" s="14">
        <v>-364.04899999999998</v>
      </c>
      <c r="E28" s="14">
        <v>3.2584</v>
      </c>
      <c r="F28" s="14">
        <f>((B28*C28)+(D28*E28))/(B28+D28)</f>
        <v>4.3789217144258332</v>
      </c>
      <c r="J28" s="14" t="s">
        <v>40</v>
      </c>
      <c r="K28" s="14">
        <v>-42.178100000000001</v>
      </c>
      <c r="L28" s="14">
        <v>132.38499999999999</v>
      </c>
      <c r="M28" s="14">
        <v>-2678.49</v>
      </c>
      <c r="N28" s="14">
        <v>2.6245500000000002</v>
      </c>
      <c r="O28" s="14">
        <f>((K28*L28)+(M28*N28))/(K28+M28)</f>
        <v>4.6362063413762229</v>
      </c>
      <c r="T28" s="14"/>
      <c r="U28" s="14"/>
      <c r="V28" s="14"/>
      <c r="W28" s="14"/>
      <c r="X28" s="15" t="s">
        <v>9</v>
      </c>
      <c r="Y28" s="15">
        <f>STDEV(Y21:Y26)/SQRT(COUNT(Y21:Y26))</f>
        <v>2.6353540109309432</v>
      </c>
    </row>
    <row r="29" spans="1:25" ht="16" x14ac:dyDescent="0.2">
      <c r="A29" s="14" t="s">
        <v>45</v>
      </c>
      <c r="B29" s="14">
        <v>33.240180969238203</v>
      </c>
      <c r="C29" s="14">
        <v>6.1875548362731898</v>
      </c>
      <c r="D29" s="14">
        <v>-415.22097778320301</v>
      </c>
      <c r="E29" s="14">
        <v>2.6596703529357901</v>
      </c>
      <c r="F29" s="14">
        <f>((B29*C29)+(D29*E29))/(B29+D29)</f>
        <v>2.3526718869322356</v>
      </c>
      <c r="J29" s="14"/>
      <c r="K29" s="14"/>
      <c r="L29" s="14"/>
      <c r="M29" s="14"/>
      <c r="N29" s="15" t="s">
        <v>10</v>
      </c>
      <c r="O29" s="15">
        <f>AVERAGE(O21:O28)</f>
        <v>4.3217613401581607</v>
      </c>
      <c r="T29" s="14"/>
      <c r="U29" s="14"/>
      <c r="V29" s="14"/>
      <c r="W29" s="14"/>
      <c r="X29" s="15" t="s">
        <v>8</v>
      </c>
      <c r="Y29" s="15">
        <v>6</v>
      </c>
    </row>
    <row r="30" spans="1:25" ht="16" x14ac:dyDescent="0.2">
      <c r="A30" s="14" t="s">
        <v>60</v>
      </c>
      <c r="B30" s="14">
        <v>-1782.94</v>
      </c>
      <c r="C30" s="14">
        <v>1.87416</v>
      </c>
      <c r="D30" s="14">
        <v>969.15099999999995</v>
      </c>
      <c r="E30" s="14">
        <v>0.75116499999999997</v>
      </c>
      <c r="F30" s="14">
        <f>((B30*C30)+(D30*E30))/(B30+D30)</f>
        <v>3.2115481033597164</v>
      </c>
      <c r="J30" s="14"/>
      <c r="K30" s="14"/>
      <c r="L30" s="14"/>
      <c r="M30" s="14"/>
      <c r="N30" s="15" t="s">
        <v>9</v>
      </c>
      <c r="O30" s="15">
        <f>STDEV(O21:O28)/SQRT(COUNT(O21:O28))</f>
        <v>0.33770903546861825</v>
      </c>
    </row>
    <row r="31" spans="1:25" ht="16" x14ac:dyDescent="0.2">
      <c r="A31" s="14" t="s">
        <v>59</v>
      </c>
      <c r="B31" s="14">
        <v>-2974.025390625</v>
      </c>
      <c r="C31" s="14">
        <v>2.3069708347320499</v>
      </c>
      <c r="D31" s="14">
        <v>471.22268676757801</v>
      </c>
      <c r="E31" s="14">
        <v>0.81289404630661</v>
      </c>
      <c r="F31" s="14">
        <f>((B31*C31)+(D31*E31))/(B31+D31)</f>
        <v>2.5882726238797962</v>
      </c>
      <c r="J31" s="14"/>
      <c r="K31" s="14"/>
      <c r="L31" s="14"/>
      <c r="M31" s="14"/>
      <c r="N31" s="15" t="s">
        <v>8</v>
      </c>
      <c r="O31" s="15">
        <v>8</v>
      </c>
    </row>
    <row r="32" spans="1:25" ht="16" x14ac:dyDescent="0.2">
      <c r="A32" s="14" t="s">
        <v>58</v>
      </c>
      <c r="B32" s="14">
        <v>-46.311702728271399</v>
      </c>
      <c r="C32" s="14">
        <v>53.129016876220703</v>
      </c>
      <c r="D32" s="14">
        <v>-2563.55810546875</v>
      </c>
      <c r="E32" s="14">
        <v>2.6498248577117902</v>
      </c>
      <c r="F32" s="14">
        <f>((B32*C32)+(D32*E32))/(B32+D32)</f>
        <v>3.545569667426848</v>
      </c>
    </row>
    <row r="33" spans="1:56" ht="16" x14ac:dyDescent="0.2">
      <c r="A33" s="14"/>
      <c r="B33" s="14"/>
      <c r="C33" s="14"/>
      <c r="D33" s="14"/>
      <c r="E33" s="15" t="s">
        <v>10</v>
      </c>
      <c r="F33" s="15">
        <f>AVERAGE(F21:F32)</f>
        <v>3.554918325039802</v>
      </c>
    </row>
    <row r="34" spans="1:56" ht="16" x14ac:dyDescent="0.2">
      <c r="A34" s="14"/>
      <c r="B34" s="14"/>
      <c r="C34" s="14"/>
      <c r="D34" s="14"/>
      <c r="E34" s="15" t="s">
        <v>9</v>
      </c>
      <c r="F34" s="15">
        <f>STDEV(F21:F32)/SQRT(COUNT(F21:F32))</f>
        <v>0.2305752944804994</v>
      </c>
    </row>
    <row r="35" spans="1:56" ht="16" x14ac:dyDescent="0.2">
      <c r="A35" s="14"/>
      <c r="B35" s="14"/>
      <c r="C35" s="14"/>
      <c r="D35" s="14"/>
      <c r="E35" s="15" t="s">
        <v>8</v>
      </c>
      <c r="F35" s="15">
        <v>12</v>
      </c>
    </row>
    <row r="37" spans="1:56" x14ac:dyDescent="0.2">
      <c r="A37" s="3" t="s">
        <v>87</v>
      </c>
    </row>
    <row r="38" spans="1:56" x14ac:dyDescent="0.2">
      <c r="A38" s="3" t="s">
        <v>6</v>
      </c>
      <c r="O38" s="3" t="s">
        <v>50</v>
      </c>
      <c r="AO38" s="3" t="s">
        <v>49</v>
      </c>
    </row>
    <row r="39" spans="1:56" ht="16" x14ac:dyDescent="0.2">
      <c r="A39" s="16" t="s">
        <v>86</v>
      </c>
      <c r="B39" s="8" t="s">
        <v>19</v>
      </c>
      <c r="C39" s="8"/>
      <c r="D39" s="8"/>
      <c r="E39" s="8" t="s">
        <v>15</v>
      </c>
      <c r="F39" s="8"/>
      <c r="G39" s="8"/>
      <c r="H39" s="8" t="s">
        <v>14</v>
      </c>
      <c r="I39" s="8"/>
      <c r="J39" s="8"/>
      <c r="K39" s="8" t="s">
        <v>12</v>
      </c>
      <c r="L39" s="8"/>
      <c r="M39" s="8"/>
      <c r="O39" s="16" t="s">
        <v>86</v>
      </c>
      <c r="P39" s="8" t="s">
        <v>19</v>
      </c>
      <c r="Q39" s="8"/>
      <c r="R39" s="8"/>
      <c r="S39" s="8" t="s">
        <v>15</v>
      </c>
      <c r="T39" s="8"/>
      <c r="U39" s="8"/>
      <c r="V39" s="8" t="s">
        <v>18</v>
      </c>
      <c r="W39" s="8"/>
      <c r="X39" s="8"/>
      <c r="Y39" s="8" t="s">
        <v>14</v>
      </c>
      <c r="Z39" s="8"/>
      <c r="AA39" s="8"/>
      <c r="AB39" s="8" t="s">
        <v>12</v>
      </c>
      <c r="AC39" s="8"/>
      <c r="AD39" s="8"/>
      <c r="AE39" s="8" t="s">
        <v>17</v>
      </c>
      <c r="AF39" s="8"/>
      <c r="AG39" s="8"/>
      <c r="AH39" s="8" t="s">
        <v>13</v>
      </c>
      <c r="AI39" s="8"/>
      <c r="AJ39" s="8"/>
      <c r="AK39" s="8" t="s">
        <v>11</v>
      </c>
      <c r="AL39" s="8"/>
      <c r="AM39" s="8"/>
      <c r="AO39" s="16" t="s">
        <v>86</v>
      </c>
      <c r="AP39" s="8" t="s">
        <v>19</v>
      </c>
      <c r="AQ39" s="8"/>
      <c r="AR39" s="8"/>
      <c r="AS39" s="8" t="s">
        <v>12</v>
      </c>
      <c r="AT39" s="8"/>
      <c r="AU39" s="8"/>
      <c r="AV39" s="8" t="s">
        <v>17</v>
      </c>
      <c r="AW39" s="8"/>
      <c r="AX39" s="8"/>
      <c r="AY39" s="8" t="s">
        <v>13</v>
      </c>
      <c r="AZ39" s="8"/>
      <c r="BA39" s="8"/>
      <c r="BB39" s="8" t="s">
        <v>23</v>
      </c>
      <c r="BC39" s="8"/>
      <c r="BD39" s="8"/>
    </row>
    <row r="40" spans="1:56" ht="18" x14ac:dyDescent="0.2">
      <c r="A40" s="14"/>
      <c r="B40" s="8" t="s">
        <v>85</v>
      </c>
      <c r="C40" s="8" t="s">
        <v>84</v>
      </c>
      <c r="D40" s="8" t="s">
        <v>83</v>
      </c>
      <c r="E40" s="8" t="s">
        <v>85</v>
      </c>
      <c r="F40" s="8" t="s">
        <v>84</v>
      </c>
      <c r="G40" s="8" t="s">
        <v>83</v>
      </c>
      <c r="H40" s="8" t="s">
        <v>85</v>
      </c>
      <c r="I40" s="8" t="s">
        <v>84</v>
      </c>
      <c r="J40" s="8" t="s">
        <v>83</v>
      </c>
      <c r="K40" s="8" t="s">
        <v>85</v>
      </c>
      <c r="L40" s="8" t="s">
        <v>84</v>
      </c>
      <c r="M40" s="8" t="s">
        <v>83</v>
      </c>
      <c r="O40" s="14"/>
      <c r="P40" s="8" t="s">
        <v>85</v>
      </c>
      <c r="Q40" s="8" t="s">
        <v>84</v>
      </c>
      <c r="R40" s="8" t="s">
        <v>83</v>
      </c>
      <c r="S40" s="8" t="s">
        <v>85</v>
      </c>
      <c r="T40" s="8" t="s">
        <v>84</v>
      </c>
      <c r="U40" s="8" t="s">
        <v>83</v>
      </c>
      <c r="V40" s="8" t="s">
        <v>85</v>
      </c>
      <c r="W40" s="8" t="s">
        <v>84</v>
      </c>
      <c r="X40" s="8" t="s">
        <v>83</v>
      </c>
      <c r="Y40" s="8" t="s">
        <v>85</v>
      </c>
      <c r="Z40" s="8" t="s">
        <v>84</v>
      </c>
      <c r="AA40" s="8" t="s">
        <v>83</v>
      </c>
      <c r="AB40" s="8" t="s">
        <v>85</v>
      </c>
      <c r="AC40" s="8" t="s">
        <v>84</v>
      </c>
      <c r="AD40" s="8" t="s">
        <v>83</v>
      </c>
      <c r="AE40" s="8" t="s">
        <v>85</v>
      </c>
      <c r="AF40" s="8" t="s">
        <v>84</v>
      </c>
      <c r="AG40" s="8" t="s">
        <v>83</v>
      </c>
      <c r="AH40" s="8" t="s">
        <v>85</v>
      </c>
      <c r="AI40" s="8" t="s">
        <v>84</v>
      </c>
      <c r="AJ40" s="8" t="s">
        <v>83</v>
      </c>
      <c r="AK40" s="8" t="s">
        <v>85</v>
      </c>
      <c r="AL40" s="8" t="s">
        <v>84</v>
      </c>
      <c r="AM40" s="8" t="s">
        <v>83</v>
      </c>
      <c r="AO40" s="14"/>
      <c r="AP40" s="8" t="s">
        <v>85</v>
      </c>
      <c r="AQ40" s="8" t="s">
        <v>84</v>
      </c>
      <c r="AR40" s="8" t="s">
        <v>83</v>
      </c>
      <c r="AS40" s="8" t="s">
        <v>85</v>
      </c>
      <c r="AT40" s="8" t="s">
        <v>84</v>
      </c>
      <c r="AU40" s="8" t="s">
        <v>83</v>
      </c>
      <c r="AV40" s="8" t="s">
        <v>85</v>
      </c>
      <c r="AW40" s="8" t="s">
        <v>84</v>
      </c>
      <c r="AX40" s="8" t="s">
        <v>83</v>
      </c>
      <c r="AY40" s="8" t="s">
        <v>85</v>
      </c>
      <c r="AZ40" s="8" t="s">
        <v>84</v>
      </c>
      <c r="BA40" s="8" t="s">
        <v>83</v>
      </c>
      <c r="BB40" s="8" t="s">
        <v>85</v>
      </c>
      <c r="BC40" s="8" t="s">
        <v>84</v>
      </c>
      <c r="BD40" s="8" t="s">
        <v>83</v>
      </c>
    </row>
    <row r="41" spans="1:56" ht="16" x14ac:dyDescent="0.2">
      <c r="A41" s="14">
        <v>0.5</v>
      </c>
      <c r="B41" s="14">
        <v>414</v>
      </c>
      <c r="C41" s="14">
        <v>55</v>
      </c>
      <c r="D41" s="14">
        <f>C41/B41*100</f>
        <v>13.285024154589372</v>
      </c>
      <c r="E41" s="14">
        <v>226</v>
      </c>
      <c r="F41" s="14">
        <v>30</v>
      </c>
      <c r="G41" s="14">
        <f>F41/E41*100</f>
        <v>13.274336283185843</v>
      </c>
      <c r="H41" s="14">
        <v>277</v>
      </c>
      <c r="I41" s="14">
        <v>19</v>
      </c>
      <c r="J41" s="14">
        <f>I41/H41*100</f>
        <v>6.8592057761732859</v>
      </c>
      <c r="K41" s="14">
        <v>216</v>
      </c>
      <c r="L41" s="14">
        <v>18</v>
      </c>
      <c r="M41" s="14">
        <f>L41/K41*100</f>
        <v>8.3333333333333321</v>
      </c>
      <c r="O41" s="14">
        <v>0.05</v>
      </c>
      <c r="P41" s="14"/>
      <c r="Q41" s="14"/>
      <c r="R41" s="14"/>
      <c r="S41" s="14">
        <v>968</v>
      </c>
      <c r="T41" s="14">
        <v>91</v>
      </c>
      <c r="U41" s="14">
        <f>T41/S41*100</f>
        <v>9.400826446280993</v>
      </c>
      <c r="V41" s="14">
        <v>672</v>
      </c>
      <c r="W41" s="14">
        <v>74</v>
      </c>
      <c r="X41" s="14">
        <f>W41/V41*100</f>
        <v>11.011904761904761</v>
      </c>
      <c r="Y41" s="14">
        <v>2955</v>
      </c>
      <c r="Z41" s="14">
        <v>349</v>
      </c>
      <c r="AA41" s="14">
        <f>Z41/Y41*100</f>
        <v>11.810490693739425</v>
      </c>
      <c r="AB41" s="14">
        <v>2251</v>
      </c>
      <c r="AC41" s="14">
        <v>200</v>
      </c>
      <c r="AD41" s="14">
        <f>AC41/AB41*100</f>
        <v>8.8849400266548191</v>
      </c>
      <c r="AE41" s="14">
        <v>2002</v>
      </c>
      <c r="AF41" s="14">
        <v>50</v>
      </c>
      <c r="AG41" s="14">
        <f>AF41/AE41*100</f>
        <v>2.4975024975024978</v>
      </c>
      <c r="AH41" s="14">
        <v>3231</v>
      </c>
      <c r="AI41" s="14">
        <v>311</v>
      </c>
      <c r="AJ41" s="14">
        <f>AI41/AH41*100</f>
        <v>9.6255029402661716</v>
      </c>
      <c r="AK41" s="14">
        <v>2616</v>
      </c>
      <c r="AL41" s="14">
        <v>205</v>
      </c>
      <c r="AM41" s="14">
        <f>AL41/AK41*100</f>
        <v>7.836391437308869</v>
      </c>
      <c r="AO41" s="14">
        <v>0.1</v>
      </c>
      <c r="AP41" s="14">
        <v>11819</v>
      </c>
      <c r="AQ41" s="14">
        <v>4543</v>
      </c>
      <c r="AR41" s="14">
        <f>AQ41/AP41*100</f>
        <v>38.438108130975543</v>
      </c>
      <c r="AS41" s="14"/>
      <c r="AT41" s="14"/>
      <c r="AU41" s="14"/>
      <c r="AV41" s="14">
        <v>3566</v>
      </c>
      <c r="AW41" s="14">
        <v>1213</v>
      </c>
      <c r="AX41" s="14">
        <f>AW41/AV41*100</f>
        <v>34.015703869882216</v>
      </c>
      <c r="AY41" s="14">
        <v>1739</v>
      </c>
      <c r="AZ41" s="14">
        <v>352</v>
      </c>
      <c r="BA41" s="14">
        <f>AZ41/AY41*100</f>
        <v>20.24151811385854</v>
      </c>
      <c r="BB41" s="14">
        <v>507</v>
      </c>
      <c r="BC41" s="14">
        <v>20</v>
      </c>
      <c r="BD41" s="14">
        <f>BC41/BB41*100</f>
        <v>3.9447731755424065</v>
      </c>
    </row>
    <row r="42" spans="1:56" ht="16" x14ac:dyDescent="0.2">
      <c r="A42" s="14">
        <v>1</v>
      </c>
      <c r="B42" s="14">
        <v>431</v>
      </c>
      <c r="C42" s="14">
        <v>75</v>
      </c>
      <c r="D42" s="14">
        <f>C42/B42*100</f>
        <v>17.40139211136891</v>
      </c>
      <c r="E42" s="14">
        <v>264</v>
      </c>
      <c r="F42" s="14">
        <v>56</v>
      </c>
      <c r="G42" s="14">
        <f>F42/E42*100</f>
        <v>21.212121212121211</v>
      </c>
      <c r="H42" s="14">
        <v>212</v>
      </c>
      <c r="I42" s="14">
        <v>38</v>
      </c>
      <c r="J42" s="14">
        <f>I42/H42*100</f>
        <v>17.924528301886792</v>
      </c>
      <c r="K42" s="14">
        <v>197</v>
      </c>
      <c r="L42" s="14">
        <v>34</v>
      </c>
      <c r="M42" s="14">
        <f>L42/K42*100</f>
        <v>17.258883248730964</v>
      </c>
      <c r="O42" s="14">
        <v>0.1</v>
      </c>
      <c r="P42" s="14">
        <v>134</v>
      </c>
      <c r="Q42" s="14">
        <v>7.9</v>
      </c>
      <c r="R42" s="14">
        <f>Q42/P42*100</f>
        <v>5.8955223880597023</v>
      </c>
      <c r="S42" s="14">
        <v>961</v>
      </c>
      <c r="T42" s="14">
        <v>158</v>
      </c>
      <c r="U42" s="14">
        <f>T42/S42*100</f>
        <v>16.441207075962538</v>
      </c>
      <c r="V42" s="14">
        <v>680</v>
      </c>
      <c r="W42" s="14">
        <v>167</v>
      </c>
      <c r="X42" s="14">
        <f>W42/V42*100</f>
        <v>24.558823529411764</v>
      </c>
      <c r="Y42" s="14">
        <v>3011</v>
      </c>
      <c r="Z42" s="14">
        <v>662</v>
      </c>
      <c r="AA42" s="14">
        <f>Z42/Y42*100</f>
        <v>21.986051145798736</v>
      </c>
      <c r="AB42" s="14">
        <v>2267</v>
      </c>
      <c r="AC42" s="14">
        <v>433</v>
      </c>
      <c r="AD42" s="14">
        <f>AC42/AB42*100</f>
        <v>19.100132333480371</v>
      </c>
      <c r="AE42" s="14">
        <v>2040</v>
      </c>
      <c r="AF42" s="14">
        <v>163</v>
      </c>
      <c r="AG42" s="14">
        <f>AF42/AE42*100</f>
        <v>7.9901960784313717</v>
      </c>
      <c r="AH42" s="14">
        <v>3363</v>
      </c>
      <c r="AI42" s="14">
        <v>370</v>
      </c>
      <c r="AJ42" s="14">
        <f>AI42/AH42*100</f>
        <v>11.002081474873625</v>
      </c>
      <c r="AK42" s="14">
        <v>2584</v>
      </c>
      <c r="AL42" s="14">
        <v>413</v>
      </c>
      <c r="AM42" s="14">
        <f>AL42/AK42*100</f>
        <v>15.982972136222912</v>
      </c>
      <c r="AO42" s="14">
        <v>0.2</v>
      </c>
      <c r="AP42" s="14"/>
      <c r="AQ42" s="14"/>
      <c r="AR42" s="14"/>
      <c r="AS42" s="14">
        <v>7023</v>
      </c>
      <c r="AT42" s="14">
        <v>2543</v>
      </c>
      <c r="AU42" s="14">
        <f>AT42/AS42*100</f>
        <v>36.209597038302718</v>
      </c>
      <c r="AV42" s="14">
        <v>3535</v>
      </c>
      <c r="AW42" s="14">
        <v>1198</v>
      </c>
      <c r="AX42" s="14">
        <f>AW42/AV42*100</f>
        <v>33.889674681753888</v>
      </c>
      <c r="AY42" s="14">
        <v>1731</v>
      </c>
      <c r="AZ42" s="14">
        <v>399</v>
      </c>
      <c r="BA42" s="14">
        <f>AZ42/AY42*100</f>
        <v>23.050259965337954</v>
      </c>
      <c r="BB42" s="14">
        <v>544</v>
      </c>
      <c r="BC42" s="14">
        <v>37</v>
      </c>
      <c r="BD42" s="14">
        <f>BC42/BB42*100</f>
        <v>6.8014705882352935</v>
      </c>
    </row>
    <row r="43" spans="1:56" ht="16" x14ac:dyDescent="0.2">
      <c r="A43" s="14">
        <v>2</v>
      </c>
      <c r="B43" s="14">
        <v>364</v>
      </c>
      <c r="C43" s="14">
        <v>132</v>
      </c>
      <c r="D43" s="14">
        <f>C43/B43*100</f>
        <v>36.263736263736263</v>
      </c>
      <c r="E43" s="14">
        <v>243</v>
      </c>
      <c r="F43" s="14">
        <v>81</v>
      </c>
      <c r="G43" s="14">
        <f>F43/E43*100</f>
        <v>33.333333333333329</v>
      </c>
      <c r="H43" s="14">
        <v>194</v>
      </c>
      <c r="I43" s="14">
        <v>71</v>
      </c>
      <c r="J43" s="14">
        <f>I43/H43*100</f>
        <v>36.597938144329895</v>
      </c>
      <c r="K43" s="14">
        <v>154</v>
      </c>
      <c r="L43" s="14">
        <v>67</v>
      </c>
      <c r="M43" s="14">
        <f>L43/K43*100</f>
        <v>43.506493506493506</v>
      </c>
      <c r="O43" s="14">
        <v>0.2</v>
      </c>
      <c r="P43" s="14"/>
      <c r="Q43" s="14"/>
      <c r="R43" s="14"/>
      <c r="S43" s="14">
        <v>1001</v>
      </c>
      <c r="T43" s="14">
        <v>292</v>
      </c>
      <c r="U43" s="14">
        <f>T43/S43*100</f>
        <v>29.170829170829172</v>
      </c>
      <c r="V43" s="14">
        <v>674</v>
      </c>
      <c r="W43" s="14">
        <v>222</v>
      </c>
      <c r="X43" s="14">
        <f>W43/V43*100</f>
        <v>32.937685459940653</v>
      </c>
      <c r="Y43" s="14">
        <v>3003</v>
      </c>
      <c r="Z43" s="14">
        <v>1157</v>
      </c>
      <c r="AA43" s="14">
        <f>Z43/Y43*100</f>
        <v>38.528138528138527</v>
      </c>
      <c r="AB43" s="14">
        <v>2234</v>
      </c>
      <c r="AC43" s="14">
        <v>721</v>
      </c>
      <c r="AD43" s="14">
        <f>AC43/AB43*100</f>
        <v>32.273948075201432</v>
      </c>
      <c r="AE43" s="14">
        <v>1974</v>
      </c>
      <c r="AF43" s="14">
        <v>284</v>
      </c>
      <c r="AG43" s="14">
        <f>AF43/AE43*100</f>
        <v>14.387031408308005</v>
      </c>
      <c r="AH43" s="14">
        <v>3355</v>
      </c>
      <c r="AI43" s="14">
        <v>1068</v>
      </c>
      <c r="AJ43" s="14">
        <f>AI43/AH43*100</f>
        <v>31.833084947839048</v>
      </c>
      <c r="AK43" s="14">
        <v>2625</v>
      </c>
      <c r="AL43" s="14">
        <v>667</v>
      </c>
      <c r="AM43" s="14">
        <f>AL43/AK43*100</f>
        <v>25.409523809523808</v>
      </c>
      <c r="AO43" s="14">
        <v>0.3</v>
      </c>
      <c r="AP43" s="14">
        <v>11211</v>
      </c>
      <c r="AQ43" s="14">
        <v>4703</v>
      </c>
      <c r="AR43" s="14">
        <f>AQ43/AP43*100</f>
        <v>41.949870662741951</v>
      </c>
      <c r="AS43" s="14">
        <v>6500</v>
      </c>
      <c r="AT43" s="14">
        <v>2399</v>
      </c>
      <c r="AU43" s="14">
        <f>AT43/AS43*100</f>
        <v>36.907692307692308</v>
      </c>
      <c r="AV43" s="14">
        <v>3491</v>
      </c>
      <c r="AW43" s="14">
        <v>1115</v>
      </c>
      <c r="AX43" s="14">
        <f>AW43/AV43*100</f>
        <v>31.939272414780866</v>
      </c>
      <c r="AY43" s="14">
        <v>1614</v>
      </c>
      <c r="AZ43" s="14">
        <v>381</v>
      </c>
      <c r="BA43" s="14">
        <f>AZ43/AY43*100</f>
        <v>23.605947955390334</v>
      </c>
      <c r="BB43" s="14">
        <v>521</v>
      </c>
      <c r="BC43" s="14">
        <v>56</v>
      </c>
      <c r="BD43" s="14">
        <f>BC43/BB43*100</f>
        <v>10.748560460652591</v>
      </c>
    </row>
    <row r="44" spans="1:56" ht="16" x14ac:dyDescent="0.2">
      <c r="A44" s="14">
        <v>3</v>
      </c>
      <c r="B44" s="14">
        <v>412</v>
      </c>
      <c r="C44" s="14">
        <v>196</v>
      </c>
      <c r="D44" s="14">
        <f>C44/B44*100</f>
        <v>47.572815533980581</v>
      </c>
      <c r="E44" s="14">
        <v>239</v>
      </c>
      <c r="F44" s="14">
        <v>122</v>
      </c>
      <c r="G44" s="14">
        <f>F44/E44*100</f>
        <v>51.046025104602514</v>
      </c>
      <c r="H44" s="14">
        <v>157</v>
      </c>
      <c r="I44" s="14">
        <v>69</v>
      </c>
      <c r="J44" s="14">
        <f>I44/H44*100</f>
        <v>43.949044585987259</v>
      </c>
      <c r="K44" s="14">
        <v>151</v>
      </c>
      <c r="L44" s="14">
        <v>87</v>
      </c>
      <c r="M44" s="14">
        <f>L44/K44*100</f>
        <v>57.615894039735096</v>
      </c>
      <c r="O44" s="14">
        <v>0.3</v>
      </c>
      <c r="P44" s="14">
        <v>124</v>
      </c>
      <c r="Q44" s="14">
        <v>38</v>
      </c>
      <c r="R44" s="14">
        <f>Q44/P44*100</f>
        <v>30.64516129032258</v>
      </c>
      <c r="S44" s="14">
        <v>989</v>
      </c>
      <c r="T44" s="14">
        <v>356</v>
      </c>
      <c r="U44" s="14">
        <f>T44/S44*100</f>
        <v>35.995955510616781</v>
      </c>
      <c r="V44" s="14">
        <v>682</v>
      </c>
      <c r="W44" s="14">
        <v>298</v>
      </c>
      <c r="X44" s="14">
        <f>W44/V44*100</f>
        <v>43.695014662756599</v>
      </c>
      <c r="Y44" s="14">
        <v>3069</v>
      </c>
      <c r="Z44" s="14">
        <v>1490</v>
      </c>
      <c r="AA44" s="14">
        <f>Z44/Y44*100</f>
        <v>48.550016291951778</v>
      </c>
      <c r="AB44" s="14">
        <v>2216</v>
      </c>
      <c r="AC44" s="14">
        <v>923</v>
      </c>
      <c r="AD44" s="14">
        <f>AC44/AB44*100</f>
        <v>41.651624548736457</v>
      </c>
      <c r="AE44" s="14">
        <v>2046</v>
      </c>
      <c r="AF44" s="14">
        <v>504</v>
      </c>
      <c r="AG44" s="14">
        <f>AF44/AE44*100</f>
        <v>24.633431085043988</v>
      </c>
      <c r="AH44" s="14">
        <v>3363</v>
      </c>
      <c r="AI44" s="14">
        <v>1362</v>
      </c>
      <c r="AJ44" s="14">
        <f>AI44/AH44*100</f>
        <v>40.49955396966994</v>
      </c>
      <c r="AK44" s="14">
        <v>2530</v>
      </c>
      <c r="AL44" s="14">
        <v>939</v>
      </c>
      <c r="AM44" s="14">
        <f>AL44/AK44*100</f>
        <v>37.114624505928859</v>
      </c>
      <c r="AO44" s="14">
        <v>0.5</v>
      </c>
      <c r="AP44" s="14">
        <v>10260</v>
      </c>
      <c r="AQ44" s="14">
        <v>4301</v>
      </c>
      <c r="AR44" s="14">
        <f>AQ44/AP44*100</f>
        <v>41.920077972709549</v>
      </c>
      <c r="AS44" s="14">
        <v>5779</v>
      </c>
      <c r="AT44" s="14">
        <v>2200</v>
      </c>
      <c r="AU44" s="14">
        <f>AT44/AS44*100</f>
        <v>38.068870046720889</v>
      </c>
      <c r="AV44" s="14">
        <v>3397</v>
      </c>
      <c r="AW44" s="14">
        <v>1035</v>
      </c>
      <c r="AX44" s="14">
        <f>AW44/AV44*100</f>
        <v>30.468060052987934</v>
      </c>
      <c r="AY44" s="14">
        <v>1621</v>
      </c>
      <c r="AZ44" s="14">
        <v>395</v>
      </c>
      <c r="BA44" s="14">
        <f>AZ44/AY44*100</f>
        <v>24.367674275138803</v>
      </c>
      <c r="BB44" s="14">
        <v>522</v>
      </c>
      <c r="BC44" s="14">
        <v>58</v>
      </c>
      <c r="BD44" s="14">
        <f>BC44/BB44*100</f>
        <v>11.111111111111111</v>
      </c>
    </row>
    <row r="45" spans="1:56" ht="16" x14ac:dyDescent="0.2">
      <c r="A45" s="14">
        <v>4</v>
      </c>
      <c r="B45" s="14">
        <v>381</v>
      </c>
      <c r="C45" s="14">
        <v>220</v>
      </c>
      <c r="D45" s="14">
        <f>C45/B45*100</f>
        <v>57.742782152230973</v>
      </c>
      <c r="E45" s="14">
        <v>215</v>
      </c>
      <c r="F45" s="14">
        <v>159</v>
      </c>
      <c r="G45" s="14">
        <f>F45/E45*100</f>
        <v>73.95348837209302</v>
      </c>
      <c r="H45" s="14">
        <v>155</v>
      </c>
      <c r="I45" s="14">
        <v>125</v>
      </c>
      <c r="J45" s="14">
        <f>I45/H45*100</f>
        <v>80.645161290322577</v>
      </c>
      <c r="K45" s="14">
        <v>145</v>
      </c>
      <c r="L45" s="14">
        <v>97</v>
      </c>
      <c r="M45" s="14">
        <f>L45/K45*100</f>
        <v>66.896551724137936</v>
      </c>
      <c r="O45" s="14">
        <v>0.5</v>
      </c>
      <c r="P45" s="14">
        <v>119</v>
      </c>
      <c r="Q45" s="14">
        <v>42</v>
      </c>
      <c r="R45" s="14">
        <f>Q45/P45*100</f>
        <v>35.294117647058826</v>
      </c>
      <c r="S45" s="14">
        <v>995</v>
      </c>
      <c r="T45" s="14">
        <v>488</v>
      </c>
      <c r="U45" s="14">
        <f>T45/S45*100</f>
        <v>49.045226130653269</v>
      </c>
      <c r="V45" s="14">
        <v>674</v>
      </c>
      <c r="W45" s="14">
        <v>396</v>
      </c>
      <c r="X45" s="14">
        <f>W45/V45*100</f>
        <v>58.753709198813056</v>
      </c>
      <c r="Y45" s="14">
        <v>3087</v>
      </c>
      <c r="Z45" s="14">
        <v>1829</v>
      </c>
      <c r="AA45" s="14">
        <f>Z45/Y45*100</f>
        <v>59.248461289277621</v>
      </c>
      <c r="AB45" s="14">
        <v>2196</v>
      </c>
      <c r="AC45" s="14">
        <v>1189</v>
      </c>
      <c r="AD45" s="14">
        <f>AC45/AB45*100</f>
        <v>54.143897996357012</v>
      </c>
      <c r="AE45" s="14">
        <v>1926</v>
      </c>
      <c r="AF45" s="14">
        <v>737</v>
      </c>
      <c r="AG45" s="14">
        <f>AF45/AE45*100</f>
        <v>38.265835929387329</v>
      </c>
      <c r="AH45" s="14">
        <v>3455</v>
      </c>
      <c r="AI45" s="14">
        <v>1903</v>
      </c>
      <c r="AJ45" s="14">
        <f>AI45/AH45*100</f>
        <v>55.079594790159192</v>
      </c>
      <c r="AK45" s="14">
        <v>2650</v>
      </c>
      <c r="AL45" s="14">
        <v>2158</v>
      </c>
      <c r="AM45" s="14">
        <f>AL45/AK45*100</f>
        <v>81.433962264150935</v>
      </c>
      <c r="AO45" s="14">
        <v>1</v>
      </c>
      <c r="AP45" s="14">
        <v>10090</v>
      </c>
      <c r="AQ45" s="14">
        <v>4708</v>
      </c>
      <c r="AR45" s="14">
        <f>AQ45/AP45*100</f>
        <v>46.660059464816648</v>
      </c>
      <c r="AS45" s="14">
        <v>5322</v>
      </c>
      <c r="AT45" s="14">
        <v>2182</v>
      </c>
      <c r="AU45" s="14">
        <f>AT45/AS45*100</f>
        <v>40.999624201428034</v>
      </c>
      <c r="AV45" s="14">
        <v>3480</v>
      </c>
      <c r="AW45" s="14">
        <v>1245</v>
      </c>
      <c r="AX45" s="14">
        <f>AW45/AV45*100</f>
        <v>35.775862068965516</v>
      </c>
      <c r="AY45" s="14">
        <v>1558</v>
      </c>
      <c r="AZ45" s="14">
        <v>479</v>
      </c>
      <c r="BA45" s="14">
        <f>AZ45/AY45*100</f>
        <v>30.744544287548138</v>
      </c>
      <c r="BB45" s="14">
        <v>491</v>
      </c>
      <c r="BC45" s="14">
        <v>95</v>
      </c>
      <c r="BD45" s="14">
        <f>BC45/BB45*100</f>
        <v>19.34826883910387</v>
      </c>
    </row>
    <row r="46" spans="1:56" ht="16" x14ac:dyDescent="0.2">
      <c r="A46" s="14">
        <v>5</v>
      </c>
      <c r="B46" s="14">
        <v>395</v>
      </c>
      <c r="C46" s="14">
        <v>256</v>
      </c>
      <c r="D46" s="14">
        <f>C46/B46*100</f>
        <v>64.810126582278485</v>
      </c>
      <c r="E46" s="14">
        <v>193</v>
      </c>
      <c r="F46" s="14">
        <v>146</v>
      </c>
      <c r="G46" s="14">
        <f>F46/E46*100</f>
        <v>75.647668393782382</v>
      </c>
      <c r="H46" s="14">
        <v>157</v>
      </c>
      <c r="I46" s="14">
        <v>129</v>
      </c>
      <c r="J46" s="14">
        <f>I46/H46*100</f>
        <v>82.165605095541409</v>
      </c>
      <c r="K46" s="14">
        <v>120</v>
      </c>
      <c r="L46" s="14">
        <v>96</v>
      </c>
      <c r="M46" s="14">
        <f>L46/K46*100</f>
        <v>80</v>
      </c>
      <c r="O46" s="14">
        <v>1</v>
      </c>
      <c r="P46" s="14">
        <v>124</v>
      </c>
      <c r="Q46" s="14">
        <v>67</v>
      </c>
      <c r="R46" s="14">
        <f>Q46/P46*100</f>
        <v>54.032258064516128</v>
      </c>
      <c r="S46" s="14">
        <v>980</v>
      </c>
      <c r="T46" s="14">
        <v>724</v>
      </c>
      <c r="U46" s="14">
        <f>T46/S46*100</f>
        <v>73.877551020408163</v>
      </c>
      <c r="V46" s="14">
        <v>674</v>
      </c>
      <c r="W46" s="14">
        <v>510</v>
      </c>
      <c r="X46" s="14">
        <f>W46/V46*100</f>
        <v>75.667655786350153</v>
      </c>
      <c r="Y46" s="14">
        <v>3140</v>
      </c>
      <c r="Z46" s="14">
        <v>2335</v>
      </c>
      <c r="AA46" s="14">
        <f>Z46/Y46*100</f>
        <v>74.363057324840767</v>
      </c>
      <c r="AB46" s="14">
        <v>2239</v>
      </c>
      <c r="AC46" s="14">
        <v>1534</v>
      </c>
      <c r="AD46" s="14">
        <f>AC46/AB46*100</f>
        <v>68.512728896828946</v>
      </c>
      <c r="AE46" s="14">
        <v>1930</v>
      </c>
      <c r="AF46" s="14">
        <v>1133</v>
      </c>
      <c r="AG46" s="14">
        <f>AF46/AE46*100</f>
        <v>58.704663212435236</v>
      </c>
      <c r="AH46" s="14">
        <v>3570</v>
      </c>
      <c r="AI46" s="14">
        <v>2643</v>
      </c>
      <c r="AJ46" s="14">
        <f>AI46/AH46*100</f>
        <v>74.033613445378151</v>
      </c>
      <c r="AK46" s="14">
        <v>2596</v>
      </c>
      <c r="AL46" s="14">
        <v>1628</v>
      </c>
      <c r="AM46" s="14">
        <f>AL46/AK46*100</f>
        <v>62.711864406779661</v>
      </c>
      <c r="AO46" s="14">
        <v>2</v>
      </c>
      <c r="AP46" s="14">
        <v>9092</v>
      </c>
      <c r="AQ46" s="14">
        <v>4876</v>
      </c>
      <c r="AR46" s="14">
        <f>AQ46/AP46*100</f>
        <v>53.629564452265733</v>
      </c>
      <c r="AS46" s="14">
        <v>4559</v>
      </c>
      <c r="AT46" s="14">
        <v>2274</v>
      </c>
      <c r="AU46" s="14">
        <f>AT46/AS46*100</f>
        <v>49.87935950866418</v>
      </c>
      <c r="AV46" s="14">
        <v>3293</v>
      </c>
      <c r="AW46" s="14">
        <v>1340</v>
      </c>
      <c r="AX46" s="14">
        <f>AW46/AV46*100</f>
        <v>40.692377771029456</v>
      </c>
      <c r="AY46" s="14">
        <v>1589</v>
      </c>
      <c r="AZ46" s="14">
        <v>589</v>
      </c>
      <c r="BA46" s="14">
        <f>AZ46/AY46*100</f>
        <v>37.06733794839522</v>
      </c>
      <c r="BB46" s="14">
        <v>546</v>
      </c>
      <c r="BC46" s="14">
        <v>146</v>
      </c>
      <c r="BD46" s="14">
        <f>BC46/BB46*100</f>
        <v>26.739926739926741</v>
      </c>
    </row>
    <row r="47" spans="1:56" ht="16" x14ac:dyDescent="0.2">
      <c r="A47" s="14">
        <v>6</v>
      </c>
      <c r="B47" s="14">
        <v>372</v>
      </c>
      <c r="C47" s="14">
        <v>253</v>
      </c>
      <c r="D47" s="14">
        <f>C47/B47*100</f>
        <v>68.010752688172033</v>
      </c>
      <c r="E47" s="14">
        <v>194</v>
      </c>
      <c r="F47" s="14">
        <v>143</v>
      </c>
      <c r="G47" s="14">
        <f>F47/E47*100</f>
        <v>73.711340206185568</v>
      </c>
      <c r="H47" s="14">
        <v>160</v>
      </c>
      <c r="I47" s="14">
        <v>129</v>
      </c>
      <c r="J47" s="14">
        <f>I47/H47*100</f>
        <v>80.625</v>
      </c>
      <c r="K47" s="14">
        <v>127</v>
      </c>
      <c r="L47" s="14">
        <v>108</v>
      </c>
      <c r="M47" s="14">
        <f>L47/K47*100</f>
        <v>85.039370078740163</v>
      </c>
      <c r="O47" s="14">
        <v>2</v>
      </c>
      <c r="P47" s="14">
        <v>163</v>
      </c>
      <c r="Q47" s="14">
        <v>105</v>
      </c>
      <c r="R47" s="14">
        <f>Q47/P47*100</f>
        <v>64.417177914110425</v>
      </c>
      <c r="S47" s="14">
        <v>968</v>
      </c>
      <c r="T47" s="14">
        <v>895</v>
      </c>
      <c r="U47" s="14">
        <f>T47/S47*100</f>
        <v>92.458677685950406</v>
      </c>
      <c r="V47" s="14">
        <v>707</v>
      </c>
      <c r="W47" s="14">
        <v>619</v>
      </c>
      <c r="X47" s="14">
        <f>W47/V47*100</f>
        <v>87.55304101838756</v>
      </c>
      <c r="Y47" s="14">
        <v>3151</v>
      </c>
      <c r="Z47" s="14">
        <v>2772</v>
      </c>
      <c r="AA47" s="14">
        <f>Z47/Y47*100</f>
        <v>87.972072357981588</v>
      </c>
      <c r="AB47" s="14">
        <v>2173</v>
      </c>
      <c r="AC47" s="14">
        <v>1970</v>
      </c>
      <c r="AD47" s="14">
        <f>AC47/AB47*100</f>
        <v>90.658076392084681</v>
      </c>
      <c r="AE47" s="14">
        <v>2025</v>
      </c>
      <c r="AF47" s="14">
        <v>1605</v>
      </c>
      <c r="AG47" s="14">
        <f>AF47/AE47*100</f>
        <v>79.259259259259267</v>
      </c>
      <c r="AH47" s="14">
        <v>3686</v>
      </c>
      <c r="AI47" s="14">
        <v>3321</v>
      </c>
      <c r="AJ47" s="14">
        <f>AI47/AH47*100</f>
        <v>90.097666847531201</v>
      </c>
      <c r="AK47" s="14">
        <v>2632</v>
      </c>
      <c r="AL47" s="14">
        <v>2119</v>
      </c>
      <c r="AM47" s="14">
        <f>AL47/AK47*100</f>
        <v>80.50911854103343</v>
      </c>
      <c r="AO47" s="14">
        <v>3</v>
      </c>
      <c r="AP47" s="14">
        <v>7487</v>
      </c>
      <c r="AQ47" s="14">
        <v>4498</v>
      </c>
      <c r="AR47" s="14">
        <f>AQ47/AP47*100</f>
        <v>60.077467610524913</v>
      </c>
      <c r="AS47" s="14">
        <v>4126</v>
      </c>
      <c r="AT47" s="14">
        <v>2267</v>
      </c>
      <c r="AU47" s="14">
        <f>AT47/AS47*100</f>
        <v>54.944255937954431</v>
      </c>
      <c r="AV47" s="14">
        <v>3477</v>
      </c>
      <c r="AW47" s="14">
        <v>1500</v>
      </c>
      <c r="AX47" s="14">
        <f>AW47/AV47*100</f>
        <v>43.140638481449528</v>
      </c>
      <c r="AY47" s="14">
        <v>1692</v>
      </c>
      <c r="AZ47" s="14">
        <v>791</v>
      </c>
      <c r="BA47" s="14">
        <f>AZ47/AY47*100</f>
        <v>46.749408983451538</v>
      </c>
      <c r="BB47" s="14">
        <v>533</v>
      </c>
      <c r="BC47" s="14">
        <v>245</v>
      </c>
      <c r="BD47" s="14">
        <f>BC47/BB47*100</f>
        <v>45.966228893058158</v>
      </c>
    </row>
    <row r="48" spans="1:56" ht="16" x14ac:dyDescent="0.2">
      <c r="A48" s="14">
        <v>7</v>
      </c>
      <c r="B48" s="14">
        <v>348</v>
      </c>
      <c r="C48" s="14">
        <v>261</v>
      </c>
      <c r="D48" s="14">
        <f>C48/B48*100</f>
        <v>75</v>
      </c>
      <c r="E48" s="14">
        <v>196</v>
      </c>
      <c r="F48" s="14">
        <v>136</v>
      </c>
      <c r="G48" s="14">
        <f>F48/E48*100</f>
        <v>69.387755102040813</v>
      </c>
      <c r="H48" s="14">
        <v>137</v>
      </c>
      <c r="I48" s="14">
        <v>111</v>
      </c>
      <c r="J48" s="14">
        <f>I48/H48*100</f>
        <v>81.021897810218974</v>
      </c>
      <c r="K48" s="14">
        <v>110</v>
      </c>
      <c r="L48" s="14">
        <v>90</v>
      </c>
      <c r="M48" s="14">
        <f>L48/K48*100</f>
        <v>81.818181818181827</v>
      </c>
      <c r="O48" s="14">
        <v>3</v>
      </c>
      <c r="P48" s="14">
        <v>140</v>
      </c>
      <c r="Q48" s="14">
        <v>123</v>
      </c>
      <c r="R48" s="14">
        <f>Q48/P48*100</f>
        <v>87.857142857142861</v>
      </c>
      <c r="S48" s="14">
        <v>1040</v>
      </c>
      <c r="T48" s="14">
        <v>981</v>
      </c>
      <c r="U48" s="14">
        <f>T48/S48*100</f>
        <v>94.32692307692308</v>
      </c>
      <c r="V48" s="14">
        <v>712</v>
      </c>
      <c r="W48" s="14">
        <v>663</v>
      </c>
      <c r="X48" s="14">
        <f>W48/V48*100</f>
        <v>93.117977528089895</v>
      </c>
      <c r="Y48" s="14">
        <v>3354</v>
      </c>
      <c r="Z48" s="14">
        <v>3280</v>
      </c>
      <c r="AA48" s="14">
        <f>Z48/Y48*100</f>
        <v>97.793679189028026</v>
      </c>
      <c r="AB48" s="14">
        <v>2327</v>
      </c>
      <c r="AC48" s="14">
        <v>2131</v>
      </c>
      <c r="AD48" s="14">
        <f>AC48/AB48*100</f>
        <v>91.577137945853025</v>
      </c>
      <c r="AE48" s="14">
        <v>2086</v>
      </c>
      <c r="AF48" s="14">
        <v>1818</v>
      </c>
      <c r="AG48" s="14">
        <f>AF48/AE48*100</f>
        <v>87.152444870565674</v>
      </c>
      <c r="AH48" s="14">
        <v>3728</v>
      </c>
      <c r="AI48" s="14">
        <v>3467</v>
      </c>
      <c r="AJ48" s="14">
        <f>AI48/AH48*100</f>
        <v>92.998927038626604</v>
      </c>
      <c r="AK48" s="14">
        <v>2634</v>
      </c>
      <c r="AL48" s="14">
        <v>2280</v>
      </c>
      <c r="AM48" s="14">
        <f>AL48/AK48*100</f>
        <v>86.560364464692483</v>
      </c>
      <c r="AO48" s="14">
        <v>4</v>
      </c>
      <c r="AP48" s="14">
        <v>7077</v>
      </c>
      <c r="AQ48" s="14">
        <v>4608</v>
      </c>
      <c r="AR48" s="14">
        <f>AQ48/AP48*100</f>
        <v>65.112335735481139</v>
      </c>
      <c r="AS48" s="14">
        <v>4215</v>
      </c>
      <c r="AT48" s="14">
        <v>2581</v>
      </c>
      <c r="AU48" s="14">
        <f>AT48/AS48*100</f>
        <v>61.233689205219456</v>
      </c>
      <c r="AV48" s="14">
        <v>3264</v>
      </c>
      <c r="AW48" s="14">
        <v>1598</v>
      </c>
      <c r="AX48" s="14">
        <f>AW48/AV48*100</f>
        <v>48.958333333333329</v>
      </c>
      <c r="AY48" s="14">
        <v>1527</v>
      </c>
      <c r="AZ48" s="14">
        <v>826</v>
      </c>
      <c r="BA48" s="14">
        <f>AZ48/AY48*100</f>
        <v>54.09299279633268</v>
      </c>
      <c r="BB48" s="14">
        <v>506</v>
      </c>
      <c r="BC48" s="14">
        <v>218</v>
      </c>
      <c r="BD48" s="14">
        <f>BC48/BB48*100</f>
        <v>43.083003952569172</v>
      </c>
    </row>
    <row r="49" spans="1:56" ht="16" x14ac:dyDescent="0.2">
      <c r="A49" s="14">
        <v>8</v>
      </c>
      <c r="B49" s="14">
        <v>306</v>
      </c>
      <c r="C49" s="14">
        <v>289</v>
      </c>
      <c r="D49" s="14">
        <f>C49/B49*100</f>
        <v>94.444444444444443</v>
      </c>
      <c r="E49" s="14">
        <v>195</v>
      </c>
      <c r="F49" s="14">
        <v>164</v>
      </c>
      <c r="G49" s="14">
        <f>F49/E49*100</f>
        <v>84.102564102564102</v>
      </c>
      <c r="H49" s="14">
        <v>138</v>
      </c>
      <c r="I49" s="14">
        <v>119</v>
      </c>
      <c r="J49" s="14">
        <f>I49/H49*100</f>
        <v>86.231884057971016</v>
      </c>
      <c r="K49" s="14">
        <v>91</v>
      </c>
      <c r="L49" s="14">
        <v>83</v>
      </c>
      <c r="M49" s="14">
        <f>L49/K49*100</f>
        <v>91.208791208791212</v>
      </c>
      <c r="O49" s="14">
        <v>4</v>
      </c>
      <c r="P49" s="14">
        <v>128</v>
      </c>
      <c r="Q49" s="14">
        <v>121</v>
      </c>
      <c r="R49" s="14">
        <f>Q49/P49*100</f>
        <v>94.53125</v>
      </c>
      <c r="S49" s="14">
        <v>936</v>
      </c>
      <c r="T49" s="14">
        <v>925</v>
      </c>
      <c r="U49" s="14">
        <f>T49/S49*100</f>
        <v>98.824786324786331</v>
      </c>
      <c r="V49" s="14">
        <v>695</v>
      </c>
      <c r="W49" s="14">
        <v>659</v>
      </c>
      <c r="X49" s="14">
        <f>W49/V49*100</f>
        <v>94.820143884892076</v>
      </c>
      <c r="Y49" s="14">
        <v>3277</v>
      </c>
      <c r="Z49" s="14">
        <v>3187</v>
      </c>
      <c r="AA49" s="14">
        <f>Z49/Y49*100</f>
        <v>97.253585596582241</v>
      </c>
      <c r="AB49" s="14">
        <v>2349</v>
      </c>
      <c r="AC49" s="14">
        <v>2213</v>
      </c>
      <c r="AD49" s="14">
        <f>AC49/AB49*100</f>
        <v>94.210302256279263</v>
      </c>
      <c r="AE49" s="14">
        <v>2196</v>
      </c>
      <c r="AF49" s="14">
        <v>1910</v>
      </c>
      <c r="AG49" s="14">
        <f>AF49/AE49*100</f>
        <v>86.97632058287796</v>
      </c>
      <c r="AH49" s="14">
        <v>3920</v>
      </c>
      <c r="AI49" s="14">
        <v>3706</v>
      </c>
      <c r="AJ49" s="14">
        <f>AI49/AH49*100</f>
        <v>94.540816326530603</v>
      </c>
      <c r="AK49" s="14">
        <v>2711</v>
      </c>
      <c r="AL49" s="14">
        <v>2500</v>
      </c>
      <c r="AM49" s="14">
        <f>AL49/AK49*100</f>
        <v>92.216894135005532</v>
      </c>
      <c r="AO49" s="14">
        <v>5</v>
      </c>
      <c r="AP49" s="14">
        <v>6364</v>
      </c>
      <c r="AQ49" s="14">
        <v>4515</v>
      </c>
      <c r="AR49" s="14">
        <f>AQ49/AP49*100</f>
        <v>70.945945945945937</v>
      </c>
      <c r="AS49" s="14">
        <v>3926</v>
      </c>
      <c r="AT49" s="14">
        <v>2636</v>
      </c>
      <c r="AU49" s="14">
        <f>AT49/AS49*100</f>
        <v>67.142129393785027</v>
      </c>
      <c r="AV49" s="14">
        <v>3124</v>
      </c>
      <c r="AW49" s="14">
        <v>1788</v>
      </c>
      <c r="AX49" s="14">
        <f>AW49/AV49*100</f>
        <v>57.234314980793854</v>
      </c>
      <c r="AY49" s="14">
        <v>1541</v>
      </c>
      <c r="AZ49" s="14">
        <v>879</v>
      </c>
      <c r="BA49" s="14">
        <f>AZ49/AY49*100</f>
        <v>57.040882543802731</v>
      </c>
      <c r="BB49" s="14">
        <v>504</v>
      </c>
      <c r="BC49" s="14">
        <v>259</v>
      </c>
      <c r="BD49" s="14">
        <f>BC49/BB49*100</f>
        <v>51.388888888888886</v>
      </c>
    </row>
    <row r="50" spans="1:56" ht="16" x14ac:dyDescent="0.2">
      <c r="A50" s="14">
        <v>9</v>
      </c>
      <c r="B50" s="14">
        <v>325</v>
      </c>
      <c r="C50" s="14">
        <v>300</v>
      </c>
      <c r="D50" s="14">
        <f>C50/B50*100</f>
        <v>92.307692307692307</v>
      </c>
      <c r="E50" s="14">
        <v>190</v>
      </c>
      <c r="F50" s="14">
        <v>137</v>
      </c>
      <c r="G50" s="14">
        <f>F50/E50*100</f>
        <v>72.10526315789474</v>
      </c>
      <c r="H50" s="14">
        <v>126</v>
      </c>
      <c r="I50" s="14">
        <v>124</v>
      </c>
      <c r="J50" s="14">
        <f>I50/H50*100</f>
        <v>98.412698412698404</v>
      </c>
      <c r="K50" s="14">
        <v>100</v>
      </c>
      <c r="L50" s="14">
        <v>70</v>
      </c>
      <c r="M50" s="14">
        <f>L50/K50*100</f>
        <v>70</v>
      </c>
      <c r="O50" s="14">
        <v>5</v>
      </c>
      <c r="P50" s="14">
        <v>172</v>
      </c>
      <c r="Q50" s="14">
        <v>124</v>
      </c>
      <c r="R50" s="14">
        <f>Q50/P50*100</f>
        <v>72.093023255813947</v>
      </c>
      <c r="S50" s="14">
        <v>959</v>
      </c>
      <c r="T50" s="14">
        <v>920</v>
      </c>
      <c r="U50" s="14">
        <f>T50/S50*100</f>
        <v>95.933263816475502</v>
      </c>
      <c r="V50" s="14">
        <v>690</v>
      </c>
      <c r="W50" s="14">
        <v>656</v>
      </c>
      <c r="X50" s="14">
        <f>W50/V50*100</f>
        <v>95.072463768115938</v>
      </c>
      <c r="Y50" s="14">
        <v>3181</v>
      </c>
      <c r="Z50" s="14">
        <v>3059</v>
      </c>
      <c r="AA50" s="14">
        <f>Z50/Y50*100</f>
        <v>96.16472807293303</v>
      </c>
      <c r="AB50" s="14">
        <v>2439</v>
      </c>
      <c r="AC50" s="14">
        <v>2313</v>
      </c>
      <c r="AD50" s="14">
        <f>AC50/AB50*100</f>
        <v>94.833948339483399</v>
      </c>
      <c r="AE50" s="14">
        <v>2001</v>
      </c>
      <c r="AF50" s="14">
        <v>1896</v>
      </c>
      <c r="AG50" s="14">
        <f>AF50/AE50*100</f>
        <v>94.752623688155921</v>
      </c>
      <c r="AH50" s="14">
        <v>4038</v>
      </c>
      <c r="AI50" s="14">
        <v>3907</v>
      </c>
      <c r="AJ50" s="14">
        <f>AI50/AH50*100</f>
        <v>96.755819712729078</v>
      </c>
      <c r="AK50" s="14">
        <v>2844</v>
      </c>
      <c r="AL50" s="14">
        <v>2622</v>
      </c>
      <c r="AM50" s="14">
        <f>AL50/AK50*100</f>
        <v>92.194092827004212</v>
      </c>
      <c r="AO50" s="14">
        <v>6</v>
      </c>
      <c r="AP50" s="14"/>
      <c r="AQ50" s="14"/>
      <c r="AR50" s="14"/>
      <c r="AS50" s="14">
        <v>4167</v>
      </c>
      <c r="AT50" s="14">
        <v>2084</v>
      </c>
      <c r="AU50" s="14">
        <f>AT50/AS50*100</f>
        <v>50.011999040076795</v>
      </c>
      <c r="AV50" s="14">
        <v>3227</v>
      </c>
      <c r="AW50" s="14">
        <v>1949</v>
      </c>
      <c r="AX50" s="14">
        <f>AW50/AV50*100</f>
        <v>60.396653238301823</v>
      </c>
      <c r="AY50" s="14">
        <v>1536</v>
      </c>
      <c r="AZ50" s="14">
        <v>1013</v>
      </c>
      <c r="BA50" s="14">
        <f>AZ50/AY50*100</f>
        <v>65.950520833333343</v>
      </c>
      <c r="BB50" s="14">
        <v>499</v>
      </c>
      <c r="BC50" s="14">
        <v>281</v>
      </c>
      <c r="BD50" s="14">
        <f>BC50/BB50*100</f>
        <v>56.312625250501</v>
      </c>
    </row>
    <row r="51" spans="1:56" ht="16" x14ac:dyDescent="0.2">
      <c r="A51" s="14">
        <v>10</v>
      </c>
      <c r="B51" s="14">
        <v>327</v>
      </c>
      <c r="C51" s="14">
        <v>282</v>
      </c>
      <c r="D51" s="14">
        <f>C51/B51*100</f>
        <v>86.238532110091754</v>
      </c>
      <c r="E51" s="14">
        <v>180</v>
      </c>
      <c r="F51" s="14">
        <v>130</v>
      </c>
      <c r="G51" s="14">
        <f>F51/E51*100</f>
        <v>72.222222222222214</v>
      </c>
      <c r="H51" s="14">
        <v>149</v>
      </c>
      <c r="I51" s="14">
        <v>140</v>
      </c>
      <c r="J51" s="14">
        <f>I51/H51*100</f>
        <v>93.959731543624159</v>
      </c>
      <c r="K51" s="14">
        <v>77</v>
      </c>
      <c r="L51" s="14">
        <v>76</v>
      </c>
      <c r="M51" s="14">
        <f>L51/K51*100</f>
        <v>98.701298701298697</v>
      </c>
      <c r="O51" s="8" t="s">
        <v>82</v>
      </c>
      <c r="Q51" s="8"/>
      <c r="R51" s="8">
        <v>0.98</v>
      </c>
      <c r="S51" s="8"/>
      <c r="T51" s="8"/>
      <c r="U51" s="8">
        <v>0.72</v>
      </c>
      <c r="V51" s="8"/>
      <c r="W51" s="8"/>
      <c r="X51" s="8">
        <v>0.57999999999999996</v>
      </c>
      <c r="Y51" s="20"/>
      <c r="Z51" s="8"/>
      <c r="AA51" s="8">
        <v>0.57999999999999996</v>
      </c>
      <c r="AB51" s="8"/>
      <c r="AC51" s="8"/>
      <c r="AD51" s="8">
        <v>0.66</v>
      </c>
      <c r="AE51" s="8"/>
      <c r="AF51" s="8"/>
      <c r="AG51" s="8">
        <v>0.95</v>
      </c>
      <c r="AH51" s="8"/>
      <c r="AI51" s="8"/>
      <c r="AJ51" s="8">
        <v>0.59</v>
      </c>
      <c r="AK51" s="8"/>
      <c r="AL51" s="8"/>
      <c r="AM51" s="8">
        <v>0.39</v>
      </c>
      <c r="AO51" s="14">
        <v>7</v>
      </c>
      <c r="AP51" s="14">
        <v>5749</v>
      </c>
      <c r="AQ51" s="14">
        <v>4370</v>
      </c>
      <c r="AR51" s="14">
        <f>AQ51/AP51*100</f>
        <v>76.013219690380936</v>
      </c>
      <c r="AS51" s="14">
        <v>3969</v>
      </c>
      <c r="AT51" s="14">
        <v>2875</v>
      </c>
      <c r="AU51" s="14">
        <f>AT51/AS51*100</f>
        <v>72.436381960191483</v>
      </c>
      <c r="AV51" s="14">
        <v>3054</v>
      </c>
      <c r="AW51" s="14">
        <v>1961</v>
      </c>
      <c r="AX51" s="14">
        <f>AW51/AV51*100</f>
        <v>64.210870988867057</v>
      </c>
      <c r="AY51" s="14">
        <v>1481</v>
      </c>
      <c r="AZ51" s="14">
        <v>1034</v>
      </c>
      <c r="BA51" s="14">
        <f>AZ51/AY51*100</f>
        <v>69.817690749493593</v>
      </c>
      <c r="BB51" s="14">
        <v>511</v>
      </c>
      <c r="BC51" s="14">
        <v>297</v>
      </c>
      <c r="BD51" s="14">
        <f>BC51/BB51*100</f>
        <v>58.121330724070454</v>
      </c>
    </row>
    <row r="52" spans="1:56" ht="16" x14ac:dyDescent="0.2">
      <c r="A52" s="8" t="s">
        <v>82</v>
      </c>
      <c r="B52" s="14"/>
      <c r="C52" s="14"/>
      <c r="D52" s="8">
        <v>5.89</v>
      </c>
      <c r="E52" s="8"/>
      <c r="F52" s="8"/>
      <c r="G52" s="8">
        <v>2.31</v>
      </c>
      <c r="H52" s="8"/>
      <c r="I52" s="8"/>
      <c r="J52" s="8">
        <v>3.32</v>
      </c>
      <c r="K52" s="8"/>
      <c r="L52" s="8"/>
      <c r="M52" s="8">
        <v>2.6</v>
      </c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L52" s="15" t="s">
        <v>10</v>
      </c>
      <c r="AM52" s="15">
        <f>AVERAGE(R51,U51,X51,AA51,AD51,AG51,AJ51,AM51)</f>
        <v>0.68124999999999991</v>
      </c>
      <c r="AO52" s="14">
        <v>8</v>
      </c>
      <c r="AP52" s="14">
        <v>5502</v>
      </c>
      <c r="AQ52" s="14">
        <v>4404</v>
      </c>
      <c r="AR52" s="14">
        <f>AQ52/AP52*100</f>
        <v>80.043620501635772</v>
      </c>
      <c r="AS52" s="14"/>
      <c r="AT52" s="14"/>
      <c r="AU52" s="14"/>
      <c r="AV52" s="14">
        <v>2946</v>
      </c>
      <c r="AW52" s="14">
        <v>2068</v>
      </c>
      <c r="AX52" s="14">
        <f>AW52/AV52*100</f>
        <v>70.1968771215207</v>
      </c>
      <c r="AY52" s="14">
        <v>1467</v>
      </c>
      <c r="AZ52" s="14">
        <v>1101</v>
      </c>
      <c r="BA52" s="14">
        <f>AZ52/AY52*100</f>
        <v>75.051124744376267</v>
      </c>
      <c r="BB52" s="14">
        <v>473</v>
      </c>
      <c r="BC52" s="14">
        <v>315</v>
      </c>
      <c r="BD52" s="14">
        <f>BC52/BB52*100</f>
        <v>66.596194503171247</v>
      </c>
    </row>
    <row r="53" spans="1:56" ht="16" x14ac:dyDescent="0.2">
      <c r="A53" s="14"/>
      <c r="B53" s="14"/>
      <c r="C53" s="14"/>
      <c r="D53" s="8"/>
      <c r="E53" s="8"/>
      <c r="F53" s="8"/>
      <c r="G53" s="8"/>
      <c r="H53" s="8"/>
      <c r="I53" s="8"/>
      <c r="J53" s="14"/>
      <c r="K53" s="14"/>
      <c r="L53" s="15" t="s">
        <v>10</v>
      </c>
      <c r="M53" s="15">
        <f>AVERAGE(D52,G52,J52,M52)</f>
        <v>3.53</v>
      </c>
      <c r="Q53" s="14"/>
      <c r="R53" s="14"/>
      <c r="S53" s="14"/>
      <c r="T53" s="14"/>
      <c r="U53" s="14"/>
      <c r="V53" s="14"/>
      <c r="W53" s="14"/>
      <c r="X53" s="14"/>
      <c r="Y53" s="19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L53" s="15" t="s">
        <v>9</v>
      </c>
      <c r="AM53" s="15">
        <f>STDEV(R51,U51,X51,AA51,AD51,AG51,AJ51,AM51)/SQRT(COUNT(R51,U51,X51,AA51,AD51,AG51,AJ51,AM51))</f>
        <v>7.0341958114830572E-2</v>
      </c>
      <c r="AO53" s="14">
        <v>9</v>
      </c>
      <c r="AP53" s="14">
        <v>5488</v>
      </c>
      <c r="AQ53" s="14">
        <v>4438</v>
      </c>
      <c r="AR53" s="14">
        <f>AQ53/AP53*100</f>
        <v>80.867346938775512</v>
      </c>
      <c r="AS53" s="14">
        <v>2530</v>
      </c>
      <c r="AT53" s="14">
        <v>1928</v>
      </c>
      <c r="AU53" s="14">
        <f>AT53/AS53*100</f>
        <v>76.205533596837952</v>
      </c>
      <c r="AV53" s="14">
        <v>3310</v>
      </c>
      <c r="AW53" s="14">
        <v>2355</v>
      </c>
      <c r="AX53" s="14">
        <f>AW53/AV53*100</f>
        <v>71.148036253776439</v>
      </c>
      <c r="AY53" s="14">
        <v>1478</v>
      </c>
      <c r="AZ53" s="14">
        <v>1094</v>
      </c>
      <c r="BA53" s="14">
        <f>AZ53/AY53*100</f>
        <v>74.018944519621115</v>
      </c>
      <c r="BB53" s="14">
        <v>460</v>
      </c>
      <c r="BC53" s="14">
        <v>354</v>
      </c>
      <c r="BD53" s="14">
        <f>BC53/BB53*100</f>
        <v>76.956521739130437</v>
      </c>
    </row>
    <row r="54" spans="1:56" ht="16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5" t="s">
        <v>9</v>
      </c>
      <c r="M54" s="15">
        <f>STDEV(D52,G52,J52,M52)/SQRT(COUNT(D52,G52,J52,M52))</f>
        <v>0.81481081648850651</v>
      </c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L54" s="15" t="s">
        <v>8</v>
      </c>
      <c r="AM54" s="15">
        <v>8</v>
      </c>
      <c r="AO54" s="14">
        <v>10</v>
      </c>
      <c r="AP54" s="14">
        <v>5721</v>
      </c>
      <c r="AQ54" s="14">
        <v>4595</v>
      </c>
      <c r="AR54" s="14">
        <f>AQ54/AP54*100</f>
        <v>80.318126201712985</v>
      </c>
      <c r="AS54" s="14">
        <v>2828</v>
      </c>
      <c r="AT54" s="14">
        <v>2204</v>
      </c>
      <c r="AU54" s="14">
        <f>AT54/AS54*100</f>
        <v>77.934936350777946</v>
      </c>
      <c r="AV54" s="14">
        <v>3175</v>
      </c>
      <c r="AW54" s="14">
        <v>2406</v>
      </c>
      <c r="AX54" s="14">
        <f>AW54/AV54*100</f>
        <v>75.779527559055111</v>
      </c>
      <c r="AY54" s="14">
        <v>1435</v>
      </c>
      <c r="AZ54" s="14">
        <v>1188</v>
      </c>
      <c r="BA54" s="14">
        <f>AZ54/AY54*100</f>
        <v>82.78745644599303</v>
      </c>
      <c r="BB54" s="14">
        <v>479</v>
      </c>
      <c r="BC54" s="14">
        <v>367</v>
      </c>
      <c r="BD54" s="14">
        <f>BC54/BB54*100</f>
        <v>76.617954070981213</v>
      </c>
    </row>
    <row r="55" spans="1:56" ht="16" x14ac:dyDescent="0.2">
      <c r="A55" s="16"/>
      <c r="B55" s="8"/>
      <c r="C55" s="8"/>
      <c r="D55" s="8"/>
      <c r="E55" s="14"/>
      <c r="F55" s="14"/>
      <c r="G55" s="14"/>
      <c r="H55" s="14"/>
      <c r="I55" s="14"/>
      <c r="J55" s="14"/>
      <c r="K55" s="14"/>
      <c r="L55" s="15" t="s">
        <v>8</v>
      </c>
      <c r="M55" s="15">
        <v>4</v>
      </c>
      <c r="AO55" s="14">
        <v>11</v>
      </c>
      <c r="AP55" s="14">
        <v>6005</v>
      </c>
      <c r="AQ55" s="14">
        <v>4921</v>
      </c>
      <c r="AR55" s="14">
        <f>AQ55/AP55*100</f>
        <v>81.948376353039137</v>
      </c>
      <c r="AS55" s="14">
        <v>3085</v>
      </c>
      <c r="AT55" s="14">
        <v>2532</v>
      </c>
      <c r="AU55" s="14">
        <f>AT55/AS55*100</f>
        <v>82.074554294975684</v>
      </c>
      <c r="AV55" s="14">
        <v>2962</v>
      </c>
      <c r="AW55" s="14">
        <v>2376</v>
      </c>
      <c r="AX55" s="14">
        <f>AW55/AV55*100</f>
        <v>80.216070222822424</v>
      </c>
      <c r="AY55" s="14">
        <v>1465</v>
      </c>
      <c r="AZ55" s="14">
        <v>1146</v>
      </c>
      <c r="BA55" s="14">
        <f>AZ55/AY55*100</f>
        <v>78.225255972696246</v>
      </c>
      <c r="BB55" s="14">
        <v>499</v>
      </c>
      <c r="BC55" s="14">
        <v>374</v>
      </c>
      <c r="BD55" s="14">
        <f>BC55/BB55*100</f>
        <v>74.949899799599194</v>
      </c>
    </row>
    <row r="56" spans="1:56" ht="16" x14ac:dyDescent="0.2">
      <c r="AO56" s="14">
        <v>15</v>
      </c>
      <c r="AP56" s="14">
        <v>5411</v>
      </c>
      <c r="AQ56" s="14">
        <v>5001</v>
      </c>
      <c r="AR56" s="14">
        <f>AQ56/AP56*100</f>
        <v>92.422842358159301</v>
      </c>
      <c r="AS56" s="14">
        <v>2961</v>
      </c>
      <c r="AT56" s="14">
        <v>2545</v>
      </c>
      <c r="AU56" s="14">
        <f>AT56/AS56*100</f>
        <v>85.950692333671057</v>
      </c>
      <c r="AV56" s="14">
        <v>3003</v>
      </c>
      <c r="AW56" s="14">
        <v>2560</v>
      </c>
      <c r="AX56" s="14">
        <f>AW56/AV56*100</f>
        <v>85.248085248085246</v>
      </c>
      <c r="AY56" s="14">
        <v>1428</v>
      </c>
      <c r="AZ56" s="14">
        <v>1245</v>
      </c>
      <c r="BA56" s="14">
        <f>AZ56/AY56*100</f>
        <v>87.184873949579838</v>
      </c>
      <c r="BB56" s="14">
        <v>433</v>
      </c>
      <c r="BC56" s="14">
        <v>410</v>
      </c>
      <c r="BD56" s="14">
        <f>BC56/BB56*100</f>
        <v>94.688221709006925</v>
      </c>
    </row>
    <row r="57" spans="1:56" ht="16" x14ac:dyDescent="0.2">
      <c r="AO57" s="14">
        <v>20</v>
      </c>
      <c r="AP57" s="14">
        <v>5772</v>
      </c>
      <c r="AQ57" s="14">
        <v>5399</v>
      </c>
      <c r="AR57" s="14">
        <f>AQ57/AP57*100</f>
        <v>93.537768537768542</v>
      </c>
      <c r="AS57" s="14">
        <v>2942</v>
      </c>
      <c r="AT57" s="14">
        <v>2678</v>
      </c>
      <c r="AU57" s="14">
        <f>AT57/AS57*100</f>
        <v>91.026512576478595</v>
      </c>
      <c r="AV57" s="14">
        <v>3012</v>
      </c>
      <c r="AW57" s="14">
        <v>2695</v>
      </c>
      <c r="AX57" s="14">
        <f>AW57/AV57*100</f>
        <v>89.475431606905715</v>
      </c>
      <c r="AY57" s="14">
        <v>1367</v>
      </c>
      <c r="AZ57" s="14">
        <v>1263</v>
      </c>
      <c r="BA57" s="14">
        <f>AZ57/AY57*100</f>
        <v>92.392099487929769</v>
      </c>
      <c r="BB57" s="14">
        <v>417</v>
      </c>
      <c r="BC57" s="14">
        <v>409</v>
      </c>
      <c r="BD57" s="14">
        <f>BC57/BB57*100</f>
        <v>98.081534772182252</v>
      </c>
    </row>
    <row r="58" spans="1:56" ht="16" x14ac:dyDescent="0.2">
      <c r="AO58" s="14">
        <v>25</v>
      </c>
      <c r="AP58" s="14">
        <v>6252</v>
      </c>
      <c r="AQ58" s="14">
        <v>6196</v>
      </c>
      <c r="AR58" s="14">
        <f>AQ58/AP58*100</f>
        <v>99.104286628278942</v>
      </c>
      <c r="AS58" s="14"/>
      <c r="AT58" s="14"/>
      <c r="AU58" s="14"/>
      <c r="AV58" s="14">
        <v>2848</v>
      </c>
      <c r="AW58" s="14">
        <v>2755</v>
      </c>
      <c r="AX58" s="14">
        <f>AW58/AV58*100</f>
        <v>96.734550561797747</v>
      </c>
      <c r="AY58" s="14">
        <v>1371</v>
      </c>
      <c r="AZ58" s="14">
        <v>1293</v>
      </c>
      <c r="BA58" s="14">
        <f>AZ58/AY58*100</f>
        <v>94.310722100656449</v>
      </c>
      <c r="BB58" s="14">
        <v>460</v>
      </c>
      <c r="BC58" s="14">
        <v>407</v>
      </c>
      <c r="BD58" s="14">
        <f>BC58/BB58*100</f>
        <v>88.478260869565219</v>
      </c>
    </row>
    <row r="59" spans="1:56" ht="16" x14ac:dyDescent="0.2">
      <c r="AO59" s="8" t="s">
        <v>82</v>
      </c>
      <c r="AP59" s="8"/>
      <c r="AQ59" s="8"/>
      <c r="AR59" s="8">
        <v>7.66</v>
      </c>
      <c r="AS59" s="8"/>
      <c r="AT59" s="8"/>
      <c r="AU59" s="8">
        <v>8.91</v>
      </c>
      <c r="AV59" s="8"/>
      <c r="AW59" s="8"/>
      <c r="AX59" s="8">
        <v>11.21</v>
      </c>
      <c r="AY59" s="8"/>
      <c r="AZ59" s="8"/>
      <c r="BA59" s="8">
        <v>6.78</v>
      </c>
      <c r="BB59" s="8"/>
      <c r="BC59" s="8"/>
      <c r="BD59" s="8">
        <v>7.03</v>
      </c>
    </row>
    <row r="60" spans="1:56" ht="16" x14ac:dyDescent="0.2"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5" t="s">
        <v>10</v>
      </c>
      <c r="BD60" s="15">
        <f>AVERAGE(AR59,AU59,AX59,BA59,BD59)</f>
        <v>8.3180000000000014</v>
      </c>
    </row>
    <row r="61" spans="1:56" ht="16" x14ac:dyDescent="0.2">
      <c r="AO61" s="16"/>
      <c r="AP61" s="8"/>
      <c r="AQ61" s="8"/>
      <c r="AR61" s="8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5" t="s">
        <v>9</v>
      </c>
      <c r="BD61" s="15">
        <f>STDEV(AR59,AU59,AX59,BA59,BD59)/SQRT(COUNT(AR59,AU59,AX59,BA59,BD59))</f>
        <v>0.81152572356025521</v>
      </c>
    </row>
    <row r="62" spans="1:56" ht="16" x14ac:dyDescent="0.2"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5" t="s">
        <v>8</v>
      </c>
      <c r="BD62" s="15">
        <v>5</v>
      </c>
    </row>
    <row r="63" spans="1:56" x14ac:dyDescent="0.2">
      <c r="A63" s="3" t="s">
        <v>31</v>
      </c>
      <c r="X63" s="3" t="s">
        <v>30</v>
      </c>
      <c r="AO63" s="3" t="s">
        <v>29</v>
      </c>
    </row>
    <row r="64" spans="1:56" ht="16" x14ac:dyDescent="0.2">
      <c r="A64" s="14"/>
      <c r="B64" s="8" t="s">
        <v>18</v>
      </c>
      <c r="C64" s="8"/>
      <c r="D64" s="8"/>
      <c r="E64" s="8" t="s">
        <v>12</v>
      </c>
      <c r="F64" s="8"/>
      <c r="G64" s="8"/>
      <c r="H64" s="8" t="s">
        <v>17</v>
      </c>
      <c r="I64" s="8"/>
      <c r="J64" s="8"/>
      <c r="K64" s="8" t="s">
        <v>13</v>
      </c>
      <c r="L64" s="8"/>
      <c r="M64" s="8"/>
      <c r="N64" s="8" t="s">
        <v>11</v>
      </c>
      <c r="O64" s="8"/>
      <c r="P64" s="8"/>
      <c r="Q64" s="8" t="s">
        <v>23</v>
      </c>
      <c r="R64" s="8"/>
      <c r="S64" s="8"/>
      <c r="T64" s="8" t="s">
        <v>42</v>
      </c>
      <c r="U64" s="8"/>
      <c r="V64" s="8"/>
      <c r="X64" s="14"/>
      <c r="Y64" s="8" t="s">
        <v>19</v>
      </c>
      <c r="Z64" s="14"/>
      <c r="AA64" s="14"/>
      <c r="AB64" s="8" t="s">
        <v>15</v>
      </c>
      <c r="AC64" s="14"/>
      <c r="AD64" s="14"/>
      <c r="AE64" s="8" t="s">
        <v>18</v>
      </c>
      <c r="AF64" s="8"/>
      <c r="AG64" s="14"/>
      <c r="AH64" s="8" t="s">
        <v>12</v>
      </c>
      <c r="AI64" s="8"/>
      <c r="AJ64" s="14"/>
      <c r="AK64" s="8" t="s">
        <v>17</v>
      </c>
      <c r="AL64" s="8"/>
      <c r="AM64" s="14"/>
      <c r="AO64" s="14"/>
      <c r="AP64" s="8" t="s">
        <v>15</v>
      </c>
      <c r="AQ64" s="8"/>
      <c r="AR64" s="8"/>
      <c r="AS64" s="8" t="s">
        <v>14</v>
      </c>
      <c r="AT64" s="8"/>
      <c r="AU64" s="8"/>
      <c r="AV64" s="8" t="s">
        <v>13</v>
      </c>
      <c r="AW64" s="8"/>
      <c r="AX64" s="8"/>
      <c r="AY64" s="8" t="s">
        <v>11</v>
      </c>
      <c r="AZ64" s="14"/>
      <c r="BA64" s="14"/>
    </row>
    <row r="65" spans="1:53" ht="18" x14ac:dyDescent="0.2">
      <c r="A65" s="16" t="s">
        <v>86</v>
      </c>
      <c r="B65" s="8" t="s">
        <v>85</v>
      </c>
      <c r="C65" s="8" t="s">
        <v>84</v>
      </c>
      <c r="D65" s="8" t="s">
        <v>83</v>
      </c>
      <c r="E65" s="8" t="s">
        <v>85</v>
      </c>
      <c r="F65" s="8" t="s">
        <v>84</v>
      </c>
      <c r="G65" s="8" t="s">
        <v>83</v>
      </c>
      <c r="H65" s="8" t="s">
        <v>85</v>
      </c>
      <c r="I65" s="8" t="s">
        <v>84</v>
      </c>
      <c r="J65" s="8" t="s">
        <v>83</v>
      </c>
      <c r="K65" s="8" t="s">
        <v>85</v>
      </c>
      <c r="L65" s="8" t="s">
        <v>84</v>
      </c>
      <c r="M65" s="8" t="s">
        <v>83</v>
      </c>
      <c r="N65" s="8" t="s">
        <v>85</v>
      </c>
      <c r="O65" s="8" t="s">
        <v>84</v>
      </c>
      <c r="P65" s="8" t="s">
        <v>83</v>
      </c>
      <c r="Q65" s="8" t="s">
        <v>85</v>
      </c>
      <c r="R65" s="8" t="s">
        <v>84</v>
      </c>
      <c r="S65" s="8" t="s">
        <v>83</v>
      </c>
      <c r="T65" s="8" t="s">
        <v>85</v>
      </c>
      <c r="U65" s="8" t="s">
        <v>84</v>
      </c>
      <c r="V65" s="8" t="s">
        <v>83</v>
      </c>
      <c r="X65" s="16" t="s">
        <v>86</v>
      </c>
      <c r="Y65" s="8" t="s">
        <v>85</v>
      </c>
      <c r="Z65" s="8" t="s">
        <v>84</v>
      </c>
      <c r="AA65" s="8" t="s">
        <v>83</v>
      </c>
      <c r="AB65" s="8" t="s">
        <v>85</v>
      </c>
      <c r="AC65" s="8" t="s">
        <v>84</v>
      </c>
      <c r="AD65" s="8" t="s">
        <v>83</v>
      </c>
      <c r="AE65" s="8" t="s">
        <v>85</v>
      </c>
      <c r="AF65" s="8" t="s">
        <v>84</v>
      </c>
      <c r="AG65" s="8" t="s">
        <v>83</v>
      </c>
      <c r="AH65" s="8" t="s">
        <v>85</v>
      </c>
      <c r="AI65" s="8" t="s">
        <v>84</v>
      </c>
      <c r="AJ65" s="8" t="s">
        <v>83</v>
      </c>
      <c r="AK65" s="8" t="s">
        <v>85</v>
      </c>
      <c r="AL65" s="8" t="s">
        <v>84</v>
      </c>
      <c r="AM65" s="8" t="s">
        <v>83</v>
      </c>
      <c r="AO65" s="16" t="s">
        <v>86</v>
      </c>
      <c r="AP65" s="8" t="s">
        <v>85</v>
      </c>
      <c r="AQ65" s="8" t="s">
        <v>84</v>
      </c>
      <c r="AR65" s="8" t="s">
        <v>83</v>
      </c>
      <c r="AS65" s="8" t="s">
        <v>85</v>
      </c>
      <c r="AT65" s="8" t="s">
        <v>84</v>
      </c>
      <c r="AU65" s="8" t="s">
        <v>83</v>
      </c>
      <c r="AV65" s="8" t="s">
        <v>85</v>
      </c>
      <c r="AW65" s="8" t="s">
        <v>84</v>
      </c>
      <c r="AX65" s="8" t="s">
        <v>83</v>
      </c>
      <c r="AY65" s="8" t="s">
        <v>85</v>
      </c>
      <c r="AZ65" s="8" t="s">
        <v>84</v>
      </c>
      <c r="BA65" s="8" t="s">
        <v>83</v>
      </c>
    </row>
    <row r="66" spans="1:53" ht="16" x14ac:dyDescent="0.2">
      <c r="A66" s="14">
        <v>0.3</v>
      </c>
      <c r="B66" s="14">
        <v>368</v>
      </c>
      <c r="C66" s="14">
        <v>114</v>
      </c>
      <c r="D66" s="14">
        <f>C66/B66*100</f>
        <v>30.978260869565215</v>
      </c>
      <c r="E66" s="14"/>
      <c r="F66" s="14"/>
      <c r="G66" s="14"/>
      <c r="H66" s="14"/>
      <c r="I66" s="14"/>
      <c r="J66" s="14"/>
      <c r="K66" s="14">
        <v>840</v>
      </c>
      <c r="L66" s="14">
        <v>47</v>
      </c>
      <c r="M66" s="14">
        <f>L66/K66*100</f>
        <v>5.5952380952380958</v>
      </c>
      <c r="N66" s="14">
        <v>1084</v>
      </c>
      <c r="O66" s="14">
        <v>89</v>
      </c>
      <c r="P66" s="14">
        <f>O66/N66*100</f>
        <v>8.2103321033210328</v>
      </c>
      <c r="Q66" s="14">
        <v>1065</v>
      </c>
      <c r="R66" s="14">
        <v>81</v>
      </c>
      <c r="S66" s="14">
        <f>R66/Q66*100</f>
        <v>7.605633802816901</v>
      </c>
      <c r="T66" s="14"/>
      <c r="U66" s="14"/>
      <c r="V66" s="14"/>
      <c r="X66" s="14">
        <v>0.1</v>
      </c>
      <c r="Y66" s="14">
        <v>3149</v>
      </c>
      <c r="Z66" s="14">
        <v>266</v>
      </c>
      <c r="AA66" s="14">
        <f>Z66/Y66*100</f>
        <v>8.4471260717688157</v>
      </c>
      <c r="AB66" s="14">
        <v>3083</v>
      </c>
      <c r="AC66" s="14">
        <v>227</v>
      </c>
      <c r="AD66" s="14">
        <f>AC66/AB66*100</f>
        <v>7.3629581576386629</v>
      </c>
      <c r="AE66" s="14">
        <v>2693</v>
      </c>
      <c r="AF66" s="14">
        <v>79</v>
      </c>
      <c r="AG66" s="14">
        <f>AF66/AE66*100</f>
        <v>2.9335313776457483</v>
      </c>
      <c r="AH66" s="14">
        <v>1605</v>
      </c>
      <c r="AI66" s="14">
        <v>149</v>
      </c>
      <c r="AJ66" s="18">
        <f>AI66/AH66*100</f>
        <v>9.2834890965732075</v>
      </c>
      <c r="AK66" s="14">
        <v>1018</v>
      </c>
      <c r="AL66" s="14">
        <v>28</v>
      </c>
      <c r="AM66" s="14">
        <f>AL66/AK66*100</f>
        <v>2.7504911591355601</v>
      </c>
      <c r="AO66" s="17">
        <v>0.05</v>
      </c>
      <c r="AP66" s="14">
        <v>2967</v>
      </c>
      <c r="AQ66" s="14">
        <v>635</v>
      </c>
      <c r="AR66" s="14">
        <f>AQ66/AP66*100</f>
        <v>21.402089652847994</v>
      </c>
      <c r="AS66" s="14">
        <v>856</v>
      </c>
      <c r="AT66" s="14">
        <v>97</v>
      </c>
      <c r="AU66" s="14">
        <f>AT66/AS66*100</f>
        <v>11.33177570093458</v>
      </c>
      <c r="AV66" s="14">
        <v>2510</v>
      </c>
      <c r="AW66" s="14">
        <v>477</v>
      </c>
      <c r="AX66" s="14">
        <f>AW66/AV66*100</f>
        <v>19.003984063745019</v>
      </c>
      <c r="AY66" s="14">
        <v>2008</v>
      </c>
      <c r="AZ66" s="14">
        <v>385</v>
      </c>
      <c r="BA66" s="14">
        <f>AZ66/AY66*100</f>
        <v>19.173306772908365</v>
      </c>
    </row>
    <row r="67" spans="1:53" ht="16" x14ac:dyDescent="0.2">
      <c r="A67" s="14">
        <v>0.5</v>
      </c>
      <c r="B67" s="14">
        <v>384</v>
      </c>
      <c r="C67" s="14">
        <v>111</v>
      </c>
      <c r="D67" s="14">
        <f>C67/B67*100</f>
        <v>28.90625</v>
      </c>
      <c r="E67" s="14">
        <v>663</v>
      </c>
      <c r="F67" s="14">
        <v>31</v>
      </c>
      <c r="G67" s="14">
        <f>F67/E67*100</f>
        <v>4.675716440422323</v>
      </c>
      <c r="H67" s="14">
        <v>595</v>
      </c>
      <c r="I67" s="14">
        <v>50</v>
      </c>
      <c r="J67" s="14">
        <f>I67/H67*100</f>
        <v>8.4033613445378155</v>
      </c>
      <c r="K67" s="14">
        <v>724</v>
      </c>
      <c r="L67" s="14">
        <v>52</v>
      </c>
      <c r="M67" s="14">
        <f>L67/K67*100</f>
        <v>7.1823204419889501</v>
      </c>
      <c r="N67" s="14">
        <v>1036</v>
      </c>
      <c r="O67" s="14">
        <v>104</v>
      </c>
      <c r="P67" s="14">
        <f>O67/N67*100</f>
        <v>10.038610038610038</v>
      </c>
      <c r="Q67" s="14">
        <v>1059</v>
      </c>
      <c r="R67" s="14">
        <v>94</v>
      </c>
      <c r="S67" s="14">
        <f>R67/Q67*100</f>
        <v>8.8762983947119931</v>
      </c>
      <c r="T67" s="14">
        <v>1299</v>
      </c>
      <c r="U67" s="14">
        <v>54</v>
      </c>
      <c r="V67" s="14">
        <f>U67/T67*100</f>
        <v>4.1570438799076213</v>
      </c>
      <c r="X67" s="14">
        <v>0.2</v>
      </c>
      <c r="Y67" s="14">
        <v>2865</v>
      </c>
      <c r="Z67" s="14">
        <v>442</v>
      </c>
      <c r="AA67" s="14">
        <f>Z67/Y67*100</f>
        <v>15.427574171029669</v>
      </c>
      <c r="AB67" s="14">
        <v>3095</v>
      </c>
      <c r="AC67" s="14">
        <v>458</v>
      </c>
      <c r="AD67" s="14">
        <f>AC67/AB67*100</f>
        <v>14.798061389337642</v>
      </c>
      <c r="AE67" s="14">
        <v>2633</v>
      </c>
      <c r="AF67" s="14">
        <v>153</v>
      </c>
      <c r="AG67" s="14">
        <f>AF67/AE67*100</f>
        <v>5.8108621344473983</v>
      </c>
      <c r="AH67" s="14">
        <v>1592</v>
      </c>
      <c r="AI67" s="14">
        <v>293</v>
      </c>
      <c r="AJ67" s="18">
        <f>AI67/AH67*100</f>
        <v>18.404522613065328</v>
      </c>
      <c r="AK67" s="14">
        <v>1085</v>
      </c>
      <c r="AL67" s="14">
        <v>75</v>
      </c>
      <c r="AM67" s="14">
        <f>AL67/AK67*100</f>
        <v>6.9124423963133648</v>
      </c>
      <c r="AO67" s="17">
        <v>0.1</v>
      </c>
      <c r="AP67" s="14">
        <v>3079</v>
      </c>
      <c r="AQ67" s="14">
        <v>883</v>
      </c>
      <c r="AR67" s="14">
        <f>AQ67/AP67*100</f>
        <v>28.678142253978567</v>
      </c>
      <c r="AS67" s="14">
        <v>876</v>
      </c>
      <c r="AT67" s="14">
        <v>174</v>
      </c>
      <c r="AU67" s="14">
        <f>AT67/AS67*100</f>
        <v>19.863013698630137</v>
      </c>
      <c r="AV67" s="14">
        <v>2474</v>
      </c>
      <c r="AW67" s="14">
        <v>420</v>
      </c>
      <c r="AX67" s="14">
        <f>AW67/AV67*100</f>
        <v>16.976556184316895</v>
      </c>
      <c r="AY67" s="14">
        <v>1983</v>
      </c>
      <c r="AZ67" s="14">
        <v>556</v>
      </c>
      <c r="BA67" s="14">
        <f>AZ67/AY67*100</f>
        <v>28.038325769036813</v>
      </c>
    </row>
    <row r="68" spans="1:53" ht="16" x14ac:dyDescent="0.2">
      <c r="A68" s="14">
        <v>1</v>
      </c>
      <c r="B68" s="14">
        <v>405</v>
      </c>
      <c r="C68" s="14">
        <v>103</v>
      </c>
      <c r="D68" s="14">
        <f>C68/B68*100</f>
        <v>25.432098765432098</v>
      </c>
      <c r="E68" s="14">
        <v>670</v>
      </c>
      <c r="F68" s="14">
        <v>103</v>
      </c>
      <c r="G68" s="14">
        <f>F68/E68*100</f>
        <v>15.37313432835821</v>
      </c>
      <c r="H68" s="14">
        <v>692</v>
      </c>
      <c r="I68" s="14">
        <v>140</v>
      </c>
      <c r="J68" s="14">
        <f>I68/H68*100</f>
        <v>20.23121387283237</v>
      </c>
      <c r="K68" s="14">
        <v>761</v>
      </c>
      <c r="L68" s="14">
        <v>137</v>
      </c>
      <c r="M68" s="14">
        <f>L68/K68*100</f>
        <v>18.002628120893561</v>
      </c>
      <c r="N68" s="14">
        <v>1076</v>
      </c>
      <c r="O68" s="14">
        <v>183</v>
      </c>
      <c r="P68" s="14">
        <f>O68/N68*100</f>
        <v>17.007434944237918</v>
      </c>
      <c r="Q68" s="14">
        <v>1016</v>
      </c>
      <c r="R68" s="14">
        <v>193</v>
      </c>
      <c r="S68" s="14">
        <f>R68/Q68*100</f>
        <v>18.996062992125985</v>
      </c>
      <c r="T68" s="14">
        <v>1440</v>
      </c>
      <c r="U68" s="14">
        <v>166</v>
      </c>
      <c r="V68" s="14">
        <f>U68/T68*100</f>
        <v>11.527777777777779</v>
      </c>
      <c r="X68" s="14">
        <v>0.3</v>
      </c>
      <c r="Y68" s="14">
        <v>2919</v>
      </c>
      <c r="Z68" s="14">
        <v>723</v>
      </c>
      <c r="AA68" s="14">
        <f>Z68/Y68*100</f>
        <v>24.768756423432684</v>
      </c>
      <c r="AB68" s="14">
        <v>3032</v>
      </c>
      <c r="AC68" s="14">
        <v>616</v>
      </c>
      <c r="AD68" s="14">
        <f>AC68/AB68*100</f>
        <v>20.316622691292878</v>
      </c>
      <c r="AE68" s="14">
        <v>2418</v>
      </c>
      <c r="AF68" s="14">
        <v>318</v>
      </c>
      <c r="AG68" s="14">
        <f>AF68/AE68*100</f>
        <v>13.151364764267989</v>
      </c>
      <c r="AH68" s="14">
        <v>1748</v>
      </c>
      <c r="AI68" s="14">
        <v>446</v>
      </c>
      <c r="AJ68" s="18">
        <f>AI68/AH68*100</f>
        <v>25.514874141876433</v>
      </c>
      <c r="AK68" s="14">
        <v>1075</v>
      </c>
      <c r="AL68" s="14">
        <v>156</v>
      </c>
      <c r="AM68" s="14">
        <f>AL68/AK68*100</f>
        <v>14.511627906976743</v>
      </c>
      <c r="AO68" s="17">
        <v>0.2</v>
      </c>
      <c r="AP68" s="14">
        <v>3365</v>
      </c>
      <c r="AQ68" s="14">
        <v>1004</v>
      </c>
      <c r="AR68" s="14">
        <f>AQ68/AP68*100</f>
        <v>29.836552748885588</v>
      </c>
      <c r="AS68" s="14">
        <v>874</v>
      </c>
      <c r="AT68" s="14">
        <v>202</v>
      </c>
      <c r="AU68" s="14">
        <f>AT68/AS68*100</f>
        <v>23.112128146453088</v>
      </c>
      <c r="AV68" s="14">
        <v>2602</v>
      </c>
      <c r="AW68" s="14">
        <v>887</v>
      </c>
      <c r="AX68" s="14">
        <f>AW68/AV68*100</f>
        <v>34.089162182936199</v>
      </c>
      <c r="AY68" s="14">
        <v>1911</v>
      </c>
      <c r="AZ68" s="14">
        <v>642</v>
      </c>
      <c r="BA68" s="14">
        <f>AZ68/AY68*100</f>
        <v>33.594976452119305</v>
      </c>
    </row>
    <row r="69" spans="1:53" ht="16" x14ac:dyDescent="0.2">
      <c r="A69" s="14">
        <v>2</v>
      </c>
      <c r="B69" s="14">
        <v>416</v>
      </c>
      <c r="C69" s="14">
        <v>139</v>
      </c>
      <c r="D69" s="14">
        <f>C69/B69*100</f>
        <v>33.413461538461533</v>
      </c>
      <c r="E69" s="14">
        <v>771</v>
      </c>
      <c r="F69" s="14">
        <v>213</v>
      </c>
      <c r="G69" s="14">
        <f>F69/E69*100</f>
        <v>27.626459143968873</v>
      </c>
      <c r="H69" s="14">
        <v>791</v>
      </c>
      <c r="I69" s="14">
        <v>192</v>
      </c>
      <c r="J69" s="14">
        <f>I69/H69*100</f>
        <v>24.273072060682679</v>
      </c>
      <c r="K69" s="14">
        <v>721</v>
      </c>
      <c r="L69" s="14">
        <v>198</v>
      </c>
      <c r="M69" s="14">
        <f>L69/K69*100</f>
        <v>27.461858529819693</v>
      </c>
      <c r="N69" s="14">
        <v>973</v>
      </c>
      <c r="O69" s="14">
        <v>334</v>
      </c>
      <c r="P69" s="14">
        <f>O69/N69*100</f>
        <v>34.326824254881814</v>
      </c>
      <c r="Q69" s="14">
        <v>1068</v>
      </c>
      <c r="R69" s="14">
        <v>333</v>
      </c>
      <c r="S69" s="14">
        <f>R69/Q69*100</f>
        <v>31.179775280898873</v>
      </c>
      <c r="T69" s="14">
        <v>1396</v>
      </c>
      <c r="U69" s="14">
        <v>333</v>
      </c>
      <c r="V69" s="14">
        <f>U69/T69*100</f>
        <v>23.853868194842406</v>
      </c>
      <c r="X69" s="14">
        <v>0.5</v>
      </c>
      <c r="Y69" s="14">
        <v>2882</v>
      </c>
      <c r="Z69" s="14">
        <v>1054</v>
      </c>
      <c r="AA69" s="14">
        <f>Z69/Y69*100</f>
        <v>36.571825121443439</v>
      </c>
      <c r="AB69" s="14">
        <v>3007</v>
      </c>
      <c r="AC69" s="14">
        <v>1036</v>
      </c>
      <c r="AD69" s="14">
        <f>AC69/AB69*100</f>
        <v>34.452943132690386</v>
      </c>
      <c r="AE69" s="14">
        <v>2374</v>
      </c>
      <c r="AF69" s="14">
        <v>452</v>
      </c>
      <c r="AG69" s="14">
        <f>AF69/AE69*100</f>
        <v>19.03959561920809</v>
      </c>
      <c r="AH69" s="14">
        <v>1732</v>
      </c>
      <c r="AI69" s="14">
        <v>707</v>
      </c>
      <c r="AJ69" s="18">
        <f>AI69/AH69*100</f>
        <v>40.81986143187067</v>
      </c>
      <c r="AK69" s="14">
        <v>1085</v>
      </c>
      <c r="AL69" s="14">
        <v>219</v>
      </c>
      <c r="AM69" s="14">
        <f>AL69/AK69*100</f>
        <v>20.184331797235021</v>
      </c>
      <c r="AO69" s="17">
        <v>0.3</v>
      </c>
      <c r="AP69" s="14">
        <v>3400</v>
      </c>
      <c r="AQ69" s="14">
        <v>1104</v>
      </c>
      <c r="AR69" s="14">
        <f>AQ69/AP69*100</f>
        <v>32.470588235294116</v>
      </c>
      <c r="AS69" s="14">
        <v>930</v>
      </c>
      <c r="AT69" s="14">
        <v>207</v>
      </c>
      <c r="AU69" s="14">
        <f>AT69/AS69*100</f>
        <v>22.258064516129032</v>
      </c>
      <c r="AV69" s="14">
        <v>2525</v>
      </c>
      <c r="AW69" s="14">
        <v>946</v>
      </c>
      <c r="AX69" s="14">
        <f>AW69/AV69*100</f>
        <v>37.465346534653463</v>
      </c>
      <c r="AY69" s="14">
        <v>1831</v>
      </c>
      <c r="AZ69" s="14">
        <v>627</v>
      </c>
      <c r="BA69" s="14">
        <f>AZ69/AY69*100</f>
        <v>34.243582741671219</v>
      </c>
    </row>
    <row r="70" spans="1:53" ht="16" x14ac:dyDescent="0.2">
      <c r="A70" s="14">
        <v>3</v>
      </c>
      <c r="B70" s="14">
        <v>384</v>
      </c>
      <c r="C70" s="14">
        <v>183</v>
      </c>
      <c r="D70" s="14">
        <f>C70/B70*100</f>
        <v>47.65625</v>
      </c>
      <c r="E70" s="14">
        <v>691</v>
      </c>
      <c r="F70" s="14">
        <v>256</v>
      </c>
      <c r="G70" s="14">
        <f>F70/E70*100</f>
        <v>37.047756874095512</v>
      </c>
      <c r="H70" s="14">
        <v>731</v>
      </c>
      <c r="I70" s="14">
        <v>336</v>
      </c>
      <c r="J70" s="14">
        <f>I70/H70*100</f>
        <v>45.964432284541722</v>
      </c>
      <c r="K70" s="14">
        <v>755</v>
      </c>
      <c r="L70" s="14">
        <v>293</v>
      </c>
      <c r="M70" s="14">
        <f>L70/K70*100</f>
        <v>38.807947019867548</v>
      </c>
      <c r="N70" s="14">
        <v>1032</v>
      </c>
      <c r="O70" s="14">
        <v>431</v>
      </c>
      <c r="P70" s="14">
        <f>O70/N70*100</f>
        <v>41.763565891472872</v>
      </c>
      <c r="Q70" s="14">
        <v>1100</v>
      </c>
      <c r="R70" s="14">
        <v>517</v>
      </c>
      <c r="S70" s="14">
        <f>R70/Q70*100</f>
        <v>47</v>
      </c>
      <c r="T70" s="14">
        <v>1533</v>
      </c>
      <c r="U70" s="14">
        <v>637</v>
      </c>
      <c r="V70" s="14">
        <f>U70/T70*100</f>
        <v>41.55251141552511</v>
      </c>
      <c r="X70" s="14">
        <v>1</v>
      </c>
      <c r="Y70" s="14">
        <v>2719</v>
      </c>
      <c r="Z70" s="14">
        <v>1673</v>
      </c>
      <c r="AA70" s="14">
        <f>Z70/Y70*100</f>
        <v>61.529974255240894</v>
      </c>
      <c r="AB70" s="14">
        <v>2983</v>
      </c>
      <c r="AC70" s="14">
        <v>1683</v>
      </c>
      <c r="AD70" s="14">
        <f>AC70/AB70*100</f>
        <v>56.41971169963125</v>
      </c>
      <c r="AE70" s="14">
        <v>2305</v>
      </c>
      <c r="AF70" s="14">
        <v>1226</v>
      </c>
      <c r="AG70" s="14">
        <f>AF70/AE70*100</f>
        <v>53.188720173535799</v>
      </c>
      <c r="AH70" s="14">
        <v>1841</v>
      </c>
      <c r="AI70" s="14">
        <v>1279</v>
      </c>
      <c r="AJ70" s="18">
        <f>AI70/AH70*100</f>
        <v>69.473112438891903</v>
      </c>
      <c r="AK70" s="14">
        <v>1086</v>
      </c>
      <c r="AL70" s="14">
        <v>601</v>
      </c>
      <c r="AM70" s="14">
        <f>AL70/AK70*100</f>
        <v>55.340699815837937</v>
      </c>
      <c r="AO70" s="17">
        <v>0.5</v>
      </c>
      <c r="AP70" s="14">
        <v>3282</v>
      </c>
      <c r="AQ70" s="14">
        <v>1088</v>
      </c>
      <c r="AR70" s="14">
        <f>AQ70/AP70*100</f>
        <v>33.150517976843389</v>
      </c>
      <c r="AS70" s="14">
        <v>918</v>
      </c>
      <c r="AT70" s="14">
        <v>235</v>
      </c>
      <c r="AU70" s="14">
        <f>AT70/AS70*100</f>
        <v>25.59912854030501</v>
      </c>
      <c r="AV70" s="14">
        <v>2700</v>
      </c>
      <c r="AW70" s="14">
        <v>1015</v>
      </c>
      <c r="AX70" s="14">
        <f>AW70/AV70*100</f>
        <v>37.592592592592595</v>
      </c>
      <c r="AY70" s="14">
        <v>1791</v>
      </c>
      <c r="AZ70" s="14">
        <v>699</v>
      </c>
      <c r="BA70" s="14">
        <f>AZ70/AY70*100</f>
        <v>39.028475711892796</v>
      </c>
    </row>
    <row r="71" spans="1:53" ht="16" x14ac:dyDescent="0.2">
      <c r="A71" s="14">
        <v>4</v>
      </c>
      <c r="B71" s="14">
        <v>415</v>
      </c>
      <c r="C71" s="14">
        <v>220</v>
      </c>
      <c r="D71" s="14">
        <f>C71/B71*100</f>
        <v>53.01204819277109</v>
      </c>
      <c r="E71" s="14">
        <v>693</v>
      </c>
      <c r="F71" s="14">
        <v>377</v>
      </c>
      <c r="G71" s="14">
        <f>F71/E71*100</f>
        <v>54.401154401154407</v>
      </c>
      <c r="H71" s="14">
        <v>730</v>
      </c>
      <c r="I71" s="14">
        <v>410</v>
      </c>
      <c r="J71" s="14">
        <f>I71/H71*100</f>
        <v>56.164383561643838</v>
      </c>
      <c r="K71" s="14">
        <v>723</v>
      </c>
      <c r="L71" s="14">
        <v>354</v>
      </c>
      <c r="M71" s="14">
        <f>L71/K71*100</f>
        <v>48.962655601659748</v>
      </c>
      <c r="N71" s="14">
        <v>943</v>
      </c>
      <c r="O71" s="14">
        <v>556</v>
      </c>
      <c r="P71" s="14">
        <f>O71/N71*100</f>
        <v>58.960763520678682</v>
      </c>
      <c r="Q71" s="14">
        <v>1159</v>
      </c>
      <c r="R71" s="14">
        <v>605</v>
      </c>
      <c r="S71" s="14">
        <f>R71/Q71*100</f>
        <v>52.200172562553924</v>
      </c>
      <c r="T71" s="14">
        <v>1516</v>
      </c>
      <c r="U71" s="14">
        <v>645</v>
      </c>
      <c r="V71" s="14">
        <f>U71/T71*100</f>
        <v>42.546174142480211</v>
      </c>
      <c r="X71" s="14">
        <v>2</v>
      </c>
      <c r="Y71" s="14">
        <v>2687</v>
      </c>
      <c r="Z71" s="14">
        <v>2148</v>
      </c>
      <c r="AA71" s="14">
        <f>Z71/Y71*100</f>
        <v>79.940454037960549</v>
      </c>
      <c r="AB71" s="14">
        <v>2860</v>
      </c>
      <c r="AC71" s="14">
        <v>2278</v>
      </c>
      <c r="AD71" s="14">
        <f>AC71/AB71*100</f>
        <v>79.650349650349654</v>
      </c>
      <c r="AE71" s="14">
        <v>2366</v>
      </c>
      <c r="AF71" s="14">
        <v>1401</v>
      </c>
      <c r="AG71" s="14">
        <f>AF71/AE71*100</f>
        <v>59.213863060016905</v>
      </c>
      <c r="AH71" s="14">
        <v>1898</v>
      </c>
      <c r="AI71" s="14">
        <v>1623</v>
      </c>
      <c r="AJ71" s="18">
        <f>AI71/AH71*100</f>
        <v>85.511064278187561</v>
      </c>
      <c r="AK71" s="14">
        <v>1112</v>
      </c>
      <c r="AL71" s="14">
        <v>864</v>
      </c>
      <c r="AM71" s="14">
        <f>AL71/AK71*100</f>
        <v>77.697841726618705</v>
      </c>
      <c r="AO71" s="17">
        <v>1</v>
      </c>
      <c r="AP71" s="14">
        <v>3441</v>
      </c>
      <c r="AQ71" s="14">
        <v>1162</v>
      </c>
      <c r="AR71" s="14">
        <f>AQ71/AP71*100</f>
        <v>33.769253124091833</v>
      </c>
      <c r="AS71" s="14">
        <v>961</v>
      </c>
      <c r="AT71" s="14">
        <v>270</v>
      </c>
      <c r="AU71" s="14">
        <f>AT71/AS71*100</f>
        <v>28.095733610822059</v>
      </c>
      <c r="AV71" s="14">
        <v>2690</v>
      </c>
      <c r="AW71" s="14">
        <v>1000</v>
      </c>
      <c r="AX71" s="14">
        <f>AW71/AV71*100</f>
        <v>37.174721189591075</v>
      </c>
      <c r="AY71" s="14">
        <v>1835</v>
      </c>
      <c r="AZ71" s="14">
        <v>824</v>
      </c>
      <c r="BA71" s="14">
        <f>AZ71/AY71*100</f>
        <v>44.904632152588562</v>
      </c>
    </row>
    <row r="72" spans="1:53" ht="16" x14ac:dyDescent="0.2">
      <c r="A72" s="14">
        <v>5</v>
      </c>
      <c r="B72" s="14">
        <v>399</v>
      </c>
      <c r="C72" s="14">
        <v>271</v>
      </c>
      <c r="D72" s="14">
        <f>C72/B72*100</f>
        <v>67.919799498746869</v>
      </c>
      <c r="E72" s="14">
        <v>653</v>
      </c>
      <c r="F72" s="14">
        <v>435</v>
      </c>
      <c r="G72" s="14">
        <f>F72/E72*100</f>
        <v>66.615620214395094</v>
      </c>
      <c r="H72" s="14">
        <v>770</v>
      </c>
      <c r="I72" s="14">
        <v>454</v>
      </c>
      <c r="J72" s="14">
        <f>I72/H72*100</f>
        <v>58.961038961038959</v>
      </c>
      <c r="K72" s="14">
        <v>786</v>
      </c>
      <c r="L72" s="14">
        <v>461</v>
      </c>
      <c r="M72" s="14">
        <f>L72/K72*100</f>
        <v>58.651399491094146</v>
      </c>
      <c r="N72" s="14">
        <v>1029</v>
      </c>
      <c r="O72" s="14">
        <v>633</v>
      </c>
      <c r="P72" s="14">
        <f>O72/N72*100</f>
        <v>61.516034985422742</v>
      </c>
      <c r="Q72" s="14">
        <v>1133</v>
      </c>
      <c r="R72" s="14">
        <v>698</v>
      </c>
      <c r="S72" s="14">
        <f>R72/Q72*100</f>
        <v>61.606354810238308</v>
      </c>
      <c r="T72" s="14">
        <v>1618</v>
      </c>
      <c r="U72" s="14">
        <v>1038</v>
      </c>
      <c r="V72" s="14">
        <f>U72/T72*100</f>
        <v>64.153275648949318</v>
      </c>
      <c r="X72" s="14">
        <v>3</v>
      </c>
      <c r="Y72" s="14">
        <v>2666</v>
      </c>
      <c r="Z72" s="14">
        <v>2318</v>
      </c>
      <c r="AA72" s="14">
        <f>Z72/Y72*100</f>
        <v>86.946736684171043</v>
      </c>
      <c r="AB72" s="14">
        <v>2840</v>
      </c>
      <c r="AC72" s="14">
        <v>2492</v>
      </c>
      <c r="AD72" s="14">
        <f>AC72/AB72*100</f>
        <v>87.74647887323944</v>
      </c>
      <c r="AE72" s="14">
        <v>2365</v>
      </c>
      <c r="AF72" s="14">
        <v>1661</v>
      </c>
      <c r="AG72" s="14">
        <f>AF72/AE72*100</f>
        <v>70.232558139534888</v>
      </c>
      <c r="AH72" s="14">
        <v>1962</v>
      </c>
      <c r="AI72" s="14">
        <v>1794</v>
      </c>
      <c r="AJ72" s="18">
        <f>AI72/AH72*100</f>
        <v>91.437308868501532</v>
      </c>
      <c r="AK72" s="14">
        <v>1165</v>
      </c>
      <c r="AL72" s="14">
        <v>986</v>
      </c>
      <c r="AM72" s="14">
        <f>AL72/AK72*100</f>
        <v>84.63519313304721</v>
      </c>
      <c r="AO72" s="17">
        <v>2</v>
      </c>
      <c r="AP72" s="14">
        <v>3455</v>
      </c>
      <c r="AQ72" s="14">
        <v>1351</v>
      </c>
      <c r="AR72" s="14">
        <f>AQ72/AP72*100</f>
        <v>39.102749638205495</v>
      </c>
      <c r="AS72" s="14">
        <v>1011</v>
      </c>
      <c r="AT72" s="14">
        <v>323</v>
      </c>
      <c r="AU72" s="14">
        <f>AT72/AS72*100</f>
        <v>31.948565776458953</v>
      </c>
      <c r="AV72" s="14">
        <v>2631</v>
      </c>
      <c r="AW72" s="14">
        <v>1163</v>
      </c>
      <c r="AX72" s="14">
        <f>AW72/AV72*100</f>
        <v>44.203724819460284</v>
      </c>
      <c r="AY72" s="14">
        <v>1972</v>
      </c>
      <c r="AZ72" s="14">
        <v>998</v>
      </c>
      <c r="BA72" s="14">
        <f>AZ72/AY72*100</f>
        <v>50.608519269776878</v>
      </c>
    </row>
    <row r="73" spans="1:53" ht="16" x14ac:dyDescent="0.2">
      <c r="A73" s="14">
        <v>6</v>
      </c>
      <c r="B73" s="14">
        <v>382</v>
      </c>
      <c r="C73" s="14">
        <v>263</v>
      </c>
      <c r="D73" s="14">
        <f>C73/B73*100</f>
        <v>68.84816753926701</v>
      </c>
      <c r="E73" s="14">
        <v>661</v>
      </c>
      <c r="F73" s="14">
        <v>431</v>
      </c>
      <c r="G73" s="14">
        <f>F73/E73*100</f>
        <v>65.204236006051445</v>
      </c>
      <c r="H73" s="14">
        <v>787</v>
      </c>
      <c r="I73" s="14">
        <v>592</v>
      </c>
      <c r="J73" s="14">
        <f>I73/H73*100</f>
        <v>75.222363405336722</v>
      </c>
      <c r="K73" s="14">
        <v>705</v>
      </c>
      <c r="L73" s="14">
        <v>481</v>
      </c>
      <c r="M73" s="14">
        <f>L73/K73*100</f>
        <v>68.226950354609926</v>
      </c>
      <c r="N73" s="14">
        <v>1171</v>
      </c>
      <c r="O73" s="14">
        <v>791</v>
      </c>
      <c r="P73" s="14">
        <f>O73/N73*100</f>
        <v>67.549103330486759</v>
      </c>
      <c r="Q73" s="14">
        <v>1176</v>
      </c>
      <c r="R73" s="14">
        <v>856</v>
      </c>
      <c r="S73" s="14">
        <f>R73/Q73*100</f>
        <v>72.789115646258509</v>
      </c>
      <c r="T73" s="14">
        <v>1769</v>
      </c>
      <c r="U73" s="14">
        <v>1299</v>
      </c>
      <c r="V73" s="14">
        <f>U73/T73*100</f>
        <v>73.431317128321083</v>
      </c>
      <c r="X73" s="14">
        <v>4</v>
      </c>
      <c r="Y73" s="14">
        <v>2607</v>
      </c>
      <c r="Z73" s="14">
        <v>2383</v>
      </c>
      <c r="AA73" s="14">
        <f>Z73/Y73*100</f>
        <v>91.407748369773685</v>
      </c>
      <c r="AB73" s="14">
        <v>2698</v>
      </c>
      <c r="AC73" s="14">
        <v>2633</v>
      </c>
      <c r="AD73" s="14">
        <f>AC73/AB73*100</f>
        <v>97.590808005930313</v>
      </c>
      <c r="AE73" s="14">
        <v>2329</v>
      </c>
      <c r="AF73" s="14">
        <v>1868</v>
      </c>
      <c r="AG73" s="14">
        <f>AF73/AE73*100</f>
        <v>80.206097037355079</v>
      </c>
      <c r="AH73" s="14">
        <v>2023</v>
      </c>
      <c r="AI73" s="14">
        <v>1962</v>
      </c>
      <c r="AJ73" s="18">
        <f>AI73/AH73*100</f>
        <v>96.98467622343054</v>
      </c>
      <c r="AK73" s="14">
        <v>1152</v>
      </c>
      <c r="AL73" s="14">
        <v>993</v>
      </c>
      <c r="AM73" s="14">
        <f>AL73/AK73*100</f>
        <v>86.197916666666657</v>
      </c>
      <c r="AO73" s="17">
        <v>3</v>
      </c>
      <c r="AP73" s="14">
        <v>3616</v>
      </c>
      <c r="AQ73" s="14">
        <v>1597</v>
      </c>
      <c r="AR73" s="14">
        <f>AQ73/AP73*100</f>
        <v>44.164823008849559</v>
      </c>
      <c r="AS73" s="14">
        <v>1008</v>
      </c>
      <c r="AT73" s="14">
        <v>368</v>
      </c>
      <c r="AU73" s="14">
        <f>AT73/AS73*100</f>
        <v>36.507936507936506</v>
      </c>
      <c r="AV73" s="14">
        <v>2706</v>
      </c>
      <c r="AW73" s="14">
        <v>1376</v>
      </c>
      <c r="AX73" s="14">
        <f>AW73/AV73*100</f>
        <v>50.849963045084998</v>
      </c>
      <c r="AY73" s="14"/>
      <c r="AZ73" s="14"/>
      <c r="BA73" s="14"/>
    </row>
    <row r="74" spans="1:53" ht="16" x14ac:dyDescent="0.2">
      <c r="A74" s="14">
        <v>7</v>
      </c>
      <c r="B74" s="14">
        <v>390</v>
      </c>
      <c r="C74" s="14">
        <v>302</v>
      </c>
      <c r="D74" s="14">
        <f>C74/B74*100</f>
        <v>77.435897435897445</v>
      </c>
      <c r="E74" s="14">
        <v>635</v>
      </c>
      <c r="F74" s="14">
        <v>461</v>
      </c>
      <c r="G74" s="14">
        <f>F74/E74*100</f>
        <v>72.598425196850386</v>
      </c>
      <c r="H74" s="14">
        <v>773</v>
      </c>
      <c r="I74" s="14">
        <v>573</v>
      </c>
      <c r="J74" s="14">
        <f>I74/H74*100</f>
        <v>74.126778783958599</v>
      </c>
      <c r="K74" s="14">
        <v>801</v>
      </c>
      <c r="L74" s="14">
        <v>570</v>
      </c>
      <c r="M74" s="14">
        <f>L74/K74*100</f>
        <v>71.161048689138568</v>
      </c>
      <c r="N74" s="14">
        <v>1083</v>
      </c>
      <c r="O74" s="14">
        <v>829</v>
      </c>
      <c r="P74" s="14">
        <f>O74/N74*100</f>
        <v>76.546629732225298</v>
      </c>
      <c r="Q74" s="14">
        <v>1176</v>
      </c>
      <c r="R74" s="14">
        <v>859</v>
      </c>
      <c r="S74" s="14">
        <f>R74/Q74*100</f>
        <v>73.044217687074834</v>
      </c>
      <c r="T74" s="14">
        <v>1920</v>
      </c>
      <c r="U74" s="14">
        <v>1436</v>
      </c>
      <c r="V74" s="14">
        <f>U74/T74*100</f>
        <v>74.791666666666671</v>
      </c>
      <c r="X74" s="14">
        <v>5</v>
      </c>
      <c r="Y74" s="14">
        <v>2700</v>
      </c>
      <c r="Z74" s="14">
        <v>2568</v>
      </c>
      <c r="AA74" s="14">
        <f>Z74/Y74*100</f>
        <v>95.111111111111114</v>
      </c>
      <c r="AB74" s="14">
        <v>2764</v>
      </c>
      <c r="AC74" s="14">
        <v>2677</v>
      </c>
      <c r="AD74" s="14">
        <f>AC74/AB74*100</f>
        <v>96.852387843704776</v>
      </c>
      <c r="AE74" s="14">
        <v>2373</v>
      </c>
      <c r="AF74" s="14">
        <v>1972</v>
      </c>
      <c r="AG74" s="14">
        <f>AF74/AE74*100</f>
        <v>83.101559207753894</v>
      </c>
      <c r="AH74" s="14">
        <v>2055</v>
      </c>
      <c r="AI74" s="14">
        <v>1982</v>
      </c>
      <c r="AJ74" s="18">
        <f>AI74/AH74*100</f>
        <v>96.447688564476891</v>
      </c>
      <c r="AK74" s="14">
        <v>1139</v>
      </c>
      <c r="AL74" s="14">
        <v>1078</v>
      </c>
      <c r="AM74" s="14">
        <f>AL74/AK74*100</f>
        <v>94.644424934152767</v>
      </c>
      <c r="AO74" s="17">
        <v>4</v>
      </c>
      <c r="AP74" s="14">
        <v>3811</v>
      </c>
      <c r="AQ74" s="14">
        <v>1864</v>
      </c>
      <c r="AR74" s="14">
        <f>AQ74/AP74*100</f>
        <v>48.911046969299399</v>
      </c>
      <c r="AS74" s="14">
        <v>1013</v>
      </c>
      <c r="AT74" s="14">
        <v>457</v>
      </c>
      <c r="AU74" s="14">
        <f>AT74/AS74*100</f>
        <v>45.113524185587366</v>
      </c>
      <c r="AV74" s="14">
        <v>2674</v>
      </c>
      <c r="AW74" s="14">
        <v>1518</v>
      </c>
      <c r="AX74" s="14">
        <f>AW74/AV74*100</f>
        <v>56.768885564697079</v>
      </c>
      <c r="AY74" s="14">
        <v>1974</v>
      </c>
      <c r="AZ74" s="14">
        <v>1140</v>
      </c>
      <c r="BA74" s="14">
        <f>AZ74/AY74*100</f>
        <v>57.750759878419458</v>
      </c>
    </row>
    <row r="75" spans="1:53" ht="16" x14ac:dyDescent="0.2">
      <c r="A75" s="14">
        <v>8</v>
      </c>
      <c r="B75" s="14">
        <v>470</v>
      </c>
      <c r="C75" s="14">
        <v>340</v>
      </c>
      <c r="D75" s="14">
        <f>C75/B75*100</f>
        <v>72.340425531914903</v>
      </c>
      <c r="E75" s="14">
        <v>618</v>
      </c>
      <c r="F75" s="14">
        <v>479</v>
      </c>
      <c r="G75" s="14">
        <f>F75/E75*100</f>
        <v>77.508090614886726</v>
      </c>
      <c r="H75" s="14">
        <v>763</v>
      </c>
      <c r="I75" s="14">
        <v>599</v>
      </c>
      <c r="J75" s="14">
        <f>I75/H75*100</f>
        <v>78.505897771952817</v>
      </c>
      <c r="K75" s="14">
        <v>796</v>
      </c>
      <c r="L75" s="14">
        <v>626</v>
      </c>
      <c r="M75" s="14">
        <f>L75/K75*100</f>
        <v>78.643216080402013</v>
      </c>
      <c r="N75" s="14">
        <v>1055</v>
      </c>
      <c r="O75" s="14">
        <v>866</v>
      </c>
      <c r="P75" s="14">
        <f>O75/N75*100</f>
        <v>82.085308056872037</v>
      </c>
      <c r="Q75" s="14">
        <v>1013</v>
      </c>
      <c r="R75" s="14">
        <v>859</v>
      </c>
      <c r="S75" s="14">
        <f>R75/Q75*100</f>
        <v>84.79763079960513</v>
      </c>
      <c r="T75" s="14">
        <v>2120</v>
      </c>
      <c r="U75" s="14">
        <v>1443</v>
      </c>
      <c r="V75" s="14">
        <f>U75/T75*100</f>
        <v>68.066037735849065</v>
      </c>
      <c r="X75" s="14">
        <v>6</v>
      </c>
      <c r="Y75" s="14">
        <v>2700</v>
      </c>
      <c r="Z75" s="14">
        <v>2583</v>
      </c>
      <c r="AA75" s="14">
        <f>Z75/Y75*100</f>
        <v>95.666666666666671</v>
      </c>
      <c r="AB75" s="14">
        <v>2715</v>
      </c>
      <c r="AC75" s="14">
        <v>2674</v>
      </c>
      <c r="AD75" s="14">
        <f>AC75/AB75*100</f>
        <v>98.489871086556164</v>
      </c>
      <c r="AE75" s="14">
        <v>2278</v>
      </c>
      <c r="AF75" s="14">
        <v>2155</v>
      </c>
      <c r="AG75" s="14">
        <f>AF75/AE75*100</f>
        <v>94.600526777875331</v>
      </c>
      <c r="AH75" s="14">
        <v>2127</v>
      </c>
      <c r="AI75" s="14">
        <v>2088</v>
      </c>
      <c r="AJ75" s="18">
        <f>AI75/AH75*100</f>
        <v>98.166431593794073</v>
      </c>
      <c r="AK75" s="14">
        <v>1174</v>
      </c>
      <c r="AL75" s="14">
        <v>1092</v>
      </c>
      <c r="AM75" s="14">
        <f>AL75/AK75*100</f>
        <v>93.015332197614981</v>
      </c>
      <c r="AO75" s="17">
        <v>5</v>
      </c>
      <c r="AP75" s="14">
        <v>3795</v>
      </c>
      <c r="AQ75" s="14">
        <v>2017</v>
      </c>
      <c r="AR75" s="14">
        <f>AQ75/AP75*100</f>
        <v>53.148880105401844</v>
      </c>
      <c r="AS75" s="14">
        <v>1043</v>
      </c>
      <c r="AT75" s="14">
        <v>571</v>
      </c>
      <c r="AU75" s="14">
        <f>AT75/AS75*100</f>
        <v>54.745925215723879</v>
      </c>
      <c r="AV75" s="14">
        <v>2672</v>
      </c>
      <c r="AW75" s="14">
        <v>1647</v>
      </c>
      <c r="AX75" s="14">
        <f>AW75/AV75*100</f>
        <v>61.639221556886227</v>
      </c>
      <c r="AY75" s="14">
        <v>2040</v>
      </c>
      <c r="AZ75" s="14">
        <v>1305</v>
      </c>
      <c r="BA75" s="14">
        <f>AZ75/AY75*100</f>
        <v>63.970588235294116</v>
      </c>
    </row>
    <row r="76" spans="1:53" ht="16" x14ac:dyDescent="0.2">
      <c r="A76" s="14">
        <v>9</v>
      </c>
      <c r="B76" s="14">
        <v>470</v>
      </c>
      <c r="C76" s="14">
        <v>383</v>
      </c>
      <c r="D76" s="14">
        <f>C76/B76*100</f>
        <v>81.489361702127667</v>
      </c>
      <c r="E76" s="14">
        <v>717</v>
      </c>
      <c r="F76" s="14">
        <v>562</v>
      </c>
      <c r="G76" s="14">
        <f>F76/E76*100</f>
        <v>78.382147838214792</v>
      </c>
      <c r="H76" s="14">
        <v>745</v>
      </c>
      <c r="I76" s="14">
        <v>631</v>
      </c>
      <c r="J76" s="14">
        <f>I76/H76*100</f>
        <v>84.697986577181211</v>
      </c>
      <c r="K76" s="14">
        <v>767</v>
      </c>
      <c r="L76" s="14">
        <v>628</v>
      </c>
      <c r="M76" s="14">
        <f>L76/K76*100</f>
        <v>81.877444589309007</v>
      </c>
      <c r="N76" s="14">
        <v>1187</v>
      </c>
      <c r="O76" s="14">
        <v>968</v>
      </c>
      <c r="P76" s="14">
        <f>O76/N76*100</f>
        <v>81.550126368997482</v>
      </c>
      <c r="Q76" s="14">
        <v>1116</v>
      </c>
      <c r="R76" s="14">
        <v>908</v>
      </c>
      <c r="S76" s="14">
        <f>R76/Q76*100</f>
        <v>81.362007168458788</v>
      </c>
      <c r="T76" s="14">
        <v>2251</v>
      </c>
      <c r="U76" s="14">
        <v>1879</v>
      </c>
      <c r="V76" s="14">
        <f>U76/T76*100</f>
        <v>83.474011550422034</v>
      </c>
      <c r="X76" s="8" t="s">
        <v>82</v>
      </c>
      <c r="Y76" s="8"/>
      <c r="Z76" s="8"/>
      <c r="AA76" s="8">
        <v>1</v>
      </c>
      <c r="AB76" s="8"/>
      <c r="AC76" s="8"/>
      <c r="AD76" s="8">
        <v>1.21</v>
      </c>
      <c r="AE76" s="8"/>
      <c r="AF76" s="8"/>
      <c r="AG76" s="8">
        <v>1.57</v>
      </c>
      <c r="AH76" s="8"/>
      <c r="AI76" s="8"/>
      <c r="AJ76" s="8">
        <v>0.85</v>
      </c>
      <c r="AK76" s="8"/>
      <c r="AL76" s="8"/>
      <c r="AM76" s="8">
        <v>1.1399999999999999</v>
      </c>
      <c r="AO76" s="17">
        <v>6</v>
      </c>
      <c r="AP76" s="14">
        <v>3249</v>
      </c>
      <c r="AQ76" s="14">
        <v>1988</v>
      </c>
      <c r="AR76" s="14">
        <f>AQ76/AP76*100</f>
        <v>61.188057863958143</v>
      </c>
      <c r="AS76" s="14">
        <v>1088</v>
      </c>
      <c r="AT76" s="14">
        <v>625</v>
      </c>
      <c r="AU76" s="14">
        <f>AT76/AS76*100</f>
        <v>57.444852941176471</v>
      </c>
      <c r="AV76" s="14">
        <v>2702</v>
      </c>
      <c r="AW76" s="14">
        <v>1765</v>
      </c>
      <c r="AX76" s="14">
        <f>AW76/AV76*100</f>
        <v>65.321983715766095</v>
      </c>
      <c r="AY76" s="14">
        <v>2124</v>
      </c>
      <c r="AZ76" s="14">
        <v>1391</v>
      </c>
      <c r="BA76" s="14">
        <f>AZ76/AY76*100</f>
        <v>65.489642184557439</v>
      </c>
    </row>
    <row r="77" spans="1:53" ht="16" x14ac:dyDescent="0.2">
      <c r="A77" s="14">
        <v>10</v>
      </c>
      <c r="B77" s="14">
        <v>407</v>
      </c>
      <c r="C77" s="14">
        <v>317</v>
      </c>
      <c r="D77" s="14">
        <f>C77/B77*100</f>
        <v>77.886977886977888</v>
      </c>
      <c r="E77" s="14">
        <v>804</v>
      </c>
      <c r="F77" s="14">
        <v>628</v>
      </c>
      <c r="G77" s="14">
        <f>F77/E77*100</f>
        <v>78.109452736318403</v>
      </c>
      <c r="H77" s="14">
        <v>834</v>
      </c>
      <c r="I77" s="14">
        <v>676</v>
      </c>
      <c r="J77" s="14">
        <f>I77/H77*100</f>
        <v>81.055155875299761</v>
      </c>
      <c r="K77" s="14">
        <v>849</v>
      </c>
      <c r="L77" s="14">
        <v>701</v>
      </c>
      <c r="M77" s="14">
        <f>L77/K77*100</f>
        <v>82.567726737338049</v>
      </c>
      <c r="N77" s="14">
        <v>1337</v>
      </c>
      <c r="O77" s="14">
        <v>1079</v>
      </c>
      <c r="P77" s="14">
        <f>O77/N77*100</f>
        <v>80.703066566940919</v>
      </c>
      <c r="Q77" s="14">
        <v>1076</v>
      </c>
      <c r="R77" s="14">
        <v>935</v>
      </c>
      <c r="S77" s="14">
        <f>R77/Q77*100</f>
        <v>86.895910780669155</v>
      </c>
      <c r="T77" s="14">
        <v>2318</v>
      </c>
      <c r="U77" s="14">
        <v>1979</v>
      </c>
      <c r="V77" s="14">
        <f>U77/T77*100</f>
        <v>85.375323554788608</v>
      </c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5" t="s">
        <v>10</v>
      </c>
      <c r="AM77" s="15">
        <f>AVERAGE(AA76,AD76,AG76,AJ76,AM76)</f>
        <v>1.1539999999999999</v>
      </c>
      <c r="AO77" s="17">
        <v>7</v>
      </c>
      <c r="AP77" s="14">
        <v>3258</v>
      </c>
      <c r="AQ77" s="14">
        <v>2048</v>
      </c>
      <c r="AR77" s="14">
        <f>AQ77/AP77*100</f>
        <v>62.860650705954569</v>
      </c>
      <c r="AS77" s="14">
        <v>1140</v>
      </c>
      <c r="AT77" s="14">
        <v>703</v>
      </c>
      <c r="AU77" s="14">
        <f>AT77/AS77*100</f>
        <v>61.666666666666671</v>
      </c>
      <c r="AV77" s="14">
        <v>2834</v>
      </c>
      <c r="AW77" s="14">
        <v>1940</v>
      </c>
      <c r="AX77" s="14">
        <f>AW77/AV77*100</f>
        <v>68.454481298518004</v>
      </c>
      <c r="AY77" s="14">
        <v>2045</v>
      </c>
      <c r="AZ77" s="14">
        <v>1493</v>
      </c>
      <c r="BA77" s="14">
        <f>AZ77/AY77*100</f>
        <v>73.007334963325192</v>
      </c>
    </row>
    <row r="78" spans="1:53" ht="16" x14ac:dyDescent="0.2">
      <c r="A78" s="8" t="s">
        <v>82</v>
      </c>
      <c r="B78" s="8"/>
      <c r="C78" s="8"/>
      <c r="D78" s="8">
        <v>7.64</v>
      </c>
      <c r="E78" s="8"/>
      <c r="F78" s="8"/>
      <c r="G78" s="8">
        <v>4.1399999999999997</v>
      </c>
      <c r="H78" s="8"/>
      <c r="I78" s="8"/>
      <c r="J78" s="8">
        <v>4.72</v>
      </c>
      <c r="K78" s="8"/>
      <c r="L78" s="8"/>
      <c r="M78" s="8">
        <v>6.35</v>
      </c>
      <c r="N78" s="8"/>
      <c r="O78" s="8"/>
      <c r="P78" s="8">
        <v>4.6399999999999997</v>
      </c>
      <c r="Q78" s="8"/>
      <c r="R78" s="8"/>
      <c r="S78" s="8">
        <v>5.39</v>
      </c>
      <c r="T78" s="8"/>
      <c r="U78" s="8"/>
      <c r="V78" s="8">
        <v>5.31</v>
      </c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5" t="s">
        <v>9</v>
      </c>
      <c r="AM78" s="15">
        <f>STDEV(AA76,AD76,AG76,AJ76,AM76)/SQRT(COUNT(AA76,AD76,AG76,AJ76,AM76))</f>
        <v>0.12093800064495887</v>
      </c>
      <c r="AO78" s="17">
        <v>8</v>
      </c>
      <c r="AP78" s="14">
        <v>3037</v>
      </c>
      <c r="AQ78" s="14">
        <v>2155</v>
      </c>
      <c r="AR78" s="14">
        <f>AQ78/AP78*100</f>
        <v>70.958182416858733</v>
      </c>
      <c r="AS78" s="14">
        <v>1233</v>
      </c>
      <c r="AT78" s="14">
        <v>804</v>
      </c>
      <c r="AU78" s="14">
        <f>AT78/AS78*100</f>
        <v>65.206812652068123</v>
      </c>
      <c r="AV78" s="14">
        <v>2958</v>
      </c>
      <c r="AW78" s="14">
        <v>2095</v>
      </c>
      <c r="AX78" s="14">
        <f>AW78/AV78*100</f>
        <v>70.824881676808658</v>
      </c>
      <c r="AY78" s="14">
        <v>2123</v>
      </c>
      <c r="AZ78" s="14">
        <v>1588</v>
      </c>
      <c r="BA78" s="14">
        <f>AZ78/AY78*100</f>
        <v>74.799811587376354</v>
      </c>
    </row>
    <row r="79" spans="1:53" ht="16" x14ac:dyDescent="0.2">
      <c r="A79" s="15" t="s">
        <v>10</v>
      </c>
      <c r="B79" s="15">
        <f>AVERAGE(D78,G78,J78,P78,S78, V78)</f>
        <v>5.3066666666666666</v>
      </c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5" t="s">
        <v>8</v>
      </c>
      <c r="AM79" s="15">
        <v>5</v>
      </c>
      <c r="AO79" s="17">
        <v>9</v>
      </c>
      <c r="AP79" s="14">
        <v>2866</v>
      </c>
      <c r="AQ79" s="14">
        <v>2160</v>
      </c>
      <c r="AR79" s="14">
        <f>AQ79/AP79*100</f>
        <v>75.366364270760641</v>
      </c>
      <c r="AS79" s="14">
        <v>1194</v>
      </c>
      <c r="AT79" s="14">
        <v>848</v>
      </c>
      <c r="AU79" s="14">
        <f>AT79/AS79*100</f>
        <v>71.021775544388603</v>
      </c>
      <c r="AV79" s="14">
        <v>3007</v>
      </c>
      <c r="AW79" s="14">
        <v>2222</v>
      </c>
      <c r="AX79" s="14">
        <f>AW79/AV79*100</f>
        <v>73.894246757565682</v>
      </c>
      <c r="AY79" s="14">
        <v>2163</v>
      </c>
      <c r="AZ79" s="14">
        <v>1683</v>
      </c>
      <c r="BA79" s="14">
        <f>AZ79/AY79*100</f>
        <v>77.808599167822464</v>
      </c>
    </row>
    <row r="80" spans="1:53" ht="16" x14ac:dyDescent="0.2">
      <c r="A80" s="15" t="s">
        <v>9</v>
      </c>
      <c r="B80" s="15">
        <f>STDEV(D78,G78,J78,P78,S78, V78)/SQRT(COUNT(D78,G78,J78,P78,S78, V78))</f>
        <v>0.50335982270251889</v>
      </c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AO80" s="17">
        <v>10</v>
      </c>
      <c r="AP80" s="14">
        <v>2692</v>
      </c>
      <c r="AQ80" s="14">
        <v>2150</v>
      </c>
      <c r="AR80" s="14">
        <f>AQ80/AP80*100</f>
        <v>79.866270430906397</v>
      </c>
      <c r="AS80" s="14">
        <v>1159</v>
      </c>
      <c r="AT80" s="14">
        <v>906</v>
      </c>
      <c r="AU80" s="14">
        <f>AT80/AS80*100</f>
        <v>78.170836928386549</v>
      </c>
      <c r="AV80" s="14">
        <v>3015</v>
      </c>
      <c r="AW80" s="14">
        <v>2295</v>
      </c>
      <c r="AX80" s="14">
        <f>AW80/AV80*100</f>
        <v>76.119402985074629</v>
      </c>
      <c r="AY80" s="14">
        <v>2206</v>
      </c>
      <c r="AZ80" s="14">
        <v>1660</v>
      </c>
      <c r="BA80" s="14">
        <f>AZ80/AY80*100</f>
        <v>75.249320036264734</v>
      </c>
    </row>
    <row r="81" spans="1:55" ht="16" x14ac:dyDescent="0.2">
      <c r="A81" s="15" t="s">
        <v>8</v>
      </c>
      <c r="B81" s="15">
        <v>7</v>
      </c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AO81" s="17">
        <v>15</v>
      </c>
      <c r="AP81" s="14">
        <v>2760</v>
      </c>
      <c r="AQ81" s="14">
        <v>2478</v>
      </c>
      <c r="AR81" s="14">
        <f>AQ81/AP81*100</f>
        <v>89.782608695652172</v>
      </c>
      <c r="AS81" s="14">
        <v>1236</v>
      </c>
      <c r="AT81" s="14">
        <v>1044</v>
      </c>
      <c r="AU81" s="14">
        <f>AT81/AS81*100</f>
        <v>84.466019417475721</v>
      </c>
      <c r="AV81" s="14">
        <v>3148</v>
      </c>
      <c r="AW81" s="14">
        <v>2650</v>
      </c>
      <c r="AX81" s="14">
        <f>AW81/AV81*100</f>
        <v>84.180432020330358</v>
      </c>
      <c r="AY81" s="14">
        <v>1792</v>
      </c>
      <c r="AZ81" s="14">
        <v>1711</v>
      </c>
      <c r="BA81" s="14">
        <f>AZ81/AY81*100</f>
        <v>95.479910714285708</v>
      </c>
    </row>
    <row r="82" spans="1:55" ht="16" x14ac:dyDescent="0.2">
      <c r="AO82" s="17">
        <v>20</v>
      </c>
      <c r="AP82" s="14">
        <v>2828</v>
      </c>
      <c r="AQ82" s="14">
        <v>2637</v>
      </c>
      <c r="AR82" s="14">
        <f>AQ82/AP82*100</f>
        <v>93.246110325318242</v>
      </c>
      <c r="AS82" s="14">
        <v>1407</v>
      </c>
      <c r="AT82" s="14">
        <v>1246</v>
      </c>
      <c r="AU82" s="14">
        <f>AT82/AS82*100</f>
        <v>88.557213930348254</v>
      </c>
      <c r="AV82" s="14">
        <v>2838</v>
      </c>
      <c r="AW82" s="14">
        <v>2549</v>
      </c>
      <c r="AX82" s="14">
        <f>AW82/AV82*100</f>
        <v>89.816772374911906</v>
      </c>
      <c r="AY82" s="14">
        <v>2150</v>
      </c>
      <c r="AZ82" s="14">
        <v>1996</v>
      </c>
      <c r="BA82" s="14">
        <f>AZ82/AY82*100</f>
        <v>92.83720930232559</v>
      </c>
    </row>
    <row r="83" spans="1:55" ht="16" x14ac:dyDescent="0.2">
      <c r="AO83" s="17">
        <v>25</v>
      </c>
      <c r="AP83" s="14">
        <v>2860</v>
      </c>
      <c r="AQ83" s="14">
        <v>2676</v>
      </c>
      <c r="AR83" s="14">
        <f>AQ83/AP83*100</f>
        <v>93.566433566433574</v>
      </c>
      <c r="AS83" s="14">
        <v>1369</v>
      </c>
      <c r="AT83" s="14">
        <v>1242</v>
      </c>
      <c r="AU83" s="14">
        <f>AT83/AS83*100</f>
        <v>90.723155588020461</v>
      </c>
      <c r="AV83" s="14">
        <v>3123</v>
      </c>
      <c r="AW83" s="14">
        <v>2934</v>
      </c>
      <c r="AX83" s="14">
        <f>AW83/AV83*100</f>
        <v>93.948126801152739</v>
      </c>
      <c r="AY83" s="14">
        <v>2247</v>
      </c>
      <c r="AZ83" s="14">
        <v>2035</v>
      </c>
      <c r="BA83" s="14">
        <f>AZ83/AY83*100</f>
        <v>90.565198041833554</v>
      </c>
    </row>
    <row r="84" spans="1:55" ht="16" x14ac:dyDescent="0.2">
      <c r="AO84" s="8" t="s">
        <v>82</v>
      </c>
      <c r="AP84" s="8"/>
      <c r="AQ84" s="8"/>
      <c r="AR84" s="8">
        <v>9.73</v>
      </c>
      <c r="AS84" s="8"/>
      <c r="AT84" s="8"/>
      <c r="AU84" s="8">
        <v>8.31</v>
      </c>
      <c r="AV84" s="8"/>
      <c r="AW84" s="8"/>
      <c r="AX84" s="8">
        <v>7.03</v>
      </c>
      <c r="AY84" s="8"/>
      <c r="AZ84" s="8"/>
      <c r="BA84" s="8">
        <v>6.58</v>
      </c>
    </row>
    <row r="85" spans="1:55" ht="16" x14ac:dyDescent="0.2"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5" t="s">
        <v>10</v>
      </c>
      <c r="BA85" s="15">
        <f>AVERAGE(AR84,AU84,AX84,BA84)</f>
        <v>7.9124999999999996</v>
      </c>
    </row>
    <row r="86" spans="1:55" ht="16" x14ac:dyDescent="0.2"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5" t="s">
        <v>9</v>
      </c>
      <c r="BA86" s="15">
        <f>STDEV(AR84,AU84,AX84,BA84)/SQRT(COUNT(AR84,AU84,AX84,BA84))</f>
        <v>0.70802983694192467</v>
      </c>
    </row>
    <row r="87" spans="1:55" ht="16" x14ac:dyDescent="0.2">
      <c r="AO87" s="16"/>
      <c r="AP87" s="8"/>
      <c r="AQ87" s="8"/>
      <c r="AR87" s="8"/>
      <c r="AS87" s="14"/>
      <c r="AT87" s="14"/>
      <c r="AU87" s="14"/>
      <c r="AV87" s="14"/>
      <c r="AW87" s="14"/>
      <c r="AX87" s="14"/>
      <c r="AY87" s="14"/>
      <c r="AZ87" s="15" t="s">
        <v>8</v>
      </c>
      <c r="BA87" s="15">
        <v>4</v>
      </c>
    </row>
    <row r="88" spans="1:55" x14ac:dyDescent="0.2">
      <c r="A88" s="3" t="s">
        <v>6</v>
      </c>
      <c r="Q88" s="3" t="s">
        <v>50</v>
      </c>
      <c r="AN88" s="3" t="s">
        <v>49</v>
      </c>
    </row>
    <row r="89" spans="1:55" ht="16" x14ac:dyDescent="0.2">
      <c r="A89" s="14"/>
      <c r="B89" s="8" t="s">
        <v>81</v>
      </c>
      <c r="C89" s="14"/>
      <c r="D89" s="14"/>
      <c r="E89" s="14"/>
      <c r="F89" s="14"/>
      <c r="G89" s="14"/>
      <c r="H89" s="14"/>
      <c r="I89" s="8" t="s">
        <v>79</v>
      </c>
      <c r="J89" s="14"/>
      <c r="K89" s="14"/>
      <c r="L89" s="14"/>
      <c r="M89" s="14"/>
      <c r="N89" s="14"/>
      <c r="O89" s="14"/>
      <c r="Q89" s="14"/>
      <c r="R89" s="8" t="s">
        <v>81</v>
      </c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8" t="s">
        <v>79</v>
      </c>
      <c r="AD89" s="14"/>
      <c r="AE89" s="14"/>
      <c r="AF89" s="14"/>
      <c r="AG89" s="14"/>
      <c r="AH89" s="14"/>
      <c r="AI89" s="14"/>
      <c r="AJ89" s="14"/>
      <c r="AK89" s="14"/>
      <c r="AL89" s="14"/>
    </row>
    <row r="90" spans="1:55" ht="16" x14ac:dyDescent="0.2">
      <c r="A90" s="8" t="s">
        <v>78</v>
      </c>
      <c r="B90" s="8" t="s">
        <v>19</v>
      </c>
      <c r="C90" s="8" t="s">
        <v>15</v>
      </c>
      <c r="D90" s="8" t="s">
        <v>14</v>
      </c>
      <c r="E90" s="8" t="s">
        <v>12</v>
      </c>
      <c r="F90" s="8" t="s">
        <v>10</v>
      </c>
      <c r="G90" s="8" t="s">
        <v>9</v>
      </c>
      <c r="H90" s="8" t="s">
        <v>8</v>
      </c>
      <c r="I90" s="8" t="s">
        <v>19</v>
      </c>
      <c r="J90" s="8" t="s">
        <v>15</v>
      </c>
      <c r="K90" s="8" t="s">
        <v>14</v>
      </c>
      <c r="L90" s="8" t="s">
        <v>12</v>
      </c>
      <c r="M90" s="8" t="s">
        <v>10</v>
      </c>
      <c r="N90" s="8" t="s">
        <v>9</v>
      </c>
      <c r="O90" s="8" t="s">
        <v>8</v>
      </c>
      <c r="Q90" s="8" t="s">
        <v>78</v>
      </c>
      <c r="R90" s="8" t="s">
        <v>19</v>
      </c>
      <c r="S90" s="8" t="s">
        <v>15</v>
      </c>
      <c r="T90" s="8" t="s">
        <v>18</v>
      </c>
      <c r="U90" s="8" t="s">
        <v>14</v>
      </c>
      <c r="V90" s="8" t="s">
        <v>12</v>
      </c>
      <c r="W90" s="8" t="s">
        <v>17</v>
      </c>
      <c r="X90" s="8" t="s">
        <v>13</v>
      </c>
      <c r="Y90" s="8" t="s">
        <v>11</v>
      </c>
      <c r="Z90" s="8" t="s">
        <v>10</v>
      </c>
      <c r="AA90" s="8" t="s">
        <v>9</v>
      </c>
      <c r="AB90" s="8" t="s">
        <v>8</v>
      </c>
      <c r="AC90" s="8" t="s">
        <v>19</v>
      </c>
      <c r="AD90" s="8" t="s">
        <v>15</v>
      </c>
      <c r="AE90" s="8" t="s">
        <v>18</v>
      </c>
      <c r="AF90" s="8" t="s">
        <v>14</v>
      </c>
      <c r="AG90" s="8" t="s">
        <v>12</v>
      </c>
      <c r="AH90" s="8" t="s">
        <v>17</v>
      </c>
      <c r="AI90" s="8" t="s">
        <v>13</v>
      </c>
      <c r="AJ90" s="8" t="s">
        <v>11</v>
      </c>
      <c r="AK90" s="8" t="s">
        <v>10</v>
      </c>
      <c r="AL90" s="8" t="s">
        <v>9</v>
      </c>
      <c r="AN90" s="8" t="s">
        <v>81</v>
      </c>
      <c r="AO90" s="8"/>
      <c r="AP90" s="8"/>
      <c r="AQ90" s="8"/>
      <c r="AR90" s="8"/>
      <c r="AS90" s="8"/>
      <c r="AT90" s="8"/>
      <c r="AU90" s="8"/>
      <c r="AV90" s="8"/>
      <c r="AW90" s="8" t="s">
        <v>79</v>
      </c>
      <c r="AX90" s="8"/>
      <c r="AY90" s="8"/>
      <c r="AZ90" s="8"/>
      <c r="BA90" s="8"/>
      <c r="BB90" s="8"/>
      <c r="BC90" s="8"/>
    </row>
    <row r="91" spans="1:55" ht="16" x14ac:dyDescent="0.2">
      <c r="A91" s="14">
        <v>0.5</v>
      </c>
      <c r="B91" s="14">
        <v>13.285024154589372</v>
      </c>
      <c r="C91" s="14">
        <v>13.274336283185843</v>
      </c>
      <c r="D91" s="14">
        <v>6.8592057761732859</v>
      </c>
      <c r="E91" s="14">
        <v>8.3333333333333321</v>
      </c>
      <c r="F91" s="14">
        <f>AVERAGE(B91:E91)</f>
        <v>10.437974886820459</v>
      </c>
      <c r="G91" s="14">
        <f>STDEV(B91:E91)/SQRT(COUNT(B91:E91))</f>
        <v>1.6680262767685017</v>
      </c>
      <c r="H91" s="14">
        <v>4</v>
      </c>
      <c r="I91" s="14">
        <f>B91/100</f>
        <v>0.13285024154589373</v>
      </c>
      <c r="J91" s="14">
        <f>C91/100</f>
        <v>0.13274336283185842</v>
      </c>
      <c r="K91" s="14">
        <f>D91/100</f>
        <v>6.8592057761732855E-2</v>
      </c>
      <c r="L91" s="14">
        <f>E91/100</f>
        <v>8.3333333333333315E-2</v>
      </c>
      <c r="M91" s="14">
        <f>AVERAGE(I91:L91)</f>
        <v>0.10437974886820457</v>
      </c>
      <c r="N91" s="14">
        <f>STDEV(I91:L91)/SQRT(COUNT(I91:L91))</f>
        <v>1.6680262767685059E-2</v>
      </c>
      <c r="O91" s="14">
        <v>4</v>
      </c>
      <c r="Q91" s="14">
        <v>0.05</v>
      </c>
      <c r="R91" s="14"/>
      <c r="S91" s="14">
        <v>9.400826446280993</v>
      </c>
      <c r="T91" s="14">
        <v>11.011904761904761</v>
      </c>
      <c r="U91" s="14">
        <v>11.810490693739425</v>
      </c>
      <c r="V91" s="14">
        <v>8.8849400266548191</v>
      </c>
      <c r="W91" s="14">
        <v>2.4975024975024978</v>
      </c>
      <c r="X91" s="14">
        <v>9.6255029402661716</v>
      </c>
      <c r="Y91" s="14">
        <v>7.836391437308869</v>
      </c>
      <c r="Z91" s="14">
        <f>AVERAGE(S91:Y91)</f>
        <v>8.7239369719510762</v>
      </c>
      <c r="AA91" s="14">
        <f>STDEV(S91:Y91)/SQRT(COUNT(S91:Y91))</f>
        <v>1.1507218890075119</v>
      </c>
      <c r="AB91" s="14">
        <v>7</v>
      </c>
      <c r="AC91" s="14"/>
      <c r="AD91" s="14">
        <f>S91/100</f>
        <v>9.4008264462809923E-2</v>
      </c>
      <c r="AE91" s="14">
        <f>T91/100</f>
        <v>0.11011904761904762</v>
      </c>
      <c r="AF91" s="14">
        <f>U91/100</f>
        <v>0.11810490693739424</v>
      </c>
      <c r="AG91" s="14">
        <f>V91/100</f>
        <v>8.8849400266548195E-2</v>
      </c>
      <c r="AH91" s="14">
        <f>W91/100</f>
        <v>2.4975024975024976E-2</v>
      </c>
      <c r="AI91" s="14">
        <f>X91/100</f>
        <v>9.6255029402661715E-2</v>
      </c>
      <c r="AJ91" s="14">
        <f>Y91/100</f>
        <v>7.8363914373088692E-2</v>
      </c>
      <c r="AK91" s="14">
        <f>AVERAGE(AD91:AJ91)</f>
        <v>8.7239369719510754E-2</v>
      </c>
      <c r="AL91" s="14">
        <f>STDEV(AD91:AJ91)/SQRT(COUNT(AD91:AJ91))</f>
        <v>1.1507218890075124E-2</v>
      </c>
      <c r="AN91" s="8" t="s">
        <v>78</v>
      </c>
      <c r="AO91" s="8" t="s">
        <v>19</v>
      </c>
      <c r="AP91" s="8" t="s">
        <v>12</v>
      </c>
      <c r="AQ91" s="8" t="s">
        <v>17</v>
      </c>
      <c r="AR91" s="8" t="s">
        <v>13</v>
      </c>
      <c r="AS91" s="8" t="s">
        <v>23</v>
      </c>
      <c r="AT91" s="8" t="s">
        <v>10</v>
      </c>
      <c r="AU91" s="8" t="s">
        <v>9</v>
      </c>
      <c r="AV91" s="8" t="s">
        <v>8</v>
      </c>
      <c r="AW91" s="8" t="s">
        <v>19</v>
      </c>
      <c r="AX91" s="8" t="s">
        <v>12</v>
      </c>
      <c r="AY91" s="8" t="s">
        <v>17</v>
      </c>
      <c r="AZ91" s="8" t="s">
        <v>13</v>
      </c>
      <c r="BA91" s="8" t="s">
        <v>23</v>
      </c>
      <c r="BB91" s="8" t="s">
        <v>10</v>
      </c>
      <c r="BC91" s="8" t="s">
        <v>9</v>
      </c>
    </row>
    <row r="92" spans="1:55" ht="16" x14ac:dyDescent="0.2">
      <c r="A92" s="14">
        <v>1</v>
      </c>
      <c r="B92" s="14">
        <v>17.40139211136891</v>
      </c>
      <c r="C92" s="14">
        <v>21.212121212121211</v>
      </c>
      <c r="D92" s="14">
        <v>17.924528301886792</v>
      </c>
      <c r="E92" s="14">
        <v>17.258883248730964</v>
      </c>
      <c r="F92" s="14">
        <f>AVERAGE(B92:E92)</f>
        <v>18.449231218526972</v>
      </c>
      <c r="G92" s="14">
        <f>STDEV(B92:E92)/SQRT(COUNT(B92:E92))</f>
        <v>0.93201257820201344</v>
      </c>
      <c r="H92" s="14">
        <v>4</v>
      </c>
      <c r="I92" s="14">
        <f>B92/100</f>
        <v>0.1740139211136891</v>
      </c>
      <c r="J92" s="14">
        <f>C92/100</f>
        <v>0.2121212121212121</v>
      </c>
      <c r="K92" s="14">
        <f>D92/100</f>
        <v>0.17924528301886791</v>
      </c>
      <c r="L92" s="14">
        <f>E92/100</f>
        <v>0.17258883248730963</v>
      </c>
      <c r="M92" s="14">
        <f>AVERAGE(I92:L92)</f>
        <v>0.18449231218526968</v>
      </c>
      <c r="N92" s="14">
        <f>STDEV(I92:L92)/SQRT(COUNT(I92:L92))</f>
        <v>9.3201257820201312E-3</v>
      </c>
      <c r="O92" s="14">
        <v>4</v>
      </c>
      <c r="Q92" s="14">
        <v>0.1</v>
      </c>
      <c r="R92" s="14">
        <v>5.8955223880597023</v>
      </c>
      <c r="S92" s="14">
        <v>16.441207075962538</v>
      </c>
      <c r="T92" s="14">
        <v>24.558823529411764</v>
      </c>
      <c r="U92" s="14">
        <v>21.986051145798736</v>
      </c>
      <c r="V92" s="14">
        <v>19.100132333480371</v>
      </c>
      <c r="W92" s="14">
        <v>7.9901960784313717</v>
      </c>
      <c r="X92" s="14">
        <v>11.002081474873625</v>
      </c>
      <c r="Y92" s="14">
        <v>15.982972136222912</v>
      </c>
      <c r="Z92" s="14">
        <f>AVERAGE(R92:Y92)</f>
        <v>15.369623270280128</v>
      </c>
      <c r="AA92" s="14">
        <f>STDEV(R92:Y92)/SQRT(COUNT(R92:Y92))</f>
        <v>2.3412056583011993</v>
      </c>
      <c r="AB92" s="14">
        <v>8</v>
      </c>
      <c r="AC92" s="14">
        <f>R92/100</f>
        <v>5.895522388059702E-2</v>
      </c>
      <c r="AD92" s="14">
        <f>S92/100</f>
        <v>0.16441207075962538</v>
      </c>
      <c r="AE92" s="14">
        <f>T92/100</f>
        <v>0.24558823529411763</v>
      </c>
      <c r="AF92" s="14">
        <f>U92/100</f>
        <v>0.21986051145798735</v>
      </c>
      <c r="AG92" s="14">
        <f>V92/100</f>
        <v>0.19100132333480371</v>
      </c>
      <c r="AH92" s="14">
        <f>W92/100</f>
        <v>7.9901960784313719E-2</v>
      </c>
      <c r="AI92" s="14">
        <f>X92/100</f>
        <v>0.11002081474873625</v>
      </c>
      <c r="AJ92" s="14">
        <f>Y92/100</f>
        <v>0.15982972136222912</v>
      </c>
      <c r="AK92" s="14">
        <f>AVERAGE(AC92:AJ92)</f>
        <v>0.15369623270280128</v>
      </c>
      <c r="AL92" s="14">
        <f>STDEV(AC92:AJ92)/SQRT(COUNT(AC92:AJ92))</f>
        <v>2.3412056583011976E-2</v>
      </c>
      <c r="AN92" s="14">
        <v>0.1</v>
      </c>
      <c r="AO92" s="14">
        <v>38.438108130975543</v>
      </c>
      <c r="AP92" s="14"/>
      <c r="AQ92" s="14">
        <v>34.015703869882216</v>
      </c>
      <c r="AR92" s="14">
        <v>20.24151811385854</v>
      </c>
      <c r="AS92" s="14">
        <v>3.9447731755424065</v>
      </c>
      <c r="AT92" s="14">
        <f>AVERAGE(AO92,AQ92:AS92)</f>
        <v>24.16002582256468</v>
      </c>
      <c r="AU92" s="14">
        <f>STDEV(AO92, AQ92:AS92)/SQRT(COUNT(AO92, AQ92:AS92))</f>
        <v>7.7728650146104528</v>
      </c>
      <c r="AV92" s="14">
        <v>4</v>
      </c>
      <c r="AW92" s="14">
        <f>AO92/100</f>
        <v>0.38438108130975546</v>
      </c>
      <c r="AX92" s="14"/>
      <c r="AY92" s="14">
        <f>AQ92/100</f>
        <v>0.34015703869882219</v>
      </c>
      <c r="AZ92" s="14">
        <f>AR92/100</f>
        <v>0.20241518113858539</v>
      </c>
      <c r="BA92" s="14">
        <f>AS92/100</f>
        <v>3.9447731755424063E-2</v>
      </c>
      <c r="BB92" s="14">
        <f>AVERAGE(AW92,AY92:BA92)</f>
        <v>0.24160025822564676</v>
      </c>
      <c r="BC92" s="14">
        <f>STDEV(AW92, AY92:BA92)/SQRT(COUNT(AW92, AY92:BA92))</f>
        <v>7.7728650146104569E-2</v>
      </c>
    </row>
    <row r="93" spans="1:55" ht="16" x14ac:dyDescent="0.2">
      <c r="A93" s="14">
        <v>2</v>
      </c>
      <c r="B93" s="14">
        <v>36.263736263736263</v>
      </c>
      <c r="C93" s="14">
        <v>33.333333333333329</v>
      </c>
      <c r="D93" s="14">
        <v>36.597938144329895</v>
      </c>
      <c r="E93" s="14">
        <v>43.506493506493506</v>
      </c>
      <c r="F93" s="14">
        <f>AVERAGE(B93:E93)</f>
        <v>37.425375311973248</v>
      </c>
      <c r="G93" s="14">
        <f>STDEV(B93:E93)/SQRT(COUNT(B93:E93))</f>
        <v>2.155590862452474</v>
      </c>
      <c r="H93" s="14">
        <v>4</v>
      </c>
      <c r="I93" s="14">
        <f>B93/100</f>
        <v>0.36263736263736263</v>
      </c>
      <c r="J93" s="14">
        <f>C93/100</f>
        <v>0.33333333333333326</v>
      </c>
      <c r="K93" s="14">
        <f>D93/100</f>
        <v>0.36597938144329895</v>
      </c>
      <c r="L93" s="14">
        <f>E93/100</f>
        <v>0.43506493506493504</v>
      </c>
      <c r="M93" s="14">
        <f>AVERAGE(I93:L93)</f>
        <v>0.37425375311973252</v>
      </c>
      <c r="N93" s="14">
        <f>STDEV(I93:L93)/SQRT(COUNT(I93:L93))</f>
        <v>2.155590862452474E-2</v>
      </c>
      <c r="O93" s="14">
        <v>4</v>
      </c>
      <c r="Q93" s="14">
        <v>0.2</v>
      </c>
      <c r="R93" s="14"/>
      <c r="S93" s="14">
        <v>29.170829170829172</v>
      </c>
      <c r="T93" s="14">
        <v>32.937685459940653</v>
      </c>
      <c r="U93" s="14">
        <v>38.528138528138527</v>
      </c>
      <c r="V93" s="14">
        <v>32.273948075201432</v>
      </c>
      <c r="W93" s="14">
        <v>14.387031408308005</v>
      </c>
      <c r="X93" s="14">
        <v>31.833084947839048</v>
      </c>
      <c r="Y93" s="14">
        <v>25.409523809523808</v>
      </c>
      <c r="Z93" s="14">
        <f>AVERAGE(S93:Y93)</f>
        <v>29.220034485682952</v>
      </c>
      <c r="AA93" s="14">
        <f>STDEV(S93:Y93)/SQRT(COUNT(S93:Y93))</f>
        <v>2.891516917892023</v>
      </c>
      <c r="AB93" s="14">
        <v>7</v>
      </c>
      <c r="AC93" s="14"/>
      <c r="AD93" s="14">
        <f>S93/100</f>
        <v>0.29170829170829171</v>
      </c>
      <c r="AE93" s="14">
        <f>T93/100</f>
        <v>0.32937685459940652</v>
      </c>
      <c r="AF93" s="14">
        <f>U93/100</f>
        <v>0.38528138528138528</v>
      </c>
      <c r="AG93" s="14">
        <f>V93/100</f>
        <v>0.32273948075201431</v>
      </c>
      <c r="AH93" s="14">
        <f>W93/100</f>
        <v>0.14387031408308004</v>
      </c>
      <c r="AI93" s="14">
        <f>X93/100</f>
        <v>0.31833084947839047</v>
      </c>
      <c r="AJ93" s="14">
        <f>Y93/100</f>
        <v>0.2540952380952381</v>
      </c>
      <c r="AK93" s="14">
        <f>AVERAGE(AD93:AJ93)</f>
        <v>0.2922003448568295</v>
      </c>
      <c r="AL93" s="14">
        <f>STDEV(AD93:AJ93)/SQRT(COUNT(AD93:AJ93))</f>
        <v>2.8915169178920307E-2</v>
      </c>
      <c r="AN93" s="14">
        <v>0.2</v>
      </c>
      <c r="AO93" s="14"/>
      <c r="AP93" s="14">
        <v>36.209597038302718</v>
      </c>
      <c r="AQ93" s="14">
        <v>33.889674681753888</v>
      </c>
      <c r="AR93" s="14">
        <v>23.050259965337954</v>
      </c>
      <c r="AS93" s="14">
        <v>6.8014705882352935</v>
      </c>
      <c r="AT93" s="14">
        <f>AVERAGE(AP93:AS93)</f>
        <v>24.987750568407463</v>
      </c>
      <c r="AU93" s="14">
        <f>STDEV(AP93:AS93)/SQRT(COUNT(AP93:AS93))</f>
        <v>6.7061460645432884</v>
      </c>
      <c r="AV93" s="14">
        <v>4</v>
      </c>
      <c r="AW93" s="14"/>
      <c r="AX93" s="14">
        <f>AP93/100</f>
        <v>0.36209597038302715</v>
      </c>
      <c r="AY93" s="14">
        <f>AQ93/100</f>
        <v>0.3388967468175389</v>
      </c>
      <c r="AZ93" s="14">
        <f>AR93/100</f>
        <v>0.23050259965337955</v>
      </c>
      <c r="BA93" s="14">
        <f>AS93/100</f>
        <v>6.8014705882352935E-2</v>
      </c>
      <c r="BB93" s="14">
        <f>AVERAGE(AX93,AY93:BA93)</f>
        <v>0.24987750568407466</v>
      </c>
      <c r="BC93" s="14">
        <f>STDEV(AX93:BA93)/SQRT(COUNT(AX93:BA93))</f>
        <v>6.7061460645432808E-2</v>
      </c>
    </row>
    <row r="94" spans="1:55" ht="16" x14ac:dyDescent="0.2">
      <c r="A94" s="14">
        <v>3</v>
      </c>
      <c r="B94" s="14">
        <v>47.572815533980581</v>
      </c>
      <c r="C94" s="14">
        <v>51.046025104602514</v>
      </c>
      <c r="D94" s="14">
        <v>43.949044585987259</v>
      </c>
      <c r="E94" s="14">
        <v>57.615894039735096</v>
      </c>
      <c r="F94" s="14">
        <f>AVERAGE(B94:E94)</f>
        <v>50.045944816076357</v>
      </c>
      <c r="G94" s="14">
        <f>STDEV(B94:E94)/SQRT(COUNT(B94:E94))</f>
        <v>2.909651363621498</v>
      </c>
      <c r="H94" s="14">
        <v>4</v>
      </c>
      <c r="I94" s="14">
        <f>B94/100</f>
        <v>0.47572815533980584</v>
      </c>
      <c r="J94" s="14">
        <f>C94/100</f>
        <v>0.5104602510460251</v>
      </c>
      <c r="K94" s="14">
        <f>D94/100</f>
        <v>0.43949044585987257</v>
      </c>
      <c r="L94" s="14">
        <f>E94/100</f>
        <v>0.57615894039735094</v>
      </c>
      <c r="M94" s="14">
        <f>AVERAGE(I94:L94)</f>
        <v>0.5004594481607636</v>
      </c>
      <c r="N94" s="14">
        <f>STDEV(I94:L94)/SQRT(COUNT(I94:L94))</f>
        <v>2.9096513636214547E-2</v>
      </c>
      <c r="O94" s="14">
        <v>4</v>
      </c>
      <c r="Q94" s="14">
        <v>0.3</v>
      </c>
      <c r="R94" s="14">
        <v>30.64516129032258</v>
      </c>
      <c r="S94" s="14">
        <v>35.995955510616781</v>
      </c>
      <c r="T94" s="14">
        <v>43.695014662756599</v>
      </c>
      <c r="U94" s="14">
        <v>48.550016291951778</v>
      </c>
      <c r="V94" s="14">
        <v>41.651624548736457</v>
      </c>
      <c r="W94" s="14">
        <v>24.633431085043988</v>
      </c>
      <c r="X94" s="14">
        <v>40.49955396966994</v>
      </c>
      <c r="Y94" s="14">
        <v>37.114624505928859</v>
      </c>
      <c r="Z94" s="14">
        <f>AVERAGE(R94:Y94)</f>
        <v>37.848172733128372</v>
      </c>
      <c r="AA94" s="14">
        <f>STDEV(R94:Y94)/SQRT(COUNT(R94:Y94))</f>
        <v>2.6749254215055385</v>
      </c>
      <c r="AB94" s="14">
        <v>8</v>
      </c>
      <c r="AC94" s="14">
        <f>R94/100</f>
        <v>0.30645161290322581</v>
      </c>
      <c r="AD94" s="14">
        <f>S94/100</f>
        <v>0.35995955510616784</v>
      </c>
      <c r="AE94" s="14">
        <f>T94/100</f>
        <v>0.43695014662756598</v>
      </c>
      <c r="AF94" s="14">
        <f>U94/100</f>
        <v>0.48550016291951775</v>
      </c>
      <c r="AG94" s="14">
        <f>V94/100</f>
        <v>0.41651624548736454</v>
      </c>
      <c r="AH94" s="14">
        <f>W94/100</f>
        <v>0.24633431085043989</v>
      </c>
      <c r="AI94" s="14">
        <f>X94/100</f>
        <v>0.40499553969669938</v>
      </c>
      <c r="AJ94" s="14">
        <f>Y94/100</f>
        <v>0.37114624505928862</v>
      </c>
      <c r="AK94" s="14">
        <f>AVERAGE(AC94:AJ94)</f>
        <v>0.37848172733128371</v>
      </c>
      <c r="AL94" s="14">
        <f>STDEV(AC94:AJ94)/SQRT(COUNT(AC94:AJ94))</f>
        <v>2.6749254215055505E-2</v>
      </c>
      <c r="AN94" s="14">
        <v>0.3</v>
      </c>
      <c r="AO94" s="14">
        <v>41.949870662741951</v>
      </c>
      <c r="AP94" s="14">
        <v>36.907692307692308</v>
      </c>
      <c r="AQ94" s="14">
        <v>31.939272414780866</v>
      </c>
      <c r="AR94" s="14">
        <v>23.605947955390334</v>
      </c>
      <c r="AS94" s="14">
        <v>10.748560460652591</v>
      </c>
      <c r="AT94" s="14">
        <f>AVERAGE(AO94:AS94)</f>
        <v>29.030268760251612</v>
      </c>
      <c r="AU94" s="14">
        <f>STDEV(AO94:AS94)/SQRT(COUNT(AO94:AS94))</f>
        <v>5.4821361341741026</v>
      </c>
      <c r="AV94" s="14">
        <v>5</v>
      </c>
      <c r="AW94" s="14">
        <f>AO94/100</f>
        <v>0.4194987066274195</v>
      </c>
      <c r="AX94" s="14">
        <f>AP94/100</f>
        <v>0.36907692307692308</v>
      </c>
      <c r="AY94" s="14">
        <f>AQ94/100</f>
        <v>0.31939272414780867</v>
      </c>
      <c r="AZ94" s="14">
        <f>AR94/100</f>
        <v>0.23605947955390336</v>
      </c>
      <c r="BA94" s="14">
        <f>AS94/100</f>
        <v>0.10748560460652591</v>
      </c>
      <c r="BB94" s="14">
        <f>AVERAGE(AW94:BA94)</f>
        <v>0.2903026876025161</v>
      </c>
      <c r="BC94" s="14">
        <f>STDEV(AW94:BA94)/SQRT(COUNT(AW94:BA94))</f>
        <v>5.4821361341741058E-2</v>
      </c>
    </row>
    <row r="95" spans="1:55" ht="16" x14ac:dyDescent="0.2">
      <c r="A95" s="14">
        <v>4</v>
      </c>
      <c r="B95" s="14">
        <v>57.742782152230973</v>
      </c>
      <c r="C95" s="14">
        <v>73.95348837209302</v>
      </c>
      <c r="D95" s="14">
        <v>80.645161290322577</v>
      </c>
      <c r="E95" s="14">
        <v>66.896551724137936</v>
      </c>
      <c r="F95" s="14">
        <f>AVERAGE(B95:E95)</f>
        <v>69.809495884696133</v>
      </c>
      <c r="G95" s="14">
        <f>STDEV(B95:E95)/SQRT(COUNT(B95:E95))</f>
        <v>4.904718327811846</v>
      </c>
      <c r="H95" s="14">
        <v>4</v>
      </c>
      <c r="I95" s="14">
        <f>B95/100</f>
        <v>0.57742782152230976</v>
      </c>
      <c r="J95" s="14">
        <f>C95/100</f>
        <v>0.73953488372093024</v>
      </c>
      <c r="K95" s="14">
        <f>D95/100</f>
        <v>0.80645161290322576</v>
      </c>
      <c r="L95" s="14">
        <f>E95/100</f>
        <v>0.66896551724137931</v>
      </c>
      <c r="M95" s="14">
        <f>AVERAGE(I95:L95)</f>
        <v>0.69809495884696138</v>
      </c>
      <c r="N95" s="14">
        <f>STDEV(I95:L95)/SQRT(COUNT(I95:L95))</f>
        <v>4.9047183278118314E-2</v>
      </c>
      <c r="O95" s="14">
        <v>4</v>
      </c>
      <c r="Q95" s="14">
        <v>0.5</v>
      </c>
      <c r="R95" s="14">
        <v>35.294117647058826</v>
      </c>
      <c r="S95" s="14">
        <v>49.045226130653269</v>
      </c>
      <c r="T95" s="14">
        <v>58.753709198813056</v>
      </c>
      <c r="U95" s="14">
        <v>59.248461289277621</v>
      </c>
      <c r="V95" s="14">
        <v>54.143897996357012</v>
      </c>
      <c r="W95" s="14">
        <v>38.265835929387329</v>
      </c>
      <c r="X95" s="14">
        <v>55.079594790159192</v>
      </c>
      <c r="Y95" s="14">
        <v>81.433962264150935</v>
      </c>
      <c r="Z95" s="14">
        <f>AVERAGE(R95:Y95)</f>
        <v>53.908100655732156</v>
      </c>
      <c r="AA95" s="14">
        <f>STDEV(R95:Y95)/SQRT(COUNT(R95:Y95))</f>
        <v>5.0460535992613886</v>
      </c>
      <c r="AB95" s="14">
        <v>8</v>
      </c>
      <c r="AC95" s="14">
        <f>R95/100</f>
        <v>0.35294117647058826</v>
      </c>
      <c r="AD95" s="14">
        <f>S95/100</f>
        <v>0.49045226130653269</v>
      </c>
      <c r="AE95" s="14">
        <f>T95/100</f>
        <v>0.58753709198813053</v>
      </c>
      <c r="AF95" s="14">
        <f>U95/100</f>
        <v>0.59248461289277621</v>
      </c>
      <c r="AG95" s="14">
        <f>V95/100</f>
        <v>0.54143897996357016</v>
      </c>
      <c r="AH95" s="14">
        <f>W95/100</f>
        <v>0.38265835929387326</v>
      </c>
      <c r="AI95" s="14">
        <f>X95/100</f>
        <v>0.55079594790159192</v>
      </c>
      <c r="AJ95" s="14">
        <f>Y95/100</f>
        <v>0.81433962264150939</v>
      </c>
      <c r="AK95" s="14">
        <f>AVERAGE(AC95:AJ95)</f>
        <v>0.5390810065573215</v>
      </c>
      <c r="AL95" s="14">
        <f>STDEV(AC95:AJ95)/SQRT(COUNT(AC95:AJ95))</f>
        <v>5.0460535992614027E-2</v>
      </c>
      <c r="AN95" s="14">
        <v>0.5</v>
      </c>
      <c r="AO95" s="14">
        <v>41.920077972709549</v>
      </c>
      <c r="AP95" s="14">
        <v>38.068870046720889</v>
      </c>
      <c r="AQ95" s="14">
        <v>30.468060052987934</v>
      </c>
      <c r="AR95" s="14">
        <v>24.367674275138803</v>
      </c>
      <c r="AS95" s="14">
        <v>11.111111111111111</v>
      </c>
      <c r="AT95" s="14">
        <f>AVERAGE(AO95:AS95)</f>
        <v>29.187158691733657</v>
      </c>
      <c r="AU95" s="14">
        <f>STDEV(AO95:AS95)/SQRT(COUNT(AO95:AS95))</f>
        <v>5.4434532444265118</v>
      </c>
      <c r="AV95" s="14">
        <v>5</v>
      </c>
      <c r="AW95" s="14">
        <f>AO95/100</f>
        <v>0.41920077972709552</v>
      </c>
      <c r="AX95" s="14">
        <f>AP95/100</f>
        <v>0.38068870046720887</v>
      </c>
      <c r="AY95" s="14">
        <f>AQ95/100</f>
        <v>0.30468060052987933</v>
      </c>
      <c r="AZ95" s="14">
        <f>AR95/100</f>
        <v>0.24367674275138804</v>
      </c>
      <c r="BA95" s="14">
        <f>AS95/100</f>
        <v>0.1111111111111111</v>
      </c>
      <c r="BB95" s="14">
        <f>AVERAGE(AW95:BA95)</f>
        <v>0.29187158691733656</v>
      </c>
      <c r="BC95" s="14">
        <f>STDEV(AW95:BA95)/SQRT(COUNT(AW95:BA95))</f>
        <v>5.443453244426516E-2</v>
      </c>
    </row>
    <row r="96" spans="1:55" ht="16" x14ac:dyDescent="0.2">
      <c r="A96" s="14">
        <v>5</v>
      </c>
      <c r="B96" s="14">
        <v>64.810126582278485</v>
      </c>
      <c r="C96" s="14">
        <v>75.647668393782382</v>
      </c>
      <c r="D96" s="14">
        <v>82.165605095541409</v>
      </c>
      <c r="E96" s="14">
        <v>80</v>
      </c>
      <c r="F96" s="14">
        <f>AVERAGE(B96:E96)</f>
        <v>75.655850017900576</v>
      </c>
      <c r="G96" s="14">
        <f>STDEV(B96:E96)/SQRT(COUNT(B96:E96))</f>
        <v>3.8608972836507451</v>
      </c>
      <c r="H96" s="14">
        <v>4</v>
      </c>
      <c r="I96" s="14">
        <f>B96/100</f>
        <v>0.64810126582278482</v>
      </c>
      <c r="J96" s="14">
        <f>C96/100</f>
        <v>0.75647668393782386</v>
      </c>
      <c r="K96" s="14">
        <f>D96/100</f>
        <v>0.82165605095541405</v>
      </c>
      <c r="L96" s="14">
        <f>E96/100</f>
        <v>0.8</v>
      </c>
      <c r="M96" s="14">
        <f>AVERAGE(I96:L96)</f>
        <v>0.75655850017900561</v>
      </c>
      <c r="N96" s="14">
        <f>STDEV(I96:L96)/SQRT(COUNT(I96:L96))</f>
        <v>3.8608972836507466E-2</v>
      </c>
      <c r="O96" s="14">
        <v>4</v>
      </c>
      <c r="Q96" s="14">
        <v>1</v>
      </c>
      <c r="R96" s="14">
        <v>54.032258064516128</v>
      </c>
      <c r="S96" s="14">
        <v>73.877551020408163</v>
      </c>
      <c r="T96" s="14">
        <v>75.667655786350153</v>
      </c>
      <c r="U96" s="14">
        <v>74.363057324840767</v>
      </c>
      <c r="V96" s="14">
        <v>68.512728896828946</v>
      </c>
      <c r="W96" s="14">
        <v>58.704663212435236</v>
      </c>
      <c r="X96" s="14">
        <v>74.033613445378151</v>
      </c>
      <c r="Y96" s="14">
        <v>62.711864406779661</v>
      </c>
      <c r="Z96" s="14">
        <f>AVERAGE(R96:Y96)</f>
        <v>67.737924019692159</v>
      </c>
      <c r="AA96" s="14">
        <f>STDEV(R96:Y96)/SQRT(COUNT(R96:Y96))</f>
        <v>2.9259016930430413</v>
      </c>
      <c r="AB96" s="14">
        <v>8</v>
      </c>
      <c r="AC96" s="14">
        <f>R96/100</f>
        <v>0.54032258064516125</v>
      </c>
      <c r="AD96" s="14">
        <f>S96/100</f>
        <v>0.73877551020408161</v>
      </c>
      <c r="AE96" s="14">
        <f>T96/100</f>
        <v>0.75667655786350152</v>
      </c>
      <c r="AF96" s="14">
        <f>U96/100</f>
        <v>0.74363057324840764</v>
      </c>
      <c r="AG96" s="14">
        <f>V96/100</f>
        <v>0.68512728896828945</v>
      </c>
      <c r="AH96" s="14">
        <f>W96/100</f>
        <v>0.58704663212435237</v>
      </c>
      <c r="AI96" s="14">
        <f>X96/100</f>
        <v>0.74033613445378155</v>
      </c>
      <c r="AJ96" s="14">
        <f>Y96/100</f>
        <v>0.6271186440677966</v>
      </c>
      <c r="AK96" s="14">
        <f>AVERAGE(AC96:AJ96)</f>
        <v>0.67737924019692153</v>
      </c>
      <c r="AL96" s="14">
        <f>STDEV(AC96:AJ96)/SQRT(COUNT(AC96:AJ96))</f>
        <v>2.9259016930430808E-2</v>
      </c>
      <c r="AN96" s="14">
        <v>1</v>
      </c>
      <c r="AO96" s="14">
        <v>46.660059464816648</v>
      </c>
      <c r="AP96" s="14">
        <v>40.999624201428034</v>
      </c>
      <c r="AQ96" s="14">
        <v>35.775862068965516</v>
      </c>
      <c r="AR96" s="14">
        <v>30.744544287548138</v>
      </c>
      <c r="AS96" s="14">
        <v>19.34826883910387</v>
      </c>
      <c r="AT96" s="14">
        <f>AVERAGE(AO96:AS96)</f>
        <v>34.70567177237244</v>
      </c>
      <c r="AU96" s="14">
        <f>STDEV(AO96:AS96)/SQRT(COUNT(AO96:AS96))</f>
        <v>4.6647984166370664</v>
      </c>
      <c r="AV96" s="14">
        <v>5</v>
      </c>
      <c r="AW96" s="14">
        <f>AO96/100</f>
        <v>0.4666005946481665</v>
      </c>
      <c r="AX96" s="14">
        <f>AP96/100</f>
        <v>0.40999624201428037</v>
      </c>
      <c r="AY96" s="14">
        <f>AQ96/100</f>
        <v>0.35775862068965514</v>
      </c>
      <c r="AZ96" s="14">
        <f>AR96/100</f>
        <v>0.30744544287548137</v>
      </c>
      <c r="BA96" s="14">
        <f>AS96/100</f>
        <v>0.19348268839103869</v>
      </c>
      <c r="BB96" s="14">
        <f>AVERAGE(AW96:BA96)</f>
        <v>0.34705671772372437</v>
      </c>
      <c r="BC96" s="14">
        <f>STDEV(AW96:BA96)/SQRT(COUNT(AW96:BA96))</f>
        <v>4.6647984166370698E-2</v>
      </c>
    </row>
    <row r="97" spans="1:55" ht="16" x14ac:dyDescent="0.2">
      <c r="A97" s="14">
        <v>6</v>
      </c>
      <c r="B97" s="14">
        <v>68.010752688172033</v>
      </c>
      <c r="C97" s="14">
        <v>73.711340206185568</v>
      </c>
      <c r="D97" s="14">
        <v>80.625</v>
      </c>
      <c r="E97" s="14">
        <v>85.039370078740163</v>
      </c>
      <c r="F97" s="14">
        <f>AVERAGE(B97:E97)</f>
        <v>76.846615743274441</v>
      </c>
      <c r="G97" s="14">
        <f>STDEV(B97:E97)/SQRT(COUNT(B97:E97))</f>
        <v>3.7561043628422999</v>
      </c>
      <c r="H97" s="14">
        <v>4</v>
      </c>
      <c r="I97" s="14">
        <f>B97/100</f>
        <v>0.68010752688172038</v>
      </c>
      <c r="J97" s="14">
        <f>C97/100</f>
        <v>0.73711340206185572</v>
      </c>
      <c r="K97" s="14">
        <f>D97/100</f>
        <v>0.80625000000000002</v>
      </c>
      <c r="L97" s="14">
        <f>E97/100</f>
        <v>0.85039370078740162</v>
      </c>
      <c r="M97" s="14">
        <f>AVERAGE(I97:L97)</f>
        <v>0.76846615743274449</v>
      </c>
      <c r="N97" s="14">
        <f>STDEV(I97:L97)/SQRT(COUNT(I97:L97))</f>
        <v>3.756104362842299E-2</v>
      </c>
      <c r="O97" s="14">
        <v>4</v>
      </c>
      <c r="Q97" s="14">
        <v>2</v>
      </c>
      <c r="R97" s="14">
        <v>64.417177914110425</v>
      </c>
      <c r="S97" s="14">
        <v>92.458677685950406</v>
      </c>
      <c r="T97" s="14">
        <v>87.55304101838756</v>
      </c>
      <c r="U97" s="14">
        <v>87.972072357981588</v>
      </c>
      <c r="V97" s="14">
        <v>90.658076392084681</v>
      </c>
      <c r="W97" s="14">
        <v>79.259259259259267</v>
      </c>
      <c r="X97" s="14">
        <v>90.097666847531201</v>
      </c>
      <c r="Y97" s="14">
        <v>80.50911854103343</v>
      </c>
      <c r="Z97" s="14">
        <f>AVERAGE(R97:Y97)</f>
        <v>84.115636252042322</v>
      </c>
      <c r="AA97" s="14">
        <f>STDEV(R97:Y97)/SQRT(COUNT(R97:Y97))</f>
        <v>3.2719124834209103</v>
      </c>
      <c r="AB97" s="14">
        <v>8</v>
      </c>
      <c r="AC97" s="14">
        <f>R97/100</f>
        <v>0.64417177914110424</v>
      </c>
      <c r="AD97" s="14">
        <f>S97/100</f>
        <v>0.92458677685950408</v>
      </c>
      <c r="AE97" s="14">
        <f>T97/100</f>
        <v>0.87553041018387556</v>
      </c>
      <c r="AF97" s="14">
        <f>U97/100</f>
        <v>0.8797207235798159</v>
      </c>
      <c r="AG97" s="14">
        <f>V97/100</f>
        <v>0.90658076392084685</v>
      </c>
      <c r="AH97" s="14">
        <f>W97/100</f>
        <v>0.79259259259259263</v>
      </c>
      <c r="AI97" s="14">
        <f>X97/100</f>
        <v>0.90097666847531199</v>
      </c>
      <c r="AJ97" s="14">
        <f>Y97/100</f>
        <v>0.80509118541033431</v>
      </c>
      <c r="AK97" s="14">
        <f>AVERAGE(AC97:AJ97)</f>
        <v>0.84115636252042314</v>
      </c>
      <c r="AL97" s="14">
        <f>STDEV(AC97:AJ97)/SQRT(COUNT(AC97:AJ97))</f>
        <v>3.2719124834209815E-2</v>
      </c>
      <c r="AN97" s="14">
        <v>2</v>
      </c>
      <c r="AO97" s="14">
        <v>53.629564452265733</v>
      </c>
      <c r="AP97" s="14">
        <v>49.87935950866418</v>
      </c>
      <c r="AQ97" s="14">
        <v>40.692377771029456</v>
      </c>
      <c r="AR97" s="14">
        <v>37.06733794839522</v>
      </c>
      <c r="AS97" s="14">
        <v>26.739926739926741</v>
      </c>
      <c r="AT97" s="14">
        <f>AVERAGE(AO97:AS97)</f>
        <v>41.60171328405626</v>
      </c>
      <c r="AU97" s="14">
        <f>STDEV(AO97:AS97)/SQRT(COUNT(AO97:AS97))</f>
        <v>4.7720476778189127</v>
      </c>
      <c r="AV97" s="14">
        <v>5</v>
      </c>
      <c r="AW97" s="14">
        <f>AO97/100</f>
        <v>0.53629564452265732</v>
      </c>
      <c r="AX97" s="14">
        <f>AP97/100</f>
        <v>0.49879359508664178</v>
      </c>
      <c r="AY97" s="14">
        <f>AQ97/100</f>
        <v>0.40692377771029453</v>
      </c>
      <c r="AZ97" s="14">
        <f>AR97/100</f>
        <v>0.37067337948395218</v>
      </c>
      <c r="BA97" s="14">
        <f>AS97/100</f>
        <v>0.26739926739926739</v>
      </c>
      <c r="BB97" s="14">
        <f>AVERAGE(AW97:BA97)</f>
        <v>0.41601713284056263</v>
      </c>
      <c r="BC97" s="14">
        <f>STDEV(AW97:BA97)/SQRT(COUNT(AW97:BA97))</f>
        <v>4.7720476778189115E-2</v>
      </c>
    </row>
    <row r="98" spans="1:55" ht="16" x14ac:dyDescent="0.2">
      <c r="A98" s="14">
        <v>7</v>
      </c>
      <c r="B98" s="14">
        <v>75</v>
      </c>
      <c r="C98" s="14">
        <v>69.387755102040813</v>
      </c>
      <c r="D98" s="14">
        <v>81.021897810218974</v>
      </c>
      <c r="E98" s="14">
        <v>81.818181818181827</v>
      </c>
      <c r="F98" s="14">
        <f>AVERAGE(B98:E98)</f>
        <v>76.8069586826104</v>
      </c>
      <c r="G98" s="14">
        <f>STDEV(B98:E98)/SQRT(COUNT(B98:E98))</f>
        <v>2.9038444433562227</v>
      </c>
      <c r="H98" s="14">
        <v>4</v>
      </c>
      <c r="I98" s="14">
        <f>B98/100</f>
        <v>0.75</v>
      </c>
      <c r="J98" s="14">
        <f>C98/100</f>
        <v>0.69387755102040816</v>
      </c>
      <c r="K98" s="14">
        <f>D98/100</f>
        <v>0.81021897810218979</v>
      </c>
      <c r="L98" s="14">
        <f>E98/100</f>
        <v>0.81818181818181823</v>
      </c>
      <c r="M98" s="14">
        <f>AVERAGE(I98:L98)</f>
        <v>0.76806958682610404</v>
      </c>
      <c r="N98" s="14">
        <f>STDEV(I98:L98)/SQRT(COUNT(I98:L98))</f>
        <v>2.9038444433562221E-2</v>
      </c>
      <c r="O98" s="14">
        <v>4</v>
      </c>
      <c r="Q98" s="14">
        <v>3</v>
      </c>
      <c r="R98" s="14">
        <v>87.857142857142861</v>
      </c>
      <c r="S98" s="14">
        <v>94.32692307692308</v>
      </c>
      <c r="T98" s="14">
        <v>93.117977528089895</v>
      </c>
      <c r="U98" s="14">
        <v>97.793679189028026</v>
      </c>
      <c r="V98" s="14">
        <v>91.577137945853025</v>
      </c>
      <c r="W98" s="14">
        <v>87.152444870565674</v>
      </c>
      <c r="X98" s="14">
        <v>92.998927038626604</v>
      </c>
      <c r="Y98" s="14">
        <v>86.560364464692483</v>
      </c>
      <c r="Z98" s="14">
        <f>AVERAGE(R98:Y98)</f>
        <v>91.423074621365203</v>
      </c>
      <c r="AA98" s="14">
        <f>STDEV(R98:Y98)/SQRT(COUNT(R98:Y98))</f>
        <v>1.3951240248620556</v>
      </c>
      <c r="AB98" s="14">
        <v>8</v>
      </c>
      <c r="AC98" s="14">
        <f>R98/100</f>
        <v>0.87857142857142856</v>
      </c>
      <c r="AD98" s="14">
        <f>S98/100</f>
        <v>0.94326923076923075</v>
      </c>
      <c r="AE98" s="14">
        <f>T98/100</f>
        <v>0.9311797752808989</v>
      </c>
      <c r="AF98" s="14">
        <f>U98/100</f>
        <v>0.97793679189028027</v>
      </c>
      <c r="AG98" s="14">
        <f>V98/100</f>
        <v>0.91577137945853027</v>
      </c>
      <c r="AH98" s="14">
        <f>W98/100</f>
        <v>0.87152444870565671</v>
      </c>
      <c r="AI98" s="14">
        <f>X98/100</f>
        <v>0.929989270386266</v>
      </c>
      <c r="AJ98" s="14">
        <f>Y98/100</f>
        <v>0.86560364464692485</v>
      </c>
      <c r="AK98" s="14">
        <f>AVERAGE(AC98:AJ98)</f>
        <v>0.91423074621365208</v>
      </c>
      <c r="AL98" s="14">
        <f>STDEV(AC98:AJ98)/SQRT(COUNT(AC98:AJ98))</f>
        <v>1.3951240248620555E-2</v>
      </c>
      <c r="AN98" s="14">
        <v>3</v>
      </c>
      <c r="AO98" s="14">
        <v>60.077467610524913</v>
      </c>
      <c r="AP98" s="14">
        <v>54.944255937954431</v>
      </c>
      <c r="AQ98" s="14">
        <v>43.140638481449528</v>
      </c>
      <c r="AR98" s="14">
        <v>46.749408983451538</v>
      </c>
      <c r="AS98" s="14">
        <v>45.966228893058158</v>
      </c>
      <c r="AT98" s="14">
        <f>AVERAGE(AO98:AS98)</f>
        <v>50.175599981287711</v>
      </c>
      <c r="AU98" s="14">
        <f>STDEV(AO98:AS98)/SQRT(COUNT(AO98:AS98))</f>
        <v>3.1601846085020902</v>
      </c>
      <c r="AV98" s="14">
        <v>5</v>
      </c>
      <c r="AW98" s="14">
        <f>AO98/100</f>
        <v>0.60077467610524915</v>
      </c>
      <c r="AX98" s="14">
        <f>AP98/100</f>
        <v>0.54944255937954434</v>
      </c>
      <c r="AY98" s="14">
        <f>AQ98/100</f>
        <v>0.43140638481449528</v>
      </c>
      <c r="AZ98" s="14">
        <f>AR98/100</f>
        <v>0.4674940898345154</v>
      </c>
      <c r="BA98" s="14">
        <f>AS98/100</f>
        <v>0.45966228893058159</v>
      </c>
      <c r="BB98" s="14">
        <f>AVERAGE(AW98:BA98)</f>
        <v>0.50175599981287711</v>
      </c>
      <c r="BC98" s="14">
        <f>STDEV(AW98:BA98)/SQRT(COUNT(AW98:BA98))</f>
        <v>3.1601846085021014E-2</v>
      </c>
    </row>
    <row r="99" spans="1:55" ht="16" x14ac:dyDescent="0.2">
      <c r="A99" s="14">
        <v>8</v>
      </c>
      <c r="B99" s="14">
        <v>94.444444444444443</v>
      </c>
      <c r="C99" s="14">
        <v>84.102564102564102</v>
      </c>
      <c r="D99" s="14">
        <v>86.231884057971016</v>
      </c>
      <c r="E99" s="14">
        <v>91.208791208791212</v>
      </c>
      <c r="F99" s="14">
        <f>AVERAGE(B99:E99)</f>
        <v>88.996920953442697</v>
      </c>
      <c r="G99" s="14">
        <f>STDEV(B99:E99)/SQRT(COUNT(B99:E99))</f>
        <v>2.3481915067517609</v>
      </c>
      <c r="H99" s="14">
        <v>4</v>
      </c>
      <c r="I99" s="14">
        <f>B99/100</f>
        <v>0.94444444444444442</v>
      </c>
      <c r="J99" s="14">
        <f>C99/100</f>
        <v>0.84102564102564104</v>
      </c>
      <c r="K99" s="14">
        <f>D99/100</f>
        <v>0.8623188405797102</v>
      </c>
      <c r="L99" s="14">
        <f>E99/100</f>
        <v>0.91208791208791207</v>
      </c>
      <c r="M99" s="14">
        <f>AVERAGE(I99:L99)</f>
        <v>0.88996920953442682</v>
      </c>
      <c r="N99" s="14">
        <f>STDEV(I99:L99)/SQRT(COUNT(I99:L99))</f>
        <v>2.3481915067517598E-2</v>
      </c>
      <c r="O99" s="14">
        <v>4</v>
      </c>
      <c r="Q99" s="14">
        <v>4</v>
      </c>
      <c r="R99" s="14">
        <v>94.53125</v>
      </c>
      <c r="S99" s="14">
        <v>98.824786324786331</v>
      </c>
      <c r="T99" s="14">
        <v>94.820143884892076</v>
      </c>
      <c r="U99" s="14">
        <v>97.253585596582241</v>
      </c>
      <c r="V99" s="14">
        <v>94.210302256279263</v>
      </c>
      <c r="W99" s="14">
        <v>86.97632058287796</v>
      </c>
      <c r="X99" s="14">
        <v>94.540816326530603</v>
      </c>
      <c r="Y99" s="14">
        <v>92.216894135005532</v>
      </c>
      <c r="Z99" s="14">
        <f>AVERAGE(R99:Y99)</f>
        <v>94.171762388369245</v>
      </c>
      <c r="AA99" s="14">
        <f>STDEV(R99:Y99)/SQRT(COUNT(R99:Y99))</f>
        <v>1.2495104380059905</v>
      </c>
      <c r="AB99" s="14">
        <v>8</v>
      </c>
      <c r="AC99" s="14">
        <f>R99/100</f>
        <v>0.9453125</v>
      </c>
      <c r="AD99" s="14">
        <f>S99/100</f>
        <v>0.98824786324786329</v>
      </c>
      <c r="AE99" s="14">
        <f>T99/100</f>
        <v>0.94820143884892072</v>
      </c>
      <c r="AF99" s="14">
        <f>U99/100</f>
        <v>0.97253585596582237</v>
      </c>
      <c r="AG99" s="14">
        <f>V99/100</f>
        <v>0.94210302256279266</v>
      </c>
      <c r="AH99" s="14">
        <f>W99/100</f>
        <v>0.86976320582877964</v>
      </c>
      <c r="AI99" s="14">
        <f>X99/100</f>
        <v>0.94540816326530608</v>
      </c>
      <c r="AJ99" s="14">
        <f>Y99/100</f>
        <v>0.92216894135005534</v>
      </c>
      <c r="AK99" s="14">
        <f>AVERAGE(AC99:AJ99)</f>
        <v>0.9417176238836924</v>
      </c>
      <c r="AL99" s="14">
        <f>STDEV(AC99:AJ99)/SQRT(COUNT(AC99:AJ99))</f>
        <v>1.2495104380059897E-2</v>
      </c>
      <c r="AN99" s="14">
        <v>4</v>
      </c>
      <c r="AO99" s="14">
        <v>65.112335735481139</v>
      </c>
      <c r="AP99" s="14">
        <v>61.233689205219456</v>
      </c>
      <c r="AQ99" s="14">
        <v>48.958333333333329</v>
      </c>
      <c r="AR99" s="14">
        <v>54.09299279633268</v>
      </c>
      <c r="AS99" s="14">
        <v>43.083003952569172</v>
      </c>
      <c r="AT99" s="14">
        <f>AVERAGE(AO99:AS99)</f>
        <v>54.496071004587158</v>
      </c>
      <c r="AU99" s="14">
        <f>STDEV(AO99:AS99)/SQRT(COUNT(AO99:AS99))</f>
        <v>3.9949198111186535</v>
      </c>
      <c r="AV99" s="14">
        <v>5</v>
      </c>
      <c r="AW99" s="14">
        <f>AO99/100</f>
        <v>0.65112335735481142</v>
      </c>
      <c r="AX99" s="14">
        <f>AP99/100</f>
        <v>0.61233689205219455</v>
      </c>
      <c r="AY99" s="14">
        <f>AQ99/100</f>
        <v>0.48958333333333326</v>
      </c>
      <c r="AZ99" s="14">
        <f>AR99/100</f>
        <v>0.54092992796332684</v>
      </c>
      <c r="BA99" s="14">
        <f>AS99/100</f>
        <v>0.43083003952569171</v>
      </c>
      <c r="BB99" s="14">
        <f>AVERAGE(AW99:BA99)</f>
        <v>0.54496071004587165</v>
      </c>
      <c r="BC99" s="14">
        <f>STDEV(AW99:BA99)/SQRT(COUNT(AW99:BA99))</f>
        <v>3.9949198111186239E-2</v>
      </c>
    </row>
    <row r="100" spans="1:55" ht="16" x14ac:dyDescent="0.2">
      <c r="A100" s="14">
        <v>9</v>
      </c>
      <c r="B100" s="14">
        <v>92.307692307692307</v>
      </c>
      <c r="C100" s="14">
        <v>72.10526315789474</v>
      </c>
      <c r="D100" s="14">
        <v>98.412698412698404</v>
      </c>
      <c r="E100" s="14">
        <v>70</v>
      </c>
      <c r="F100" s="14">
        <f>AVERAGE(B100:E100)</f>
        <v>83.206413469571373</v>
      </c>
      <c r="G100" s="14">
        <f>STDEV(B100:E100)/SQRT(COUNT(B100:E100))</f>
        <v>7.1397319816205709</v>
      </c>
      <c r="H100" s="14">
        <v>4</v>
      </c>
      <c r="I100" s="14">
        <f>B100/100</f>
        <v>0.92307692307692302</v>
      </c>
      <c r="J100" s="14">
        <f>C100/100</f>
        <v>0.72105263157894739</v>
      </c>
      <c r="K100" s="14">
        <f>D100/100</f>
        <v>0.98412698412698407</v>
      </c>
      <c r="L100" s="14">
        <f>E100/100</f>
        <v>0.7</v>
      </c>
      <c r="M100" s="14">
        <f>AVERAGE(I100:L100)</f>
        <v>0.83206413469571361</v>
      </c>
      <c r="N100" s="14">
        <f>STDEV(I100:L100)/SQRT(COUNT(I100:L100))</f>
        <v>7.1397319816206006E-2</v>
      </c>
      <c r="O100" s="14">
        <v>4</v>
      </c>
      <c r="Q100" s="14">
        <v>5</v>
      </c>
      <c r="R100" s="14">
        <v>72.093023255813947</v>
      </c>
      <c r="S100" s="14">
        <v>95.933263816475502</v>
      </c>
      <c r="T100" s="14">
        <v>95.072463768115938</v>
      </c>
      <c r="U100" s="14">
        <v>96.16472807293303</v>
      </c>
      <c r="V100" s="14">
        <v>94.833948339483399</v>
      </c>
      <c r="W100" s="14">
        <v>94.752623688155921</v>
      </c>
      <c r="X100" s="14">
        <v>96.755819712729078</v>
      </c>
      <c r="Y100" s="14">
        <v>92.194092827004212</v>
      </c>
      <c r="Z100" s="14">
        <f>AVERAGE(R100:Y100)</f>
        <v>92.224995435088886</v>
      </c>
      <c r="AA100" s="14">
        <f>STDEV(R100:Y100)/SQRT(COUNT(R100:Y100))</f>
        <v>2.9167067743734956</v>
      </c>
      <c r="AB100" s="14">
        <v>8</v>
      </c>
      <c r="AC100" s="14">
        <f>R100/100</f>
        <v>0.72093023255813948</v>
      </c>
      <c r="AD100" s="14">
        <f>S100/100</f>
        <v>0.959332638164755</v>
      </c>
      <c r="AE100" s="14">
        <f>T100/100</f>
        <v>0.95072463768115933</v>
      </c>
      <c r="AF100" s="14">
        <f>U100/100</f>
        <v>0.96164728072933026</v>
      </c>
      <c r="AG100" s="14">
        <f>V100/100</f>
        <v>0.94833948339483398</v>
      </c>
      <c r="AH100" s="14">
        <f>W100/100</f>
        <v>0.94752623688155924</v>
      </c>
      <c r="AI100" s="14">
        <f>X100/100</f>
        <v>0.96755819712729074</v>
      </c>
      <c r="AJ100" s="14">
        <f>Y100/100</f>
        <v>0.92194092827004215</v>
      </c>
      <c r="AK100" s="14">
        <f>AVERAGE(AC100:AJ100)</f>
        <v>0.92224995435088886</v>
      </c>
      <c r="AL100" s="14">
        <f>STDEV(AC100:AJ100)/SQRT(COUNT(AC100:AJ100))</f>
        <v>2.9167067743734953E-2</v>
      </c>
      <c r="AN100" s="14">
        <v>5</v>
      </c>
      <c r="AO100" s="14">
        <v>70.945945945945937</v>
      </c>
      <c r="AP100" s="14">
        <v>67.142129393785027</v>
      </c>
      <c r="AQ100" s="14">
        <v>57.234314980793854</v>
      </c>
      <c r="AR100" s="14">
        <v>57.040882543802731</v>
      </c>
      <c r="AS100" s="14">
        <v>51.388888888888886</v>
      </c>
      <c r="AT100" s="14">
        <f>AVERAGE(AO100:AS100)</f>
        <v>60.75043235064328</v>
      </c>
      <c r="AU100" s="14">
        <f>STDEV(AO100:AS100)/SQRT(COUNT(AO100:AS100))</f>
        <v>3.5955849710277761</v>
      </c>
      <c r="AV100" s="14">
        <v>5</v>
      </c>
      <c r="AW100" s="14">
        <f>AO100/100</f>
        <v>0.70945945945945932</v>
      </c>
      <c r="AX100" s="14">
        <f>AP100/100</f>
        <v>0.67142129393785022</v>
      </c>
      <c r="AY100" s="14">
        <f>AQ100/100</f>
        <v>0.57234314980793854</v>
      </c>
      <c r="AZ100" s="14">
        <f>AR100/100</f>
        <v>0.57040882543802729</v>
      </c>
      <c r="BA100" s="14">
        <f>AS100/100</f>
        <v>0.51388888888888884</v>
      </c>
      <c r="BB100" s="14">
        <f>AVERAGE(AW100:BA100)</f>
        <v>0.60750432350643291</v>
      </c>
      <c r="BC100" s="14">
        <f>STDEV(AW100:BA100)/SQRT(COUNT(AW100:BA100))</f>
        <v>3.5955849710277377E-2</v>
      </c>
    </row>
    <row r="101" spans="1:55" ht="16" x14ac:dyDescent="0.2">
      <c r="A101" s="14">
        <v>10</v>
      </c>
      <c r="B101" s="14">
        <v>86.238532110091754</v>
      </c>
      <c r="C101" s="14">
        <v>72.222222222222214</v>
      </c>
      <c r="D101" s="14">
        <v>93.959731543624159</v>
      </c>
      <c r="E101" s="14">
        <v>98.701298701298697</v>
      </c>
      <c r="F101" s="14">
        <f>AVERAGE(B101:E101)</f>
        <v>87.780446144309209</v>
      </c>
      <c r="G101" s="14">
        <f>STDEV(B101:E101)/SQRT(COUNT(B101:E101))</f>
        <v>5.7870863359466842</v>
      </c>
      <c r="H101" s="14">
        <v>4</v>
      </c>
      <c r="I101" s="14">
        <f>B101/100</f>
        <v>0.86238532110091759</v>
      </c>
      <c r="J101" s="14">
        <f>C101/100</f>
        <v>0.7222222222222221</v>
      </c>
      <c r="K101" s="14">
        <f>D101/100</f>
        <v>0.93959731543624159</v>
      </c>
      <c r="L101" s="14">
        <f>E101/100</f>
        <v>0.98701298701298701</v>
      </c>
      <c r="M101" s="14">
        <f>AVERAGE(I101:L101)</f>
        <v>0.87780446144309199</v>
      </c>
      <c r="N101" s="14">
        <f>STDEV(I101:L101)/SQRT(COUNT(I101:L101))</f>
        <v>5.7870863359467298E-2</v>
      </c>
      <c r="O101" s="14">
        <v>4</v>
      </c>
      <c r="AN101" s="14">
        <v>6</v>
      </c>
      <c r="AO101" s="14"/>
      <c r="AP101" s="14">
        <v>50.011999040076795</v>
      </c>
      <c r="AQ101" s="14">
        <v>60.396653238301823</v>
      </c>
      <c r="AR101" s="14">
        <v>65.950520833333343</v>
      </c>
      <c r="AS101" s="14">
        <v>56.312625250501</v>
      </c>
      <c r="AT101" s="14">
        <f>AVERAGE(AP101:AS101)</f>
        <v>58.167949590553235</v>
      </c>
      <c r="AU101" s="14">
        <f>STDEV(AP101:AS101)/SQRT(COUNT(AP101:AS101))</f>
        <v>3.3602739581647576</v>
      </c>
      <c r="AV101" s="14">
        <v>4</v>
      </c>
      <c r="AW101" s="14"/>
      <c r="AX101" s="14">
        <f>AP101/100</f>
        <v>0.50011999040076793</v>
      </c>
      <c r="AY101" s="14">
        <f>AQ101/100</f>
        <v>0.60396653238301823</v>
      </c>
      <c r="AZ101" s="14">
        <f>AR101/100</f>
        <v>0.65950520833333348</v>
      </c>
      <c r="BA101" s="14">
        <f>AS101/100</f>
        <v>0.56312625250501003</v>
      </c>
      <c r="BB101" s="14">
        <f>AVERAGE(AX101,AY101:BA101)</f>
        <v>0.58167949590553247</v>
      </c>
      <c r="BC101" s="14">
        <f>STDEV(AX101:BA101)/SQRT(COUNT(AX101:BA101))</f>
        <v>3.3602739581647591E-2</v>
      </c>
    </row>
    <row r="102" spans="1:55" ht="16" x14ac:dyDescent="0.2">
      <c r="AN102" s="14">
        <v>7</v>
      </c>
      <c r="AO102" s="14">
        <v>76.013219690380936</v>
      </c>
      <c r="AP102" s="14">
        <v>72.436381960191483</v>
      </c>
      <c r="AQ102" s="14">
        <v>64.210870988867057</v>
      </c>
      <c r="AR102" s="14">
        <v>69.817690749493593</v>
      </c>
      <c r="AS102" s="14">
        <v>58.121330724070454</v>
      </c>
      <c r="AT102" s="14">
        <f>AVERAGE(AO102:AS102)</f>
        <v>68.119898822600703</v>
      </c>
      <c r="AU102" s="14">
        <f>STDEV(AO102:AS102)/SQRT(COUNT(AO102:AS102))</f>
        <v>3.1549239376862501</v>
      </c>
      <c r="AV102" s="14">
        <v>5</v>
      </c>
      <c r="AW102" s="14">
        <f>AO102/100</f>
        <v>0.7601321969038094</v>
      </c>
      <c r="AX102" s="14">
        <f>AP102/100</f>
        <v>0.72436381960191487</v>
      </c>
      <c r="AY102" s="14">
        <f>AQ102/100</f>
        <v>0.64210870988867053</v>
      </c>
      <c r="AZ102" s="14">
        <f>AR102/100</f>
        <v>0.69817690749493588</v>
      </c>
      <c r="BA102" s="14">
        <f>AS102/100</f>
        <v>0.58121330724070452</v>
      </c>
      <c r="BB102" s="14">
        <f>AVERAGE(AW102:BA102)</f>
        <v>0.681198988226007</v>
      </c>
      <c r="BC102" s="14">
        <f>STDEV(AW102:BA102)/SQRT(COUNT(AW102:BA102))</f>
        <v>3.1549239376862513E-2</v>
      </c>
    </row>
    <row r="103" spans="1:55" ht="16" x14ac:dyDescent="0.2">
      <c r="AN103" s="14">
        <v>8</v>
      </c>
      <c r="AO103" s="14">
        <v>80.043620501635772</v>
      </c>
      <c r="AP103" s="14"/>
      <c r="AQ103" s="14">
        <v>70.1968771215207</v>
      </c>
      <c r="AR103" s="14">
        <v>75.051124744376267</v>
      </c>
      <c r="AS103" s="14">
        <v>66.596194503171247</v>
      </c>
      <c r="AT103" s="14">
        <f>AVERAGE(AO103, AQ103:AS103)</f>
        <v>72.971954217676</v>
      </c>
      <c r="AU103" s="14">
        <f>STDEV(AO103, AQ103:AS103)/SQRT(COUNT(AO103, AQ103:AS103))</f>
        <v>2.9252176405853394</v>
      </c>
      <c r="AV103" s="14">
        <v>4</v>
      </c>
      <c r="AW103" s="14">
        <f>AO103/100</f>
        <v>0.8004362050163577</v>
      </c>
      <c r="AX103" s="14"/>
      <c r="AY103" s="14">
        <f>AQ103/100</f>
        <v>0.70196877121520695</v>
      </c>
      <c r="AZ103" s="14">
        <f>AR103/100</f>
        <v>0.75051124744376263</v>
      </c>
      <c r="BA103" s="14">
        <f>AS103/100</f>
        <v>0.66596194503171247</v>
      </c>
      <c r="BB103" s="14">
        <f>AVERAGE(AW103,AY103:BA103)</f>
        <v>0.72971954217675994</v>
      </c>
      <c r="BC103" s="14">
        <f>STDEV(AW103, AY103:BA103)/SQRT(COUNT(AW103, AY103:BA103))</f>
        <v>2.9252176405853397E-2</v>
      </c>
    </row>
    <row r="104" spans="1:55" ht="16" x14ac:dyDescent="0.2">
      <c r="AN104" s="14">
        <v>9</v>
      </c>
      <c r="AO104" s="14">
        <v>80.867346938775512</v>
      </c>
      <c r="AP104" s="14">
        <v>76.205533596837952</v>
      </c>
      <c r="AQ104" s="14">
        <v>71.148036253776439</v>
      </c>
      <c r="AR104" s="14">
        <v>74.018944519621115</v>
      </c>
      <c r="AS104" s="14">
        <v>76.956521739130437</v>
      </c>
      <c r="AT104" s="14">
        <f>AVERAGE(AO104:AS104)</f>
        <v>75.839276609628286</v>
      </c>
      <c r="AU104" s="14">
        <f>STDEV(AO104:AS104)/SQRT(COUNT(AO104:AS104))</f>
        <v>1.6122223340657718</v>
      </c>
      <c r="AV104" s="14">
        <v>5</v>
      </c>
      <c r="AW104" s="14">
        <f>AO104/100</f>
        <v>0.80867346938775508</v>
      </c>
      <c r="AX104" s="14">
        <f>AP104/100</f>
        <v>0.76205533596837949</v>
      </c>
      <c r="AY104" s="14">
        <f>AQ104/100</f>
        <v>0.71148036253776437</v>
      </c>
      <c r="AZ104" s="14">
        <f>AR104/100</f>
        <v>0.7401894451962111</v>
      </c>
      <c r="BA104" s="14">
        <f>AS104/100</f>
        <v>0.76956521739130435</v>
      </c>
      <c r="BB104" s="14">
        <f>AVERAGE(AW104:BA104)</f>
        <v>0.75839276609628281</v>
      </c>
      <c r="BC104" s="14">
        <f>STDEV(AW104:BA104)/SQRT(COUNT(AW104:BA104))</f>
        <v>1.6122223340657719E-2</v>
      </c>
    </row>
    <row r="105" spans="1:55" ht="16" x14ac:dyDescent="0.2">
      <c r="AN105" s="14">
        <v>10</v>
      </c>
      <c r="AO105" s="14">
        <v>80.318126201712985</v>
      </c>
      <c r="AP105" s="14">
        <v>77.934936350777946</v>
      </c>
      <c r="AQ105" s="14">
        <v>75.779527559055111</v>
      </c>
      <c r="AR105" s="14">
        <v>82.78745644599303</v>
      </c>
      <c r="AS105" s="14">
        <v>76.617954070981213</v>
      </c>
      <c r="AT105" s="14">
        <f>AVERAGE(AO105:AS105)</f>
        <v>78.687600125704051</v>
      </c>
      <c r="AU105" s="14">
        <f>STDEV(AO105:AS105)/SQRT(COUNT(AO105:AS105))</f>
        <v>1.2801222741279552</v>
      </c>
      <c r="AV105" s="14">
        <v>5</v>
      </c>
      <c r="AW105" s="14">
        <f>AO105/100</f>
        <v>0.8031812620171298</v>
      </c>
      <c r="AX105" s="14">
        <f>AP105/100</f>
        <v>0.7793493635077795</v>
      </c>
      <c r="AY105" s="14">
        <f>AQ105/100</f>
        <v>0.75779527559055115</v>
      </c>
      <c r="AZ105" s="14">
        <f>AR105/100</f>
        <v>0.82787456445993035</v>
      </c>
      <c r="BA105" s="14">
        <f>AS105/100</f>
        <v>0.76617954070981209</v>
      </c>
      <c r="BB105" s="14">
        <f>AVERAGE(AW105:BA105)</f>
        <v>0.7868760012570406</v>
      </c>
      <c r="BC105" s="14">
        <f>STDEV(AW105:BA105)/SQRT(COUNT(AW105:BA105))</f>
        <v>1.2801222741279554E-2</v>
      </c>
    </row>
    <row r="106" spans="1:55" ht="16" x14ac:dyDescent="0.2">
      <c r="AN106" s="14">
        <v>11</v>
      </c>
      <c r="AO106" s="14">
        <v>81.948376353039137</v>
      </c>
      <c r="AP106" s="14">
        <v>82.074554294975684</v>
      </c>
      <c r="AQ106" s="14">
        <v>80.216070222822424</v>
      </c>
      <c r="AR106" s="14">
        <v>78.225255972696246</v>
      </c>
      <c r="AS106" s="14">
        <v>74.949899799599194</v>
      </c>
      <c r="AT106" s="14">
        <f>AVERAGE(AO106:AS106)</f>
        <v>79.482831328626546</v>
      </c>
      <c r="AU106" s="14">
        <f>STDEV(AO106:AS106)/SQRT(COUNT(AO106:AS106))</f>
        <v>1.3315882152595508</v>
      </c>
      <c r="AV106" s="14">
        <v>5</v>
      </c>
      <c r="AW106" s="14">
        <f>AO106/100</f>
        <v>0.81948376353039132</v>
      </c>
      <c r="AX106" s="14">
        <f>AP106/100</f>
        <v>0.82074554294975688</v>
      </c>
      <c r="AY106" s="14">
        <f>AQ106/100</f>
        <v>0.80216070222822422</v>
      </c>
      <c r="AZ106" s="14">
        <f>AR106/100</f>
        <v>0.7822525597269625</v>
      </c>
      <c r="BA106" s="14">
        <f>AS106/100</f>
        <v>0.74949899799599196</v>
      </c>
      <c r="BB106" s="14">
        <f>AVERAGE(AW106:BA106)</f>
        <v>0.79482831328626535</v>
      </c>
      <c r="BC106" s="14">
        <f>STDEV(AW106:BA106)/SQRT(COUNT(AW106:BA106))</f>
        <v>1.3315882152595502E-2</v>
      </c>
    </row>
    <row r="107" spans="1:55" ht="16" x14ac:dyDescent="0.2">
      <c r="AN107" s="14">
        <v>15</v>
      </c>
      <c r="AO107" s="14">
        <v>92.422842358159301</v>
      </c>
      <c r="AP107" s="14">
        <v>85.950692333671057</v>
      </c>
      <c r="AQ107" s="14">
        <v>85.248085248085246</v>
      </c>
      <c r="AR107" s="14">
        <v>87.184873949579838</v>
      </c>
      <c r="AS107" s="14">
        <v>94.688221709006925</v>
      </c>
      <c r="AT107" s="14">
        <f>AVERAGE(AO107:AS107)</f>
        <v>89.098943119700465</v>
      </c>
      <c r="AU107" s="14">
        <f>STDEV(AO107:AS107)/SQRT(COUNT(AO107:AS107))</f>
        <v>1.8800610554371471</v>
      </c>
      <c r="AV107" s="14">
        <v>5</v>
      </c>
      <c r="AW107" s="14">
        <f>AO107/100</f>
        <v>0.92422842358159296</v>
      </c>
      <c r="AX107" s="14">
        <f>AP107/100</f>
        <v>0.85950692333671053</v>
      </c>
      <c r="AY107" s="14">
        <f>AQ107/100</f>
        <v>0.85248085248085248</v>
      </c>
      <c r="AZ107" s="14">
        <f>AR107/100</f>
        <v>0.87184873949579833</v>
      </c>
      <c r="BA107" s="14">
        <f>AS107/100</f>
        <v>0.94688221709006926</v>
      </c>
      <c r="BB107" s="14">
        <f>AVERAGE(AW107:BA107)</f>
        <v>0.8909894311970048</v>
      </c>
      <c r="BC107" s="14">
        <f>STDEV(AW107:BA107)/SQRT(COUNT(AW107:BA107))</f>
        <v>1.8800610554371471E-2</v>
      </c>
    </row>
    <row r="108" spans="1:55" ht="16" x14ac:dyDescent="0.2">
      <c r="AN108" s="14">
        <v>20</v>
      </c>
      <c r="AO108" s="14">
        <v>93.537768537768542</v>
      </c>
      <c r="AP108" s="14">
        <v>91.026512576478595</v>
      </c>
      <c r="AQ108" s="14">
        <v>89.475431606905715</v>
      </c>
      <c r="AR108" s="14">
        <v>92.392099487929769</v>
      </c>
      <c r="AS108" s="14">
        <v>98.081534772182252</v>
      </c>
      <c r="AT108" s="14">
        <f>AVERAGE(AO108:AS108)</f>
        <v>92.902669396252975</v>
      </c>
      <c r="AU108" s="14">
        <f>STDEV(AO108:AS108)/SQRT(COUNT(AO108:AS108))</f>
        <v>1.4620294526779183</v>
      </c>
      <c r="AV108" s="14">
        <v>5</v>
      </c>
      <c r="AW108" s="14">
        <f>AO108/100</f>
        <v>0.9353776853776854</v>
      </c>
      <c r="AX108" s="14">
        <f>AP108/100</f>
        <v>0.91026512576478591</v>
      </c>
      <c r="AY108" s="14">
        <f>AQ108/100</f>
        <v>0.8947543160690572</v>
      </c>
      <c r="AZ108" s="14">
        <f>AR108/100</f>
        <v>0.92392099487929769</v>
      </c>
      <c r="BA108" s="14">
        <f>AS108/100</f>
        <v>0.98081534772182255</v>
      </c>
      <c r="BB108" s="14">
        <f>AVERAGE(AW108:BA108)</f>
        <v>0.92902669396252979</v>
      </c>
      <c r="BC108" s="14">
        <f>STDEV(AW108:BA108)/SQRT(COUNT(AW108:BA108))</f>
        <v>1.4620294526779189E-2</v>
      </c>
    </row>
    <row r="109" spans="1:55" ht="16" x14ac:dyDescent="0.2">
      <c r="AN109" s="14">
        <v>25</v>
      </c>
      <c r="AO109" s="14">
        <v>99.104286628278942</v>
      </c>
      <c r="AP109" s="14"/>
      <c r="AQ109" s="14">
        <v>96.734550561797747</v>
      </c>
      <c r="AR109" s="14">
        <v>94.310722100656449</v>
      </c>
      <c r="AS109" s="14">
        <v>88.478260869565219</v>
      </c>
      <c r="AT109" s="14">
        <f>AVERAGE(AO109,AQ109:AS109)</f>
        <v>94.656955040074592</v>
      </c>
      <c r="AU109" s="14">
        <f>STDEV(AO109,AQ109:AS109)/SQRT(COUNT(AO109,AQ109:AS109))</f>
        <v>2.2801918835255397</v>
      </c>
      <c r="AV109" s="14">
        <v>4</v>
      </c>
      <c r="AW109" s="14">
        <f>AO109/100</f>
        <v>0.99104286628278937</v>
      </c>
      <c r="AX109" s="14"/>
      <c r="AY109" s="14">
        <f>AQ109/100</f>
        <v>0.9673455056179775</v>
      </c>
      <c r="AZ109" s="14">
        <f>AR109/100</f>
        <v>0.94310722100656452</v>
      </c>
      <c r="BA109" s="14">
        <f>AS109/100</f>
        <v>0.88478260869565217</v>
      </c>
      <c r="BB109" s="14">
        <f>AVERAGE(AW109,AY109:BA109)</f>
        <v>0.94656955040074586</v>
      </c>
      <c r="BC109" s="14">
        <f>STDEV(AW109, AY109:BA109)/SQRT(COUNT(AW109, AY109:BA109))</f>
        <v>2.2801918835255394E-2</v>
      </c>
    </row>
    <row r="111" spans="1:55" x14ac:dyDescent="0.2">
      <c r="A111" s="3" t="s">
        <v>31</v>
      </c>
      <c r="V111" s="3" t="s">
        <v>30</v>
      </c>
      <c r="AK111" s="3" t="s">
        <v>29</v>
      </c>
    </row>
    <row r="112" spans="1:55" ht="16" x14ac:dyDescent="0.2">
      <c r="B112" s="8" t="s">
        <v>80</v>
      </c>
      <c r="C112" s="14"/>
      <c r="D112" s="14"/>
      <c r="E112" s="14"/>
      <c r="F112" s="14"/>
      <c r="G112" s="14"/>
      <c r="H112" s="14"/>
      <c r="I112" s="14"/>
      <c r="J112" s="14"/>
      <c r="K112" s="14"/>
      <c r="L112" s="8" t="s">
        <v>79</v>
      </c>
      <c r="M112" s="14"/>
      <c r="N112" s="14"/>
      <c r="O112" s="14"/>
      <c r="P112" s="14"/>
      <c r="Q112" s="14"/>
      <c r="R112" s="14"/>
      <c r="S112" s="14"/>
      <c r="T112" s="14"/>
      <c r="V112" s="8" t="s">
        <v>80</v>
      </c>
      <c r="AC112" s="8" t="s">
        <v>79</v>
      </c>
      <c r="AK112" s="8" t="s">
        <v>80</v>
      </c>
      <c r="AL112" s="14"/>
      <c r="AM112" s="14"/>
      <c r="AN112" s="14"/>
      <c r="AO112" s="14"/>
      <c r="AP112" s="14"/>
      <c r="AQ112" s="8" t="s">
        <v>79</v>
      </c>
      <c r="AR112" s="14"/>
      <c r="AS112" s="14"/>
      <c r="AT112" s="14"/>
      <c r="AU112" s="14"/>
      <c r="AV112" s="14"/>
    </row>
    <row r="113" spans="1:48" ht="16" x14ac:dyDescent="0.2">
      <c r="A113" s="8" t="s">
        <v>78</v>
      </c>
      <c r="B113" s="8" t="s">
        <v>18</v>
      </c>
      <c r="C113" s="8" t="s">
        <v>12</v>
      </c>
      <c r="D113" s="8" t="s">
        <v>17</v>
      </c>
      <c r="E113" s="8" t="s">
        <v>13</v>
      </c>
      <c r="F113" s="8" t="s">
        <v>11</v>
      </c>
      <c r="G113" s="8" t="s">
        <v>23</v>
      </c>
      <c r="H113" s="8" t="s">
        <v>42</v>
      </c>
      <c r="I113" s="8" t="s">
        <v>10</v>
      </c>
      <c r="J113" s="8" t="s">
        <v>9</v>
      </c>
      <c r="K113" s="8" t="s">
        <v>8</v>
      </c>
      <c r="L113" s="8" t="s">
        <v>18</v>
      </c>
      <c r="M113" s="8" t="s">
        <v>12</v>
      </c>
      <c r="N113" s="8" t="s">
        <v>17</v>
      </c>
      <c r="O113" s="8" t="s">
        <v>13</v>
      </c>
      <c r="P113" s="8" t="s">
        <v>11</v>
      </c>
      <c r="Q113" s="8" t="s">
        <v>23</v>
      </c>
      <c r="R113" s="8" t="s">
        <v>42</v>
      </c>
      <c r="S113" s="8" t="s">
        <v>10</v>
      </c>
      <c r="T113" s="8" t="s">
        <v>9</v>
      </c>
      <c r="V113" s="8" t="s">
        <v>78</v>
      </c>
      <c r="W113" s="8" t="s">
        <v>19</v>
      </c>
      <c r="X113" s="8" t="s">
        <v>15</v>
      </c>
      <c r="Y113" s="8" t="s">
        <v>18</v>
      </c>
      <c r="Z113" s="8" t="s">
        <v>12</v>
      </c>
      <c r="AA113" s="8" t="s">
        <v>17</v>
      </c>
      <c r="AB113" s="8" t="s">
        <v>8</v>
      </c>
      <c r="AC113" s="8" t="s">
        <v>19</v>
      </c>
      <c r="AD113" s="8" t="s">
        <v>15</v>
      </c>
      <c r="AE113" s="8" t="s">
        <v>18</v>
      </c>
      <c r="AF113" s="8" t="s">
        <v>12</v>
      </c>
      <c r="AG113" s="8" t="s">
        <v>17</v>
      </c>
      <c r="AH113" s="8" t="s">
        <v>10</v>
      </c>
      <c r="AI113" s="8" t="s">
        <v>9</v>
      </c>
      <c r="AK113" s="8" t="s">
        <v>78</v>
      </c>
      <c r="AL113" s="8" t="s">
        <v>15</v>
      </c>
      <c r="AM113" s="8" t="s">
        <v>14</v>
      </c>
      <c r="AN113" s="8" t="s">
        <v>13</v>
      </c>
      <c r="AO113" s="8" t="s">
        <v>11</v>
      </c>
      <c r="AP113" s="8" t="s">
        <v>8</v>
      </c>
      <c r="AQ113" s="8" t="s">
        <v>15</v>
      </c>
      <c r="AR113" s="8" t="s">
        <v>14</v>
      </c>
      <c r="AS113" s="8" t="s">
        <v>13</v>
      </c>
      <c r="AT113" s="8" t="s">
        <v>11</v>
      </c>
      <c r="AU113" s="8" t="s">
        <v>10</v>
      </c>
      <c r="AV113" s="8" t="s">
        <v>9</v>
      </c>
    </row>
    <row r="114" spans="1:48" ht="16" x14ac:dyDescent="0.2">
      <c r="A114" s="14">
        <v>0.5</v>
      </c>
      <c r="B114" s="14">
        <v>28.90625</v>
      </c>
      <c r="C114" s="14">
        <v>4.675716440422323</v>
      </c>
      <c r="D114" s="14">
        <v>8.4033613445378155</v>
      </c>
      <c r="E114" s="14">
        <v>7.1823204419889501</v>
      </c>
      <c r="F114" s="14">
        <v>10.038610038610038</v>
      </c>
      <c r="G114" s="14">
        <v>8.8762983947119931</v>
      </c>
      <c r="H114" s="14">
        <v>4.1570438799076213</v>
      </c>
      <c r="I114" s="14">
        <f>AVERAGE(B114:H114)</f>
        <v>10.319942934311246</v>
      </c>
      <c r="J114" s="14">
        <f>STDEV(B114:H114)/SQRT(COUNT(B114:H114))</f>
        <v>3.2033116995156532</v>
      </c>
      <c r="K114" s="14">
        <v>7</v>
      </c>
      <c r="L114" s="14">
        <f>B114/100</f>
        <v>0.2890625</v>
      </c>
      <c r="M114" s="14">
        <f>C114/100</f>
        <v>4.6757164404223228E-2</v>
      </c>
      <c r="N114" s="14">
        <f>D114/100</f>
        <v>8.4033613445378158E-2</v>
      </c>
      <c r="O114" s="14">
        <f>E114/100</f>
        <v>7.18232044198895E-2</v>
      </c>
      <c r="P114" s="14">
        <f>F114/100</f>
        <v>0.10038610038610038</v>
      </c>
      <c r="Q114" s="14">
        <f>G114/100</f>
        <v>8.8762983947119928E-2</v>
      </c>
      <c r="R114" s="14">
        <f>H114/100</f>
        <v>4.1570438799076209E-2</v>
      </c>
      <c r="S114" s="14">
        <f>AVERAGE(L114:R114)</f>
        <v>0.10319942934311246</v>
      </c>
      <c r="T114" s="14">
        <f>STDEV(L114:R114)/SQRT(COUNT(L114:R114))</f>
        <v>3.2033116995156534E-2</v>
      </c>
      <c r="V114" s="14">
        <v>0.1</v>
      </c>
      <c r="W114" s="14">
        <v>8.4471260717688157</v>
      </c>
      <c r="X114" s="14">
        <v>7.3629581576386629</v>
      </c>
      <c r="Y114" s="14">
        <v>2.9335313776457483</v>
      </c>
      <c r="Z114" s="14">
        <v>9.2834890965732075</v>
      </c>
      <c r="AA114" s="14">
        <v>2.7504911591355601</v>
      </c>
      <c r="AB114" s="14">
        <v>5</v>
      </c>
      <c r="AC114" s="14">
        <f>W114/100</f>
        <v>8.4471260717688151E-2</v>
      </c>
      <c r="AD114" s="14">
        <f>X114/100</f>
        <v>7.3629581576386632E-2</v>
      </c>
      <c r="AE114" s="14">
        <f>Y114/100</f>
        <v>2.9335313776457483E-2</v>
      </c>
      <c r="AF114" s="14">
        <f>Z114/100</f>
        <v>9.2834890965732081E-2</v>
      </c>
      <c r="AG114" s="14">
        <f>AA114/100</f>
        <v>2.75049115913556E-2</v>
      </c>
      <c r="AH114" s="14">
        <f>AVERAGE(AC114:AG114)</f>
        <v>6.1555191725523997E-2</v>
      </c>
      <c r="AI114" s="14">
        <f>STDEV(AC114:AG114)/SQRT(COUNT(AC114:AG114))</f>
        <v>1.3868847834535861E-2</v>
      </c>
      <c r="AK114" s="17">
        <v>0.05</v>
      </c>
      <c r="AL114" s="14">
        <v>21.402089652847994</v>
      </c>
      <c r="AM114" s="14">
        <v>11.33177570093458</v>
      </c>
      <c r="AN114" s="14">
        <v>19.003984063745019</v>
      </c>
      <c r="AO114" s="14">
        <v>19.173306772908365</v>
      </c>
      <c r="AP114" s="14">
        <v>4</v>
      </c>
      <c r="AQ114" s="14">
        <f>AL114/100</f>
        <v>0.21402089652847994</v>
      </c>
      <c r="AR114" s="14">
        <f>AM114/100</f>
        <v>0.11331775700934581</v>
      </c>
      <c r="AS114" s="14">
        <f>AN114/100</f>
        <v>0.19003984063745019</v>
      </c>
      <c r="AT114" s="14">
        <f>AO114/100</f>
        <v>0.19173306772908366</v>
      </c>
      <c r="AU114" s="14">
        <f>AVERAGE(AQ114:AT114)</f>
        <v>0.17727789047608988</v>
      </c>
      <c r="AV114" s="14">
        <f>STDEV(AQ114:AT114)/SQRT(COUNT(AQ114:AT114))</f>
        <v>2.2009025966987249E-2</v>
      </c>
    </row>
    <row r="115" spans="1:48" ht="16" x14ac:dyDescent="0.2">
      <c r="A115" s="14">
        <v>1</v>
      </c>
      <c r="B115" s="14">
        <v>25.432098765432098</v>
      </c>
      <c r="C115" s="14">
        <v>15.37313432835821</v>
      </c>
      <c r="D115" s="14">
        <v>20.23121387283237</v>
      </c>
      <c r="E115" s="14">
        <v>18.002628120893561</v>
      </c>
      <c r="F115" s="14">
        <v>17.007434944237918</v>
      </c>
      <c r="G115" s="14">
        <v>18.996062992125985</v>
      </c>
      <c r="H115" s="14">
        <v>11.527777777777779</v>
      </c>
      <c r="I115" s="14">
        <f>AVERAGE(B115:H115)</f>
        <v>18.081478685951133</v>
      </c>
      <c r="J115" s="14">
        <f>STDEV(B115:H115)/SQRT(COUNT(B115:H115))</f>
        <v>1.625213198494176</v>
      </c>
      <c r="K115" s="14">
        <v>7</v>
      </c>
      <c r="L115" s="14">
        <f>B115/100</f>
        <v>0.25432098765432098</v>
      </c>
      <c r="M115" s="14">
        <f>C115/100</f>
        <v>0.15373134328358209</v>
      </c>
      <c r="N115" s="14">
        <f>D115/100</f>
        <v>0.20231213872832371</v>
      </c>
      <c r="O115" s="14">
        <f>E115/100</f>
        <v>0.1800262812089356</v>
      </c>
      <c r="P115" s="14">
        <f>F115/100</f>
        <v>0.17007434944237917</v>
      </c>
      <c r="Q115" s="14">
        <f>G115/100</f>
        <v>0.18996062992125984</v>
      </c>
      <c r="R115" s="14">
        <f>H115/100</f>
        <v>0.11527777777777778</v>
      </c>
      <c r="S115" s="14">
        <f>AVERAGE(L115:R115)</f>
        <v>0.1808147868595113</v>
      </c>
      <c r="T115" s="14">
        <f>STDEV(L115:R115)/SQRT(COUNT(L115:R115))</f>
        <v>1.6252131984941787E-2</v>
      </c>
      <c r="V115" s="14">
        <v>0.2</v>
      </c>
      <c r="W115" s="14">
        <v>15.427574171029669</v>
      </c>
      <c r="X115" s="14">
        <v>14.798061389337642</v>
      </c>
      <c r="Y115" s="14">
        <v>5.8108621344473983</v>
      </c>
      <c r="Z115" s="14">
        <v>18.404522613065328</v>
      </c>
      <c r="AA115" s="14">
        <v>6.9124423963133648</v>
      </c>
      <c r="AB115" s="14">
        <v>5</v>
      </c>
      <c r="AC115" s="14">
        <f>W115/100</f>
        <v>0.15427574171029668</v>
      </c>
      <c r="AD115" s="14">
        <f>X115/100</f>
        <v>0.14798061389337641</v>
      </c>
      <c r="AE115" s="14">
        <f>Y115/100</f>
        <v>5.8108621344473983E-2</v>
      </c>
      <c r="AF115" s="14">
        <f>Z115/100</f>
        <v>0.18404522613065327</v>
      </c>
      <c r="AG115" s="14">
        <f>AA115/100</f>
        <v>6.9124423963133647E-2</v>
      </c>
      <c r="AH115" s="14">
        <f>AVERAGE(AC115:AG115)</f>
        <v>0.12270692540838679</v>
      </c>
      <c r="AI115" s="14">
        <f>STDEV(AC115:AG115)/SQRT(COUNT(AC115:AG115))</f>
        <v>2.494169398507198E-2</v>
      </c>
      <c r="AK115" s="17">
        <v>0.1</v>
      </c>
      <c r="AL115" s="14">
        <v>28.678142253978567</v>
      </c>
      <c r="AM115" s="14">
        <v>19.863013698630137</v>
      </c>
      <c r="AN115" s="14">
        <v>16.976556184316895</v>
      </c>
      <c r="AO115" s="14">
        <v>28.038325769036813</v>
      </c>
      <c r="AP115" s="14">
        <v>4</v>
      </c>
      <c r="AQ115" s="14">
        <f>AL115/100</f>
        <v>0.28678142253978567</v>
      </c>
      <c r="AR115" s="14">
        <f>AM115/100</f>
        <v>0.19863013698630139</v>
      </c>
      <c r="AS115" s="14">
        <f>AN115/100</f>
        <v>0.16976556184316893</v>
      </c>
      <c r="AT115" s="14">
        <f>AO115/100</f>
        <v>0.28038325769036815</v>
      </c>
      <c r="AU115" s="14">
        <f>AVERAGE(AQ115:AT115)</f>
        <v>0.23389009476490602</v>
      </c>
      <c r="AV115" s="14">
        <f>STDEV(AQ115:AT115)/SQRT(COUNT(AQ115:AT115))</f>
        <v>2.9317695307304437E-2</v>
      </c>
    </row>
    <row r="116" spans="1:48" ht="16" x14ac:dyDescent="0.2">
      <c r="A116" s="14">
        <v>2</v>
      </c>
      <c r="B116" s="14">
        <v>33.413461538461533</v>
      </c>
      <c r="C116" s="14">
        <v>27.626459143968873</v>
      </c>
      <c r="D116" s="14">
        <v>24.273072060682679</v>
      </c>
      <c r="E116" s="14">
        <v>27.461858529819693</v>
      </c>
      <c r="F116" s="14">
        <v>34.326824254881814</v>
      </c>
      <c r="G116" s="14">
        <v>31.179775280898873</v>
      </c>
      <c r="H116" s="14">
        <v>23.853868194842406</v>
      </c>
      <c r="I116" s="14">
        <f>AVERAGE(B116:H116)</f>
        <v>28.876474143365126</v>
      </c>
      <c r="J116" s="14">
        <f>STDEV(B116:H116)/SQRT(COUNT(B116:H116))</f>
        <v>1.5854796718472788</v>
      </c>
      <c r="K116" s="14">
        <v>7</v>
      </c>
      <c r="L116" s="14">
        <f>B116/100</f>
        <v>0.33413461538461531</v>
      </c>
      <c r="M116" s="14">
        <f>C116/100</f>
        <v>0.27626459143968873</v>
      </c>
      <c r="N116" s="14">
        <f>D116/100</f>
        <v>0.24273072060682679</v>
      </c>
      <c r="O116" s="14">
        <f>E116/100</f>
        <v>0.27461858529819694</v>
      </c>
      <c r="P116" s="14">
        <f>F116/100</f>
        <v>0.34326824254881816</v>
      </c>
      <c r="Q116" s="14">
        <f>G116/100</f>
        <v>0.31179775280898875</v>
      </c>
      <c r="R116" s="14">
        <f>H116/100</f>
        <v>0.23853868194842406</v>
      </c>
      <c r="S116" s="14">
        <f>AVERAGE(L116:R116)</f>
        <v>0.28876474143365127</v>
      </c>
      <c r="T116" s="14">
        <f>STDEV(L116:R116)/SQRT(COUNT(L116:R116))</f>
        <v>1.5854796718472806E-2</v>
      </c>
      <c r="V116" s="14">
        <v>0.3</v>
      </c>
      <c r="W116" s="14">
        <v>24.768756423432684</v>
      </c>
      <c r="X116" s="14">
        <v>20.316622691292878</v>
      </c>
      <c r="Y116" s="14">
        <v>13.151364764267989</v>
      </c>
      <c r="Z116" s="14">
        <v>25.514874141876433</v>
      </c>
      <c r="AA116" s="14">
        <v>14.511627906976743</v>
      </c>
      <c r="AB116" s="14">
        <v>5</v>
      </c>
      <c r="AC116" s="14">
        <f>W116/100</f>
        <v>0.24768756423432683</v>
      </c>
      <c r="AD116" s="14">
        <f>X116/100</f>
        <v>0.20316622691292877</v>
      </c>
      <c r="AE116" s="14">
        <f>Y116/100</f>
        <v>0.13151364764267989</v>
      </c>
      <c r="AF116" s="14">
        <f>Z116/100</f>
        <v>0.25514874141876431</v>
      </c>
      <c r="AG116" s="14">
        <f>AA116/100</f>
        <v>0.14511627906976743</v>
      </c>
      <c r="AH116" s="14">
        <f>AVERAGE(AC116:AG116)</f>
        <v>0.19652649185569343</v>
      </c>
      <c r="AI116" s="14">
        <f>STDEV(AC116:AG116)/SQRT(COUNT(AC116:AG116))</f>
        <v>2.5463492929836618E-2</v>
      </c>
      <c r="AK116" s="17">
        <v>0.2</v>
      </c>
      <c r="AL116" s="14">
        <v>29.836552748885588</v>
      </c>
      <c r="AM116" s="14">
        <v>23.112128146453088</v>
      </c>
      <c r="AN116" s="14">
        <v>34.089162182936199</v>
      </c>
      <c r="AO116" s="14">
        <v>33.594976452119305</v>
      </c>
      <c r="AP116" s="14">
        <v>4</v>
      </c>
      <c r="AQ116" s="14">
        <f>AL116/100</f>
        <v>0.29836552748885586</v>
      </c>
      <c r="AR116" s="14">
        <f>AM116/100</f>
        <v>0.23112128146453087</v>
      </c>
      <c r="AS116" s="14">
        <f>AN116/100</f>
        <v>0.340891621829362</v>
      </c>
      <c r="AT116" s="14">
        <f>AO116/100</f>
        <v>0.33594976452119307</v>
      </c>
      <c r="AU116" s="14">
        <f>AVERAGE(AQ116:AT116)</f>
        <v>0.30158204882598544</v>
      </c>
      <c r="AV116" s="14">
        <f>STDEV(AQ116:AT116)/SQRT(COUNT(AQ116:AT116))</f>
        <v>2.5333522189797782E-2</v>
      </c>
    </row>
    <row r="117" spans="1:48" ht="16" x14ac:dyDescent="0.2">
      <c r="A117" s="14">
        <v>3</v>
      </c>
      <c r="B117" s="14">
        <v>47.65625</v>
      </c>
      <c r="C117" s="14">
        <v>37.047756874095512</v>
      </c>
      <c r="D117" s="14">
        <v>45.964432284541722</v>
      </c>
      <c r="E117" s="14">
        <v>38.807947019867548</v>
      </c>
      <c r="F117" s="14">
        <v>41.763565891472872</v>
      </c>
      <c r="G117" s="14">
        <v>47</v>
      </c>
      <c r="H117" s="14">
        <v>41.55251141552511</v>
      </c>
      <c r="I117" s="14">
        <f>AVERAGE(B117:H117)</f>
        <v>42.827494783643253</v>
      </c>
      <c r="J117" s="14">
        <f>STDEV(B117:H117)/SQRT(COUNT(B117:H117))</f>
        <v>1.5651465427318558</v>
      </c>
      <c r="K117" s="14">
        <v>7</v>
      </c>
      <c r="L117" s="14">
        <f>B117/100</f>
        <v>0.4765625</v>
      </c>
      <c r="M117" s="14">
        <f>C117/100</f>
        <v>0.37047756874095511</v>
      </c>
      <c r="N117" s="14">
        <f>D117/100</f>
        <v>0.45964432284541723</v>
      </c>
      <c r="O117" s="14">
        <f>E117/100</f>
        <v>0.3880794701986755</v>
      </c>
      <c r="P117" s="14">
        <f>F117/100</f>
        <v>0.4176356589147287</v>
      </c>
      <c r="Q117" s="14">
        <f>G117/100</f>
        <v>0.47</v>
      </c>
      <c r="R117" s="14">
        <f>H117/100</f>
        <v>0.41552511415525112</v>
      </c>
      <c r="S117" s="14">
        <f>AVERAGE(L117:R117)</f>
        <v>0.4282749478364325</v>
      </c>
      <c r="T117" s="14">
        <f>STDEV(L117:R117)/SQRT(COUNT(L117:R117))</f>
        <v>1.5651465427318559E-2</v>
      </c>
      <c r="V117" s="14">
        <v>0.5</v>
      </c>
      <c r="W117" s="14">
        <v>36.571825121443439</v>
      </c>
      <c r="X117" s="14">
        <v>34.452943132690386</v>
      </c>
      <c r="Y117" s="14">
        <v>19.03959561920809</v>
      </c>
      <c r="Z117" s="14">
        <v>40.81986143187067</v>
      </c>
      <c r="AA117" s="14">
        <v>20.184331797235021</v>
      </c>
      <c r="AB117" s="14">
        <v>5</v>
      </c>
      <c r="AC117" s="14">
        <f>W117/100</f>
        <v>0.36571825121443441</v>
      </c>
      <c r="AD117" s="14">
        <f>X117/100</f>
        <v>0.34452943132690383</v>
      </c>
      <c r="AE117" s="14">
        <f>Y117/100</f>
        <v>0.19039595619208088</v>
      </c>
      <c r="AF117" s="14">
        <f>Z117/100</f>
        <v>0.40819861431870669</v>
      </c>
      <c r="AG117" s="14">
        <f>AA117/100</f>
        <v>0.20184331797235022</v>
      </c>
      <c r="AH117" s="14">
        <f>AVERAGE(AC117:AG117)</f>
        <v>0.3021371142048952</v>
      </c>
      <c r="AI117" s="14">
        <f>STDEV(AC117:AG117)/SQRT(COUNT(AC117:AG117))</f>
        <v>4.4516088831775699E-2</v>
      </c>
      <c r="AK117" s="17">
        <v>0.3</v>
      </c>
      <c r="AL117" s="14">
        <v>32.470588235294116</v>
      </c>
      <c r="AM117" s="14">
        <v>22.258064516129032</v>
      </c>
      <c r="AN117" s="14">
        <v>37.465346534653463</v>
      </c>
      <c r="AO117" s="14">
        <v>34.243582741671219</v>
      </c>
      <c r="AP117" s="14">
        <v>4</v>
      </c>
      <c r="AQ117" s="14">
        <f>AL117/100</f>
        <v>0.32470588235294118</v>
      </c>
      <c r="AR117" s="14">
        <f>AM117/100</f>
        <v>0.22258064516129031</v>
      </c>
      <c r="AS117" s="14">
        <f>AN117/100</f>
        <v>0.37465346534653465</v>
      </c>
      <c r="AT117" s="14">
        <f>AO117/100</f>
        <v>0.34243582741671219</v>
      </c>
      <c r="AU117" s="14">
        <f>AVERAGE(AQ117:AT117)</f>
        <v>0.31609395506936955</v>
      </c>
      <c r="AV117" s="14">
        <f>STDEV(AQ117:AT117)/SQRT(COUNT(AQ117:AT117))</f>
        <v>3.2840542657117167E-2</v>
      </c>
    </row>
    <row r="118" spans="1:48" ht="16" x14ac:dyDescent="0.2">
      <c r="A118" s="14">
        <v>4</v>
      </c>
      <c r="B118" s="14">
        <v>53.01204819277109</v>
      </c>
      <c r="C118" s="14">
        <v>54.401154401154407</v>
      </c>
      <c r="D118" s="14">
        <v>56.164383561643838</v>
      </c>
      <c r="E118" s="14">
        <v>48.962655601659748</v>
      </c>
      <c r="F118" s="14">
        <v>58.960763520678682</v>
      </c>
      <c r="G118" s="14">
        <v>52.200172562553924</v>
      </c>
      <c r="H118" s="14">
        <v>42.546174142480211</v>
      </c>
      <c r="I118" s="14">
        <f>AVERAGE(B118:H118)</f>
        <v>52.321050283277415</v>
      </c>
      <c r="J118" s="14">
        <f>STDEV(B118:H118)/SQRT(COUNT(B118:H118))</f>
        <v>2.014843392498979</v>
      </c>
      <c r="K118" s="14">
        <v>7</v>
      </c>
      <c r="L118" s="14">
        <f>B118/100</f>
        <v>0.53012048192771088</v>
      </c>
      <c r="M118" s="14">
        <f>C118/100</f>
        <v>0.54401154401154406</v>
      </c>
      <c r="N118" s="14">
        <f>D118/100</f>
        <v>0.56164383561643838</v>
      </c>
      <c r="O118" s="14">
        <f>E118/100</f>
        <v>0.48962655601659749</v>
      </c>
      <c r="P118" s="14">
        <f>F118/100</f>
        <v>0.58960763520678683</v>
      </c>
      <c r="Q118" s="14">
        <f>G118/100</f>
        <v>0.52200172562553926</v>
      </c>
      <c r="R118" s="14">
        <f>H118/100</f>
        <v>0.42546174142480209</v>
      </c>
      <c r="S118" s="14">
        <f>AVERAGE(L118:R118)</f>
        <v>0.52321050283277415</v>
      </c>
      <c r="T118" s="14">
        <f>STDEV(L118:R118)/SQRT(COUNT(L118:R118))</f>
        <v>2.0148433924989793E-2</v>
      </c>
      <c r="V118" s="14">
        <v>1</v>
      </c>
      <c r="W118" s="14">
        <v>61.529974255240894</v>
      </c>
      <c r="X118" s="14">
        <v>56.41971169963125</v>
      </c>
      <c r="Y118" s="14">
        <v>53.188720173535799</v>
      </c>
      <c r="Z118" s="14">
        <v>69.473112438891903</v>
      </c>
      <c r="AA118" s="14">
        <v>55.340699815837937</v>
      </c>
      <c r="AB118" s="14">
        <v>5</v>
      </c>
      <c r="AC118" s="14">
        <f>W118/100</f>
        <v>0.61529974255240893</v>
      </c>
      <c r="AD118" s="14">
        <f>X118/100</f>
        <v>0.56419711699631248</v>
      </c>
      <c r="AE118" s="14">
        <f>Y118/100</f>
        <v>0.53188720173535797</v>
      </c>
      <c r="AF118" s="14">
        <f>Z118/100</f>
        <v>0.69473112438891904</v>
      </c>
      <c r="AG118" s="14">
        <f>AA118/100</f>
        <v>0.55340699815837935</v>
      </c>
      <c r="AH118" s="14">
        <f>AVERAGE(AC118:AG118)</f>
        <v>0.59190443676627558</v>
      </c>
      <c r="AI118" s="14">
        <f>STDEV(AC118:AG118)/SQRT(COUNT(AC118:AG118))</f>
        <v>2.9131155889555355E-2</v>
      </c>
      <c r="AK118" s="17">
        <v>0.5</v>
      </c>
      <c r="AL118" s="14">
        <v>33.150517976843389</v>
      </c>
      <c r="AM118" s="14">
        <v>25.59912854030501</v>
      </c>
      <c r="AN118" s="14">
        <v>37.592592592592595</v>
      </c>
      <c r="AO118" s="14">
        <v>39.028475711892796</v>
      </c>
      <c r="AP118" s="14">
        <v>4</v>
      </c>
      <c r="AQ118" s="14">
        <f>AL118/100</f>
        <v>0.33150517976843391</v>
      </c>
      <c r="AR118" s="14">
        <f>AM118/100</f>
        <v>0.25599128540305011</v>
      </c>
      <c r="AS118" s="14">
        <f>AN118/100</f>
        <v>0.37592592592592594</v>
      </c>
      <c r="AT118" s="14">
        <f>AO118/100</f>
        <v>0.39028475711892796</v>
      </c>
      <c r="AU118" s="14">
        <f>AVERAGE(AQ118:AT118)</f>
        <v>0.33842678705408447</v>
      </c>
      <c r="AV118" s="14">
        <f>STDEV(AQ118:AT118)/SQRT(COUNT(AQ118:AT118))</f>
        <v>3.0192376321474472E-2</v>
      </c>
    </row>
    <row r="119" spans="1:48" ht="16" x14ac:dyDescent="0.2">
      <c r="A119" s="14">
        <v>5</v>
      </c>
      <c r="B119" s="14">
        <v>67.919799498746869</v>
      </c>
      <c r="C119" s="14">
        <v>66.615620214395094</v>
      </c>
      <c r="D119" s="14">
        <v>58.961038961038959</v>
      </c>
      <c r="E119" s="14">
        <v>58.651399491094146</v>
      </c>
      <c r="F119" s="14">
        <v>61.516034985422742</v>
      </c>
      <c r="G119" s="14">
        <v>61.606354810238308</v>
      </c>
      <c r="H119" s="14">
        <v>64.153275648949318</v>
      </c>
      <c r="I119" s="14">
        <f>AVERAGE(B119:H119)</f>
        <v>62.774789087126486</v>
      </c>
      <c r="J119" s="14">
        <f>STDEV(B119:H119)/SQRT(COUNT(B119:H119))</f>
        <v>1.3594473090707477</v>
      </c>
      <c r="K119" s="14">
        <v>7</v>
      </c>
      <c r="L119" s="14">
        <f>B119/100</f>
        <v>0.67919799498746869</v>
      </c>
      <c r="M119" s="14">
        <f>C119/100</f>
        <v>0.66615620214395088</v>
      </c>
      <c r="N119" s="14">
        <f>D119/100</f>
        <v>0.58961038961038958</v>
      </c>
      <c r="O119" s="14">
        <f>E119/100</f>
        <v>0.58651399491094147</v>
      </c>
      <c r="P119" s="14">
        <f>F119/100</f>
        <v>0.61516034985422741</v>
      </c>
      <c r="Q119" s="14">
        <f>G119/100</f>
        <v>0.61606354810238306</v>
      </c>
      <c r="R119" s="14">
        <f>H119/100</f>
        <v>0.64153275648949315</v>
      </c>
      <c r="S119" s="14">
        <f>AVERAGE(L119:R119)</f>
        <v>0.62774789087126492</v>
      </c>
      <c r="T119" s="14">
        <f>STDEV(L119:R119)/SQRT(COUNT(L119:R119))</f>
        <v>1.3594473090707472E-2</v>
      </c>
      <c r="V119" s="14">
        <v>2</v>
      </c>
      <c r="W119" s="14">
        <v>79.940454037960549</v>
      </c>
      <c r="X119" s="14">
        <v>79.650349650349654</v>
      </c>
      <c r="Y119" s="14">
        <v>59.213863060016905</v>
      </c>
      <c r="Z119" s="14">
        <v>85.511064278187561</v>
      </c>
      <c r="AA119" s="14">
        <v>77.697841726618705</v>
      </c>
      <c r="AB119" s="14">
        <v>5</v>
      </c>
      <c r="AC119" s="14">
        <f>W119/100</f>
        <v>0.79940454037960551</v>
      </c>
      <c r="AD119" s="14">
        <f>X119/100</f>
        <v>0.7965034965034965</v>
      </c>
      <c r="AE119" s="14">
        <f>Y119/100</f>
        <v>0.59213863060016902</v>
      </c>
      <c r="AF119" s="14">
        <f>Z119/100</f>
        <v>0.85511064278187565</v>
      </c>
      <c r="AG119" s="14">
        <f>AA119/100</f>
        <v>0.7769784172661871</v>
      </c>
      <c r="AH119" s="14">
        <f>AVERAGE(AC119:AG119)</f>
        <v>0.76402714550626682</v>
      </c>
      <c r="AI119" s="14">
        <f>STDEV(AC119:AG119)/SQRT(COUNT(AC119:AG119))</f>
        <v>4.4897591202033502E-2</v>
      </c>
      <c r="AK119" s="17">
        <v>1</v>
      </c>
      <c r="AL119" s="14">
        <v>33.769253124091833</v>
      </c>
      <c r="AM119" s="14">
        <v>28.095733610822059</v>
      </c>
      <c r="AN119" s="14">
        <v>37.174721189591075</v>
      </c>
      <c r="AO119" s="14">
        <v>44.904632152588562</v>
      </c>
      <c r="AP119" s="14">
        <v>4</v>
      </c>
      <c r="AQ119" s="14">
        <f>AL119/100</f>
        <v>0.3376925312409183</v>
      </c>
      <c r="AR119" s="14">
        <f>AM119/100</f>
        <v>0.2809573361082206</v>
      </c>
      <c r="AS119" s="14">
        <f>AN119/100</f>
        <v>0.37174721189591076</v>
      </c>
      <c r="AT119" s="14">
        <f>AO119/100</f>
        <v>0.44904632152588564</v>
      </c>
      <c r="AU119" s="14">
        <f>AVERAGE(AQ119:AT119)</f>
        <v>0.35986085019273384</v>
      </c>
      <c r="AV119" s="14">
        <f>STDEV(AQ119:AT119)/SQRT(COUNT(AQ119:AT119))</f>
        <v>3.5133712195327828E-2</v>
      </c>
    </row>
    <row r="120" spans="1:48" ht="16" x14ac:dyDescent="0.2">
      <c r="A120" s="14">
        <v>6</v>
      </c>
      <c r="B120" s="14">
        <v>68.84816753926701</v>
      </c>
      <c r="C120" s="14">
        <v>65.204236006051445</v>
      </c>
      <c r="D120" s="14">
        <v>75.222363405336722</v>
      </c>
      <c r="E120" s="14">
        <v>68.226950354609926</v>
      </c>
      <c r="F120" s="14">
        <v>67.549103330486759</v>
      </c>
      <c r="G120" s="14">
        <v>72.789115646258509</v>
      </c>
      <c r="H120" s="14">
        <v>73.431317128321083</v>
      </c>
      <c r="I120" s="14">
        <f>AVERAGE(B120:H120)</f>
        <v>70.181607630047353</v>
      </c>
      <c r="J120" s="14">
        <f>STDEV(B120:H120)/SQRT(COUNT(B120:H120))</f>
        <v>1.3807518946692507</v>
      </c>
      <c r="K120" s="14">
        <v>7</v>
      </c>
      <c r="L120" s="14">
        <f>B120/100</f>
        <v>0.68848167539267013</v>
      </c>
      <c r="M120" s="14">
        <f>C120/100</f>
        <v>0.65204236006051441</v>
      </c>
      <c r="N120" s="14">
        <f>D120/100</f>
        <v>0.75222363405336723</v>
      </c>
      <c r="O120" s="14">
        <f>E120/100</f>
        <v>0.68226950354609928</v>
      </c>
      <c r="P120" s="14">
        <f>F120/100</f>
        <v>0.67549103330486759</v>
      </c>
      <c r="Q120" s="14">
        <f>G120/100</f>
        <v>0.72789115646258506</v>
      </c>
      <c r="R120" s="14">
        <f>H120/100</f>
        <v>0.73431317128321083</v>
      </c>
      <c r="S120" s="14">
        <f>AVERAGE(L120:R120)</f>
        <v>0.70181607630047349</v>
      </c>
      <c r="T120" s="14">
        <f>STDEV(L120:R120)/SQRT(COUNT(L120:R120))</f>
        <v>1.3807518946692509E-2</v>
      </c>
      <c r="V120" s="14">
        <v>3</v>
      </c>
      <c r="W120" s="14">
        <v>86.946736684171043</v>
      </c>
      <c r="X120" s="14">
        <v>87.74647887323944</v>
      </c>
      <c r="Y120" s="14">
        <v>70.232558139534888</v>
      </c>
      <c r="Z120" s="14">
        <v>91.437308868501532</v>
      </c>
      <c r="AA120" s="14">
        <v>84.63519313304721</v>
      </c>
      <c r="AB120" s="14">
        <v>5</v>
      </c>
      <c r="AC120" s="14">
        <f>W120/100</f>
        <v>0.86946736684171044</v>
      </c>
      <c r="AD120" s="14">
        <f>X120/100</f>
        <v>0.87746478873239442</v>
      </c>
      <c r="AE120" s="14">
        <f>Y120/100</f>
        <v>0.70232558139534884</v>
      </c>
      <c r="AF120" s="14">
        <f>Z120/100</f>
        <v>0.91437308868501532</v>
      </c>
      <c r="AG120" s="14">
        <f>AA120/100</f>
        <v>0.84635193133047215</v>
      </c>
      <c r="AH120" s="14">
        <f>AVERAGE(AC120:AG120)</f>
        <v>0.84199655139698815</v>
      </c>
      <c r="AI120" s="14">
        <f>STDEV(AC120:AG120)/SQRT(COUNT(AC120:AG120))</f>
        <v>3.659095100311531E-2</v>
      </c>
      <c r="AK120" s="17">
        <v>2</v>
      </c>
      <c r="AL120" s="14">
        <v>39.102749638205495</v>
      </c>
      <c r="AM120" s="14">
        <v>31.948565776458953</v>
      </c>
      <c r="AN120" s="14">
        <v>44.203724819460284</v>
      </c>
      <c r="AO120" s="14">
        <v>50.608519269776878</v>
      </c>
      <c r="AP120" s="14">
        <v>4</v>
      </c>
      <c r="AQ120" s="14">
        <f>AL120/100</f>
        <v>0.39102749638205497</v>
      </c>
      <c r="AR120" s="14">
        <f>AM120/100</f>
        <v>0.31948565776458954</v>
      </c>
      <c r="AS120" s="14">
        <f>AN120/100</f>
        <v>0.44203724819460283</v>
      </c>
      <c r="AT120" s="14">
        <f>AO120/100</f>
        <v>0.50608519269776875</v>
      </c>
      <c r="AU120" s="14">
        <f>AVERAGE(AQ120:AT120)</f>
        <v>0.41465889875975404</v>
      </c>
      <c r="AV120" s="14">
        <f>STDEV(AQ120:AT120)/SQRT(COUNT(AQ120:AT120))</f>
        <v>3.9501825085343813E-2</v>
      </c>
    </row>
    <row r="121" spans="1:48" ht="16" x14ac:dyDescent="0.2">
      <c r="A121" s="14">
        <v>7</v>
      </c>
      <c r="B121" s="14">
        <v>77.435897435897445</v>
      </c>
      <c r="C121" s="14">
        <v>72.598425196850386</v>
      </c>
      <c r="D121" s="14">
        <v>74.126778783958599</v>
      </c>
      <c r="E121" s="14">
        <v>71.161048689138568</v>
      </c>
      <c r="F121" s="14">
        <v>76.546629732225298</v>
      </c>
      <c r="G121" s="14">
        <v>73.044217687074834</v>
      </c>
      <c r="H121" s="14">
        <v>74.791666666666671</v>
      </c>
      <c r="I121" s="14">
        <f>AVERAGE(B121:H121)</f>
        <v>74.243523455973119</v>
      </c>
      <c r="J121" s="14">
        <f>STDEV(B121:H121)/SQRT(COUNT(B121:H121))</f>
        <v>0.83745609327603032</v>
      </c>
      <c r="K121" s="14">
        <v>7</v>
      </c>
      <c r="L121" s="14">
        <f>B121/100</f>
        <v>0.77435897435897449</v>
      </c>
      <c r="M121" s="14">
        <f>C121/100</f>
        <v>0.7259842519685038</v>
      </c>
      <c r="N121" s="14">
        <f>D121/100</f>
        <v>0.74126778783958602</v>
      </c>
      <c r="O121" s="14">
        <f>E121/100</f>
        <v>0.71161048689138573</v>
      </c>
      <c r="P121" s="14">
        <f>F121/100</f>
        <v>0.76546629732225302</v>
      </c>
      <c r="Q121" s="14">
        <f>G121/100</f>
        <v>0.73044217687074831</v>
      </c>
      <c r="R121" s="14">
        <f>H121/100</f>
        <v>0.74791666666666667</v>
      </c>
      <c r="S121" s="14">
        <f>AVERAGE(L121:R121)</f>
        <v>0.74243523455973115</v>
      </c>
      <c r="T121" s="14">
        <f>STDEV(L121:R121)/SQRT(COUNT(L121:R121))</f>
        <v>8.3745609327603061E-3</v>
      </c>
      <c r="V121" s="14">
        <v>4</v>
      </c>
      <c r="W121" s="14">
        <v>91.407748369773685</v>
      </c>
      <c r="X121" s="14">
        <v>97.590808005930313</v>
      </c>
      <c r="Y121" s="14">
        <v>80.206097037355079</v>
      </c>
      <c r="Z121" s="14">
        <v>96.98467622343054</v>
      </c>
      <c r="AA121" s="14">
        <v>86.197916666666657</v>
      </c>
      <c r="AB121" s="14">
        <v>5</v>
      </c>
      <c r="AC121" s="14">
        <f>W121/100</f>
        <v>0.91407748369773689</v>
      </c>
      <c r="AD121" s="14">
        <f>X121/100</f>
        <v>0.97590808005930318</v>
      </c>
      <c r="AE121" s="14">
        <f>Y121/100</f>
        <v>0.80206097037355084</v>
      </c>
      <c r="AF121" s="14">
        <f>Z121/100</f>
        <v>0.96984676223430544</v>
      </c>
      <c r="AG121" s="14">
        <f>AA121/100</f>
        <v>0.86197916666666652</v>
      </c>
      <c r="AH121" s="14">
        <f>AVERAGE(AC121:AG121)</f>
        <v>0.90477449260631249</v>
      </c>
      <c r="AI121" s="14">
        <f>STDEV(AC121:AG121)/SQRT(COUNT(AC121:AG121))</f>
        <v>3.2986694858274421E-2</v>
      </c>
      <c r="AK121" s="17">
        <v>3</v>
      </c>
      <c r="AL121" s="14">
        <v>44.164823008849559</v>
      </c>
      <c r="AM121" s="14">
        <v>36.507936507936506</v>
      </c>
      <c r="AN121" s="14">
        <v>50.849963045084998</v>
      </c>
      <c r="AO121" s="14"/>
      <c r="AP121" s="14">
        <v>3</v>
      </c>
      <c r="AQ121" s="14">
        <f>AL121/100</f>
        <v>0.44164823008849557</v>
      </c>
      <c r="AR121" s="14">
        <f>AM121/100</f>
        <v>0.36507936507936506</v>
      </c>
      <c r="AS121" s="14">
        <f>AN121/100</f>
        <v>0.50849963045085</v>
      </c>
      <c r="AT121" s="14"/>
      <c r="AU121" s="14">
        <f>AVERAGE(AQ121:AS121)</f>
        <v>0.43840907520623684</v>
      </c>
      <c r="AV121" s="14">
        <f>STDEV(AQ121:AS121)/SQRT(COUNT(AQ121:AS121))</f>
        <v>4.1433529993111749E-2</v>
      </c>
    </row>
    <row r="122" spans="1:48" ht="16" x14ac:dyDescent="0.2">
      <c r="A122" s="14">
        <v>8</v>
      </c>
      <c r="B122" s="14">
        <v>72.340425531914903</v>
      </c>
      <c r="C122" s="14">
        <v>77.508090614886726</v>
      </c>
      <c r="D122" s="14">
        <v>78.505897771952817</v>
      </c>
      <c r="E122" s="14">
        <v>78.643216080402013</v>
      </c>
      <c r="F122" s="14">
        <v>82.085308056872037</v>
      </c>
      <c r="G122" s="14">
        <v>84.79763079960513</v>
      </c>
      <c r="H122" s="14">
        <v>68.066037735849065</v>
      </c>
      <c r="I122" s="14">
        <f>AVERAGE(B122:H122)</f>
        <v>77.420943798783242</v>
      </c>
      <c r="J122" s="14">
        <f>STDEV(B122:H122)/SQRT(COUNT(B122:H122))</f>
        <v>2.1390719369924542</v>
      </c>
      <c r="K122" s="14">
        <v>7</v>
      </c>
      <c r="L122" s="14">
        <f>B122/100</f>
        <v>0.72340425531914898</v>
      </c>
      <c r="M122" s="14">
        <f>C122/100</f>
        <v>0.77508090614886727</v>
      </c>
      <c r="N122" s="14">
        <f>D122/100</f>
        <v>0.78505897771952815</v>
      </c>
      <c r="O122" s="14">
        <f>E122/100</f>
        <v>0.78643216080402012</v>
      </c>
      <c r="P122" s="14">
        <f>F122/100</f>
        <v>0.82085308056872042</v>
      </c>
      <c r="Q122" s="14">
        <f>G122/100</f>
        <v>0.84797630799605128</v>
      </c>
      <c r="R122" s="14">
        <f>H122/100</f>
        <v>0.68066037735849061</v>
      </c>
      <c r="S122" s="14">
        <f>AVERAGE(L122:R122)</f>
        <v>0.77420943798783237</v>
      </c>
      <c r="T122" s="14">
        <f>STDEV(L122:R122)/SQRT(COUNT(L122:R122))</f>
        <v>2.1390719369924552E-2</v>
      </c>
      <c r="V122" s="14">
        <v>5</v>
      </c>
      <c r="W122" s="14">
        <v>95.111111111111114</v>
      </c>
      <c r="X122" s="14">
        <v>96.852387843704776</v>
      </c>
      <c r="Y122" s="14">
        <v>83.101559207753894</v>
      </c>
      <c r="Z122" s="14">
        <v>96.447688564476891</v>
      </c>
      <c r="AA122" s="14">
        <v>94.644424934152767</v>
      </c>
      <c r="AB122" s="14">
        <v>5</v>
      </c>
      <c r="AC122" s="14">
        <f>W122/100</f>
        <v>0.95111111111111113</v>
      </c>
      <c r="AD122" s="14">
        <f>X122/100</f>
        <v>0.96852387843704779</v>
      </c>
      <c r="AE122" s="14">
        <f>Y122/100</f>
        <v>0.83101559207753894</v>
      </c>
      <c r="AF122" s="14">
        <f>Z122/100</f>
        <v>0.96447688564476897</v>
      </c>
      <c r="AG122" s="14">
        <f>AA122/100</f>
        <v>0.94644424934152771</v>
      </c>
      <c r="AH122" s="14">
        <f>AVERAGE(AC122:AG122)</f>
        <v>0.93231434332239882</v>
      </c>
      <c r="AI122" s="14">
        <f>STDEV(AC122:AG122)/SQRT(COUNT(AC122:AG122))</f>
        <v>2.5651480745794611E-2</v>
      </c>
      <c r="AK122" s="17">
        <v>4</v>
      </c>
      <c r="AL122" s="14">
        <v>48.911046969299399</v>
      </c>
      <c r="AM122" s="14">
        <v>45.113524185587366</v>
      </c>
      <c r="AN122" s="14">
        <v>56.768885564697079</v>
      </c>
      <c r="AO122" s="14">
        <v>57.750759878419458</v>
      </c>
      <c r="AP122" s="14">
        <v>4</v>
      </c>
      <c r="AQ122" s="14">
        <f>AL122/100</f>
        <v>0.48911046969299399</v>
      </c>
      <c r="AR122" s="14">
        <f>AM122/100</f>
        <v>0.45113524185587367</v>
      </c>
      <c r="AS122" s="14">
        <f>AN122/100</f>
        <v>0.5676888556469708</v>
      </c>
      <c r="AT122" s="14">
        <f>AO122/100</f>
        <v>0.57750759878419455</v>
      </c>
      <c r="AU122" s="14">
        <f>AVERAGE(AQ122:AT122)</f>
        <v>0.52136054149500821</v>
      </c>
      <c r="AV122" s="14">
        <f>STDEV(AQ122:AT122)/SQRT(COUNT(AQ122:AT122))</f>
        <v>3.0646457890811871E-2</v>
      </c>
    </row>
    <row r="123" spans="1:48" ht="16" x14ac:dyDescent="0.2">
      <c r="A123" s="14">
        <v>9</v>
      </c>
      <c r="B123" s="14">
        <v>81.489361702127667</v>
      </c>
      <c r="C123" s="14">
        <v>78.382147838214792</v>
      </c>
      <c r="D123" s="14">
        <v>84.697986577181211</v>
      </c>
      <c r="E123" s="14">
        <v>81.877444589309007</v>
      </c>
      <c r="F123" s="14">
        <v>81.550126368997482</v>
      </c>
      <c r="G123" s="14">
        <v>81.362007168458788</v>
      </c>
      <c r="H123" s="14">
        <v>83.474011550422034</v>
      </c>
      <c r="I123" s="14">
        <f>AVERAGE(B123:H123)</f>
        <v>81.833297970673001</v>
      </c>
      <c r="J123" s="14">
        <f>STDEV(B123:H123)/SQRT(COUNT(B123:H123))</f>
        <v>0.74372552151478177</v>
      </c>
      <c r="K123" s="14">
        <v>7</v>
      </c>
      <c r="L123" s="14">
        <f>B123/100</f>
        <v>0.81489361702127672</v>
      </c>
      <c r="M123" s="14">
        <f>C123/100</f>
        <v>0.78382147838214788</v>
      </c>
      <c r="N123" s="14">
        <f>D123/100</f>
        <v>0.84697986577181217</v>
      </c>
      <c r="O123" s="14">
        <f>E123/100</f>
        <v>0.81877444589309012</v>
      </c>
      <c r="P123" s="14">
        <f>F123/100</f>
        <v>0.81550126368997478</v>
      </c>
      <c r="Q123" s="14">
        <f>G123/100</f>
        <v>0.81362007168458783</v>
      </c>
      <c r="R123" s="14">
        <f>H123/100</f>
        <v>0.83474011550422034</v>
      </c>
      <c r="S123" s="14">
        <f>AVERAGE(L123:R123)</f>
        <v>0.81833297970672991</v>
      </c>
      <c r="T123" s="14">
        <f>STDEV(L123:R123)/SQRT(COUNT(L123:R123))</f>
        <v>7.437255215147826E-3</v>
      </c>
      <c r="V123" s="14">
        <v>6</v>
      </c>
      <c r="W123" s="14">
        <v>95.666666666666671</v>
      </c>
      <c r="X123" s="14">
        <v>98.489871086556164</v>
      </c>
      <c r="Y123" s="14">
        <v>94.600526777875331</v>
      </c>
      <c r="Z123" s="14">
        <v>98.166431593794073</v>
      </c>
      <c r="AA123" s="14">
        <v>93.015332197614981</v>
      </c>
      <c r="AB123" s="14">
        <v>5</v>
      </c>
      <c r="AC123" s="14">
        <f>W123/100</f>
        <v>0.95666666666666667</v>
      </c>
      <c r="AD123" s="14">
        <f>X123/100</f>
        <v>0.98489871086556169</v>
      </c>
      <c r="AE123" s="14">
        <f>Y123/100</f>
        <v>0.94600526777875327</v>
      </c>
      <c r="AF123" s="14">
        <f>Z123/100</f>
        <v>0.98166431593794068</v>
      </c>
      <c r="AG123" s="14">
        <f>AA123/100</f>
        <v>0.93015332197614986</v>
      </c>
      <c r="AH123" s="14">
        <f>AVERAGE(AC123:AG123)</f>
        <v>0.95987765664501445</v>
      </c>
      <c r="AI123" s="14">
        <f>STDEV(AC123:AG123)/SQRT(COUNT(AC123:AG123))</f>
        <v>1.0457058330281264E-2</v>
      </c>
      <c r="AK123" s="17">
        <v>5</v>
      </c>
      <c r="AL123" s="14">
        <v>53.148880105401844</v>
      </c>
      <c r="AM123" s="14">
        <v>54.745925215723879</v>
      </c>
      <c r="AN123" s="14">
        <v>61.639221556886227</v>
      </c>
      <c r="AO123" s="14">
        <v>63.970588235294116</v>
      </c>
      <c r="AP123" s="14">
        <v>4</v>
      </c>
      <c r="AQ123" s="14">
        <f>AL123/100</f>
        <v>0.53148880105401841</v>
      </c>
      <c r="AR123" s="14">
        <f>AM123/100</f>
        <v>0.54745925215723878</v>
      </c>
      <c r="AS123" s="14">
        <f>AN123/100</f>
        <v>0.61639221556886226</v>
      </c>
      <c r="AT123" s="14">
        <f>AO123/100</f>
        <v>0.63970588235294112</v>
      </c>
      <c r="AU123" s="14">
        <f>AVERAGE(AQ123:AT123)</f>
        <v>0.58376153778326512</v>
      </c>
      <c r="AV123" s="14">
        <f>STDEV(AQ123:AT123)/SQRT(COUNT(AQ123:AT123))</f>
        <v>2.6211997521677032E-2</v>
      </c>
    </row>
    <row r="124" spans="1:48" ht="16" x14ac:dyDescent="0.2">
      <c r="A124" s="14">
        <v>10</v>
      </c>
      <c r="B124" s="14">
        <v>77.886977886977888</v>
      </c>
      <c r="C124" s="14">
        <v>78.109452736318403</v>
      </c>
      <c r="D124" s="14">
        <v>81.055155875299761</v>
      </c>
      <c r="E124" s="14">
        <v>82.567726737338049</v>
      </c>
      <c r="F124" s="14">
        <v>80.703066566940919</v>
      </c>
      <c r="G124" s="14">
        <v>86.895910780669155</v>
      </c>
      <c r="H124" s="14">
        <v>85.375323554788608</v>
      </c>
      <c r="I124" s="14">
        <f>AVERAGE(B124:H124)</f>
        <v>81.799087734047546</v>
      </c>
      <c r="J124" s="14">
        <f>STDEV(B124:H124)/SQRT(COUNT(B124:H124))</f>
        <v>1.291276413667213</v>
      </c>
      <c r="K124" s="14">
        <v>7</v>
      </c>
      <c r="L124" s="14">
        <f>B124/100</f>
        <v>0.77886977886977893</v>
      </c>
      <c r="M124" s="14">
        <f>C124/100</f>
        <v>0.78109452736318408</v>
      </c>
      <c r="N124" s="14">
        <f>D124/100</f>
        <v>0.81055155875299756</v>
      </c>
      <c r="O124" s="14">
        <f>E124/100</f>
        <v>0.82567726737338054</v>
      </c>
      <c r="P124" s="14">
        <f>F124/100</f>
        <v>0.80703066566940918</v>
      </c>
      <c r="Q124" s="14">
        <f>G124/100</f>
        <v>0.8689591078066915</v>
      </c>
      <c r="R124" s="14">
        <f>H124/100</f>
        <v>0.85375323554788607</v>
      </c>
      <c r="S124" s="14">
        <f>AVERAGE(L124:R124)</f>
        <v>0.81799087734047549</v>
      </c>
      <c r="T124" s="14">
        <f>STDEV(L124:R124)/SQRT(COUNT(L124:R124))</f>
        <v>1.2912764136672123E-2</v>
      </c>
      <c r="AK124" s="17">
        <v>6</v>
      </c>
      <c r="AL124" s="14">
        <v>61.188057863958143</v>
      </c>
      <c r="AM124" s="14">
        <v>57.444852941176471</v>
      </c>
      <c r="AN124" s="14">
        <v>65.321983715766095</v>
      </c>
      <c r="AO124" s="14">
        <v>65.489642184557439</v>
      </c>
      <c r="AP124" s="14">
        <v>4</v>
      </c>
      <c r="AQ124" s="14">
        <f>AL124/100</f>
        <v>0.61188057863958145</v>
      </c>
      <c r="AR124" s="14">
        <f>AM124/100</f>
        <v>0.57444852941176472</v>
      </c>
      <c r="AS124" s="14">
        <f>AN124/100</f>
        <v>0.65321983715766097</v>
      </c>
      <c r="AT124" s="14">
        <f>AO124/100</f>
        <v>0.65489642184557439</v>
      </c>
      <c r="AU124" s="14">
        <f>AVERAGE(AQ124:AT124)</f>
        <v>0.62361134176364541</v>
      </c>
      <c r="AV124" s="14">
        <f>STDEV(AQ124:AT124)/SQRT(COUNT(AQ124:AT124))</f>
        <v>1.917031593603611E-2</v>
      </c>
    </row>
    <row r="125" spans="1:48" ht="16" x14ac:dyDescent="0.2">
      <c r="AK125" s="17">
        <v>7</v>
      </c>
      <c r="AL125" s="14">
        <v>62.860650705954569</v>
      </c>
      <c r="AM125" s="14">
        <v>61.666666666666671</v>
      </c>
      <c r="AN125" s="14">
        <v>68.454481298518004</v>
      </c>
      <c r="AO125" s="14">
        <v>73.007334963325192</v>
      </c>
      <c r="AP125" s="14">
        <v>4</v>
      </c>
      <c r="AQ125" s="14">
        <f>AL125/100</f>
        <v>0.62860650705954568</v>
      </c>
      <c r="AR125" s="14">
        <f>AM125/100</f>
        <v>0.6166666666666667</v>
      </c>
      <c r="AS125" s="14">
        <f>AN125/100</f>
        <v>0.68454481298518</v>
      </c>
      <c r="AT125" s="14">
        <f>AO125/100</f>
        <v>0.73007334963325188</v>
      </c>
      <c r="AU125" s="14">
        <f>AVERAGE(AQ125:AT125)</f>
        <v>0.66497283408616115</v>
      </c>
      <c r="AV125" s="14">
        <f>STDEV(AQ125:AT125)/SQRT(COUNT(AQ125:AT125))</f>
        <v>2.6263306206390585E-2</v>
      </c>
    </row>
    <row r="126" spans="1:48" ht="16" x14ac:dyDescent="0.2">
      <c r="AK126" s="17">
        <v>8</v>
      </c>
      <c r="AL126" s="14">
        <v>70.958182416858733</v>
      </c>
      <c r="AM126" s="14">
        <v>65.206812652068123</v>
      </c>
      <c r="AN126" s="14">
        <v>70.824881676808658</v>
      </c>
      <c r="AO126" s="14">
        <v>74.799811587376354</v>
      </c>
      <c r="AP126" s="14">
        <v>4</v>
      </c>
      <c r="AQ126" s="14">
        <f>AL126/100</f>
        <v>0.70958182416858728</v>
      </c>
      <c r="AR126" s="14">
        <f>AM126/100</f>
        <v>0.65206812652068125</v>
      </c>
      <c r="AS126" s="14">
        <f>AN126/100</f>
        <v>0.7082488167680866</v>
      </c>
      <c r="AT126" s="14">
        <f>AO126/100</f>
        <v>0.74799811587376352</v>
      </c>
      <c r="AU126" s="14">
        <f>AVERAGE(AQ126:AT126)</f>
        <v>0.70447422083277966</v>
      </c>
      <c r="AV126" s="14">
        <f>STDEV(AQ126:AT126)/SQRT(COUNT(AQ126:AT126))</f>
        <v>1.9750661058341657E-2</v>
      </c>
    </row>
    <row r="127" spans="1:48" ht="16" x14ac:dyDescent="0.2">
      <c r="AK127" s="17">
        <v>9</v>
      </c>
      <c r="AL127" s="14">
        <v>75.366364270760641</v>
      </c>
      <c r="AM127" s="14">
        <v>71.021775544388603</v>
      </c>
      <c r="AN127" s="14">
        <v>73.894246757565682</v>
      </c>
      <c r="AO127" s="14">
        <v>77.808599167822464</v>
      </c>
      <c r="AP127" s="14">
        <v>4</v>
      </c>
      <c r="AQ127" s="14">
        <f>AL127/100</f>
        <v>0.75366364270760644</v>
      </c>
      <c r="AR127" s="14">
        <f>AM127/100</f>
        <v>0.71021775544388599</v>
      </c>
      <c r="AS127" s="14">
        <f>AN127/100</f>
        <v>0.73894246757565685</v>
      </c>
      <c r="AT127" s="14">
        <f>AO127/100</f>
        <v>0.77808599167822468</v>
      </c>
      <c r="AU127" s="14">
        <f>AVERAGE(AQ127:AT127)</f>
        <v>0.74522746435134346</v>
      </c>
      <c r="AV127" s="14">
        <f>STDEV(AQ127:AT127)/SQRT(COUNT(AQ127:AT127))</f>
        <v>1.4189294161460187E-2</v>
      </c>
    </row>
    <row r="128" spans="1:48" ht="16" x14ac:dyDescent="0.2">
      <c r="AK128" s="17">
        <v>10</v>
      </c>
      <c r="AL128" s="14">
        <v>79.866270430906397</v>
      </c>
      <c r="AM128" s="14">
        <v>78.170836928386549</v>
      </c>
      <c r="AN128" s="14">
        <v>76.119402985074629</v>
      </c>
      <c r="AO128" s="14">
        <v>75.249320036264734</v>
      </c>
      <c r="AP128" s="14">
        <v>4</v>
      </c>
      <c r="AQ128" s="14">
        <f>AL128/100</f>
        <v>0.79866270430906394</v>
      </c>
      <c r="AR128" s="14">
        <f>AM128/100</f>
        <v>0.78170836928386545</v>
      </c>
      <c r="AS128" s="14">
        <f>AN128/100</f>
        <v>0.76119402985074625</v>
      </c>
      <c r="AT128" s="14">
        <f>AO128/100</f>
        <v>0.75249320036264733</v>
      </c>
      <c r="AU128" s="14">
        <f>AVERAGE(AQ128:AT128)</f>
        <v>0.7735145759515808</v>
      </c>
      <c r="AV128" s="14">
        <f>STDEV(AQ128:AT128)/SQRT(COUNT(AQ128:AT128))</f>
        <v>1.0381316137378879E-2</v>
      </c>
    </row>
    <row r="129" spans="1:48" ht="16" x14ac:dyDescent="0.2">
      <c r="AK129" s="17">
        <v>15</v>
      </c>
      <c r="AL129" s="14">
        <v>89.782608695652172</v>
      </c>
      <c r="AM129" s="14">
        <v>84.466019417475721</v>
      </c>
      <c r="AN129" s="14">
        <v>84.180432020330358</v>
      </c>
      <c r="AO129" s="14">
        <v>95.479910714285708</v>
      </c>
      <c r="AP129" s="14">
        <v>4</v>
      </c>
      <c r="AQ129" s="14">
        <f>AL129/100</f>
        <v>0.89782608695652177</v>
      </c>
      <c r="AR129" s="14">
        <f>AM129/100</f>
        <v>0.84466019417475724</v>
      </c>
      <c r="AS129" s="14">
        <f>AN129/100</f>
        <v>0.84180432020330354</v>
      </c>
      <c r="AT129" s="14">
        <f>AO129/100</f>
        <v>0.9547991071428571</v>
      </c>
      <c r="AU129" s="14">
        <f>AVERAGE(AQ129:AT129)</f>
        <v>0.88477242711935999</v>
      </c>
      <c r="AV129" s="14">
        <f>STDEV(AQ129:AT129)/SQRT(COUNT(AQ129:AT129))</f>
        <v>2.6660494172103713E-2</v>
      </c>
    </row>
    <row r="130" spans="1:48" ht="16" x14ac:dyDescent="0.2">
      <c r="AK130" s="17">
        <v>20</v>
      </c>
      <c r="AL130" s="14">
        <v>93.246110325318242</v>
      </c>
      <c r="AM130" s="14">
        <v>88.557213930348254</v>
      </c>
      <c r="AN130" s="14">
        <v>89.816772374911906</v>
      </c>
      <c r="AO130" s="14">
        <v>92.83720930232559</v>
      </c>
      <c r="AP130" s="14">
        <v>4</v>
      </c>
      <c r="AQ130" s="14">
        <f>AL130/100</f>
        <v>0.93246110325318243</v>
      </c>
      <c r="AR130" s="14">
        <f>AM130/100</f>
        <v>0.88557213930348255</v>
      </c>
      <c r="AS130" s="14">
        <f>AN130/100</f>
        <v>0.89816772374911902</v>
      </c>
      <c r="AT130" s="14">
        <f>AO130/100</f>
        <v>0.92837209302325585</v>
      </c>
      <c r="AU130" s="14">
        <f>AVERAGE(AQ130:AT130)</f>
        <v>0.91114326483225994</v>
      </c>
      <c r="AV130" s="14">
        <f>STDEV(AQ130:AT130)/SQRT(COUNT(AQ130:AT130))</f>
        <v>1.1451091225236219E-2</v>
      </c>
    </row>
    <row r="131" spans="1:48" ht="16" x14ac:dyDescent="0.2">
      <c r="A131" s="3" t="s">
        <v>77</v>
      </c>
      <c r="AK131" s="17">
        <v>25</v>
      </c>
      <c r="AL131" s="14">
        <v>93.566433566433574</v>
      </c>
      <c r="AM131" s="14">
        <v>90.723155588020461</v>
      </c>
      <c r="AN131" s="14">
        <v>93.948126801152739</v>
      </c>
      <c r="AO131" s="14">
        <v>90.565198041833554</v>
      </c>
      <c r="AP131" s="14">
        <v>4</v>
      </c>
      <c r="AQ131" s="14">
        <f>AL131/100</f>
        <v>0.93566433566433571</v>
      </c>
      <c r="AR131" s="14">
        <f>AM131/100</f>
        <v>0.90723155588020465</v>
      </c>
      <c r="AS131" s="14">
        <f>AN131/100</f>
        <v>0.93948126801152743</v>
      </c>
      <c r="AT131" s="14">
        <f>AO131/100</f>
        <v>0.9056519804183355</v>
      </c>
      <c r="AU131" s="14">
        <f>AVERAGE(AQ131:AT131)</f>
        <v>0.92200728499360085</v>
      </c>
      <c r="AV131" s="14">
        <f>STDEV(AQ131:AT131)/SQRT(COUNT(AQ131:AT131))</f>
        <v>9.026226943911678E-3</v>
      </c>
    </row>
    <row r="132" spans="1:48" x14ac:dyDescent="0.2">
      <c r="A132" s="3" t="s">
        <v>6</v>
      </c>
      <c r="Q132" s="3" t="s">
        <v>50</v>
      </c>
      <c r="AE132" s="3" t="s">
        <v>29</v>
      </c>
    </row>
    <row r="133" spans="1:48" ht="16" x14ac:dyDescent="0.2">
      <c r="A133" s="16" t="s">
        <v>76</v>
      </c>
      <c r="B133" s="14"/>
      <c r="C133" s="14"/>
      <c r="D133" s="8" t="s">
        <v>75</v>
      </c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Q133" s="16" t="s">
        <v>76</v>
      </c>
      <c r="R133" s="14"/>
      <c r="S133" s="14"/>
      <c r="T133" s="8" t="s">
        <v>75</v>
      </c>
      <c r="U133" s="14"/>
      <c r="V133" s="14"/>
      <c r="W133" s="14"/>
      <c r="X133" s="14"/>
      <c r="Y133" s="14"/>
      <c r="Z133" s="14"/>
      <c r="AA133" s="14"/>
      <c r="AB133" s="14"/>
      <c r="AC133" s="14"/>
      <c r="AE133" s="16" t="s">
        <v>76</v>
      </c>
      <c r="AF133" s="14"/>
      <c r="AG133" s="14"/>
      <c r="AH133" s="8" t="s">
        <v>75</v>
      </c>
      <c r="AI133" s="14"/>
      <c r="AJ133" s="14"/>
      <c r="AK133" s="14"/>
      <c r="AL133" s="14"/>
      <c r="AM133" s="14"/>
      <c r="AN133" s="14"/>
      <c r="AO133" s="14"/>
    </row>
    <row r="134" spans="1:48" ht="16" x14ac:dyDescent="0.2">
      <c r="A134" s="8" t="s">
        <v>74</v>
      </c>
      <c r="B134" s="8" t="s">
        <v>73</v>
      </c>
      <c r="C134" s="8" t="s">
        <v>72</v>
      </c>
      <c r="D134" s="8" t="s">
        <v>15</v>
      </c>
      <c r="E134" s="8" t="s">
        <v>18</v>
      </c>
      <c r="F134" s="8" t="s">
        <v>14</v>
      </c>
      <c r="G134" s="8" t="s">
        <v>12</v>
      </c>
      <c r="H134" s="8" t="s">
        <v>17</v>
      </c>
      <c r="I134" s="8" t="s">
        <v>13</v>
      </c>
      <c r="J134" s="8" t="s">
        <v>11</v>
      </c>
      <c r="K134" s="8" t="s">
        <v>23</v>
      </c>
      <c r="L134" s="8" t="s">
        <v>10</v>
      </c>
      <c r="M134" s="8" t="s">
        <v>9</v>
      </c>
      <c r="N134" s="8"/>
      <c r="O134" s="8"/>
      <c r="Q134" s="8" t="s">
        <v>74</v>
      </c>
      <c r="R134" s="8" t="s">
        <v>73</v>
      </c>
      <c r="S134" s="8" t="s">
        <v>72</v>
      </c>
      <c r="T134" s="8" t="s">
        <v>19</v>
      </c>
      <c r="U134" s="8" t="s">
        <v>15</v>
      </c>
      <c r="V134" s="8" t="s">
        <v>18</v>
      </c>
      <c r="W134" s="8" t="s">
        <v>14</v>
      </c>
      <c r="X134" s="8" t="s">
        <v>12</v>
      </c>
      <c r="Y134" s="8" t="s">
        <v>17</v>
      </c>
      <c r="Z134" s="8" t="s">
        <v>10</v>
      </c>
      <c r="AA134" s="8" t="s">
        <v>9</v>
      </c>
      <c r="AB134" s="14"/>
      <c r="AC134" s="14"/>
      <c r="AE134" s="8" t="s">
        <v>74</v>
      </c>
      <c r="AF134" s="8" t="s">
        <v>73</v>
      </c>
      <c r="AG134" s="8" t="s">
        <v>72</v>
      </c>
      <c r="AH134" s="8" t="s">
        <v>15</v>
      </c>
      <c r="AI134" s="8" t="s">
        <v>18</v>
      </c>
      <c r="AJ134" s="8" t="s">
        <v>14</v>
      </c>
      <c r="AK134" s="8" t="s">
        <v>12</v>
      </c>
      <c r="AL134" s="8" t="s">
        <v>10</v>
      </c>
      <c r="AM134" s="8" t="s">
        <v>9</v>
      </c>
      <c r="AN134" s="14"/>
      <c r="AO134" s="14"/>
    </row>
    <row r="135" spans="1:48" ht="16" x14ac:dyDescent="0.2">
      <c r="A135" s="14">
        <f>LOG(B135)</f>
        <v>-4</v>
      </c>
      <c r="B135" s="14">
        <v>1E-4</v>
      </c>
      <c r="C135" s="14">
        <v>100</v>
      </c>
      <c r="D135" s="14">
        <v>10.559006211180124</v>
      </c>
      <c r="E135" s="14">
        <v>10.070921985815604</v>
      </c>
      <c r="F135" s="14">
        <v>9.7087378640776691</v>
      </c>
      <c r="G135" s="14">
        <v>19.512195121951219</v>
      </c>
      <c r="H135" s="14">
        <v>19.072164948453608</v>
      </c>
      <c r="I135" s="14">
        <v>17.153284671532848</v>
      </c>
      <c r="J135" s="14">
        <v>14.163090128755366</v>
      </c>
      <c r="K135" s="14">
        <v>17.194570135746606</v>
      </c>
      <c r="L135" s="14">
        <f>AVERAGE(D135:K135)</f>
        <v>14.67924638343913</v>
      </c>
      <c r="M135" s="14">
        <f>STDEV(D135:K135)/SQRT(COUNT(D135:K135))</f>
        <v>1.4533720096292666</v>
      </c>
      <c r="N135" s="14"/>
      <c r="O135" s="14"/>
      <c r="Q135" s="14">
        <f>LOG(R135)</f>
        <v>-6</v>
      </c>
      <c r="R135" s="14">
        <v>9.9999999999999995E-7</v>
      </c>
      <c r="S135" s="14">
        <v>1</v>
      </c>
      <c r="T135" s="14">
        <v>0</v>
      </c>
      <c r="U135" s="14">
        <v>0</v>
      </c>
      <c r="V135" s="14">
        <v>0</v>
      </c>
      <c r="W135" s="14">
        <v>0</v>
      </c>
      <c r="X135" s="14">
        <v>0</v>
      </c>
      <c r="Y135" s="14">
        <v>0</v>
      </c>
      <c r="Z135" s="14">
        <f>AVERAGE(T135:Y135)</f>
        <v>0</v>
      </c>
      <c r="AA135" s="14">
        <f>STDEV(T135:Y135)/SQRT(COUNT(T135:Y135))</f>
        <v>0</v>
      </c>
      <c r="AB135" s="14"/>
      <c r="AC135" s="14"/>
      <c r="AE135" s="14">
        <f>LOG(AF135)</f>
        <v>-6</v>
      </c>
      <c r="AF135" s="14">
        <v>9.9999999999999995E-7</v>
      </c>
      <c r="AG135" s="14">
        <v>1</v>
      </c>
      <c r="AH135" s="14">
        <v>0</v>
      </c>
      <c r="AI135" s="14">
        <v>0</v>
      </c>
      <c r="AJ135" s="14">
        <v>0</v>
      </c>
      <c r="AK135" s="14">
        <v>0</v>
      </c>
      <c r="AL135" s="14">
        <f>AVERAGE(AH135:AK135)</f>
        <v>0</v>
      </c>
      <c r="AM135" s="14">
        <f>STDEV(AH135:AK135)/SQRT(COUNT(AH135:AK135))</f>
        <v>0</v>
      </c>
      <c r="AN135" s="14"/>
      <c r="AO135" s="14"/>
    </row>
    <row r="136" spans="1:48" ht="16" x14ac:dyDescent="0.2">
      <c r="A136" s="14">
        <f>LOG(B136)</f>
        <v>-3.6989700043360187</v>
      </c>
      <c r="B136" s="14">
        <v>2.0000000000000001E-4</v>
      </c>
      <c r="C136" s="14">
        <v>200</v>
      </c>
      <c r="D136" s="14">
        <v>24.720496894409937</v>
      </c>
      <c r="E136" s="14">
        <v>19.432624113475178</v>
      </c>
      <c r="F136" s="14">
        <v>27.184466019417474</v>
      </c>
      <c r="G136" s="14">
        <v>25</v>
      </c>
      <c r="H136" s="14">
        <v>30.670103092783506</v>
      </c>
      <c r="I136" s="14">
        <v>29.927007299270077</v>
      </c>
      <c r="J136" s="14">
        <v>23.605150214592275</v>
      </c>
      <c r="K136" s="14">
        <v>33.936651583710407</v>
      </c>
      <c r="L136" s="14">
        <f>AVERAGE(D136:K136)</f>
        <v>26.809562402207359</v>
      </c>
      <c r="M136" s="14">
        <f>STDEV(D136:K136)/SQRT(COUNT(D136:K136))</f>
        <v>1.6250515200643951</v>
      </c>
      <c r="N136" s="14"/>
      <c r="O136" s="14"/>
      <c r="Q136" s="14">
        <f>LOG(R136)</f>
        <v>-5.5228787452803374</v>
      </c>
      <c r="R136" s="14">
        <v>3.0000000000000001E-6</v>
      </c>
      <c r="S136" s="14">
        <v>3</v>
      </c>
      <c r="T136" s="14">
        <v>4.7619047619047619</v>
      </c>
      <c r="U136" s="14">
        <v>0.58252427184466016</v>
      </c>
      <c r="V136" s="14">
        <v>0.53763440860215062</v>
      </c>
      <c r="W136" s="14">
        <v>1.2195121951219512</v>
      </c>
      <c r="X136" s="14">
        <v>0.76335877862595414</v>
      </c>
      <c r="Y136" s="14">
        <v>0</v>
      </c>
      <c r="Z136" s="14">
        <f>AVERAGE(T136:Y136)</f>
        <v>1.3108224026832465</v>
      </c>
      <c r="AA136" s="14">
        <f>STDEV(T136:Y136)/SQRT(COUNT(T136:Y136))</f>
        <v>0.70862582126138529</v>
      </c>
      <c r="AB136" s="14"/>
      <c r="AC136" s="14"/>
      <c r="AE136" s="14">
        <f>LOG(AF136)</f>
        <v>-5.5228787452803374</v>
      </c>
      <c r="AF136" s="14">
        <v>3.0000000000000001E-6</v>
      </c>
      <c r="AG136" s="14">
        <v>3</v>
      </c>
      <c r="AH136" s="14">
        <v>6.4690026954177897</v>
      </c>
      <c r="AI136" s="14">
        <v>21.198830409356724</v>
      </c>
      <c r="AJ136" s="14">
        <v>9.3333333333333339</v>
      </c>
      <c r="AK136" s="14">
        <v>5</v>
      </c>
      <c r="AL136" s="14">
        <f>AVERAGE(AH136:AK136)</f>
        <v>10.500291609526961</v>
      </c>
      <c r="AM136" s="14">
        <f>STDEV(AH136:AK136)/SQRT(COUNT(AH136:AK136))</f>
        <v>3.6779185935423206</v>
      </c>
      <c r="AN136" s="14"/>
      <c r="AO136" s="14"/>
    </row>
    <row r="137" spans="1:48" ht="16" x14ac:dyDescent="0.2">
      <c r="A137" s="14">
        <f>LOG(B137)</f>
        <v>-3.5228787452803374</v>
      </c>
      <c r="B137" s="14">
        <v>2.9999999999999997E-4</v>
      </c>
      <c r="C137" s="14">
        <v>300</v>
      </c>
      <c r="D137" s="14">
        <v>35.155279503105589</v>
      </c>
      <c r="E137" s="14">
        <v>33.475177304964539</v>
      </c>
      <c r="F137" s="14">
        <v>41.747572815533978</v>
      </c>
      <c r="G137" s="14">
        <v>39.634146341463413</v>
      </c>
      <c r="H137" s="14">
        <v>29.63917525773196</v>
      </c>
      <c r="I137" s="14">
        <v>0</v>
      </c>
      <c r="J137" s="14">
        <v>38.626609442060087</v>
      </c>
      <c r="K137" s="14">
        <v>48.868778280542983</v>
      </c>
      <c r="L137" s="14">
        <f>AVERAGE(D137:K137)</f>
        <v>33.393342368175318</v>
      </c>
      <c r="M137" s="14">
        <f>STDEV(D137:K137)/SQRT(COUNT(D137:K137))</f>
        <v>5.1891666103882477</v>
      </c>
      <c r="N137" s="14"/>
      <c r="O137" s="14"/>
      <c r="Q137" s="14">
        <f>LOG(R137)</f>
        <v>-5</v>
      </c>
      <c r="R137" s="14">
        <v>1.0000000000000001E-5</v>
      </c>
      <c r="S137" s="14">
        <v>10</v>
      </c>
      <c r="T137" s="14">
        <v>13.095238095238097</v>
      </c>
      <c r="U137" s="14">
        <v>6.3106796116504853</v>
      </c>
      <c r="V137" s="14">
        <v>1.0752688172043012</v>
      </c>
      <c r="W137" s="14">
        <v>3.6585365853658534</v>
      </c>
      <c r="X137" s="14">
        <v>4.9618320610687023</v>
      </c>
      <c r="Y137" s="14">
        <v>3.4693877551020407</v>
      </c>
      <c r="Z137" s="14">
        <f>AVERAGE(T137:Y137)</f>
        <v>5.4284904876049138</v>
      </c>
      <c r="AA137" s="14">
        <f>STDEV(T137:Y137)/SQRT(COUNT(T137:Y137))</f>
        <v>1.6901322025311878</v>
      </c>
      <c r="AB137" s="14"/>
      <c r="AC137" s="14"/>
      <c r="AE137" s="14">
        <f>LOG(AF137)</f>
        <v>-5</v>
      </c>
      <c r="AF137" s="14">
        <v>1.0000000000000001E-5</v>
      </c>
      <c r="AG137" s="14">
        <v>10</v>
      </c>
      <c r="AH137" s="14">
        <v>14.555256064690028</v>
      </c>
      <c r="AI137" s="14">
        <v>29.239766081871345</v>
      </c>
      <c r="AJ137" s="14">
        <v>14.666666666666666</v>
      </c>
      <c r="AK137" s="14">
        <v>10</v>
      </c>
      <c r="AL137" s="14">
        <f>AVERAGE(AH137:AK137)</f>
        <v>17.115422203307009</v>
      </c>
      <c r="AM137" s="14">
        <f>STDEV(AH137:AK137)/SQRT(COUNT(AH137:AK137))</f>
        <v>4.1850906198128159</v>
      </c>
      <c r="AN137" s="14"/>
      <c r="AO137" s="14"/>
    </row>
    <row r="138" spans="1:48" ht="16" x14ac:dyDescent="0.2">
      <c r="A138" s="14">
        <f>LOG(B138)</f>
        <v>-3.3979400086720375</v>
      </c>
      <c r="B138" s="14">
        <v>4.0000000000000002E-4</v>
      </c>
      <c r="C138" s="14">
        <v>400</v>
      </c>
      <c r="D138" s="14">
        <v>44.472049689440993</v>
      </c>
      <c r="E138" s="14">
        <v>40.99290780141844</v>
      </c>
      <c r="F138" s="14">
        <v>49.514563106796118</v>
      </c>
      <c r="G138" s="14">
        <v>54.268292682926834</v>
      </c>
      <c r="H138" s="14">
        <v>53.865979381443296</v>
      </c>
      <c r="I138" s="14">
        <v>36.861313868613138</v>
      </c>
      <c r="J138" s="14">
        <v>43.776824034334766</v>
      </c>
      <c r="K138" s="14">
        <v>52.488687782805435</v>
      </c>
      <c r="L138" s="14">
        <f>AVERAGE(D138:K138)</f>
        <v>47.030077293472374</v>
      </c>
      <c r="M138" s="14">
        <f>STDEV(D138:K138)/SQRT(COUNT(D138:K138))</f>
        <v>2.283749832547278</v>
      </c>
      <c r="N138" s="14"/>
      <c r="O138" s="14"/>
      <c r="Q138" s="14">
        <f>LOG(R138)</f>
        <v>-4.6989700043360187</v>
      </c>
      <c r="R138" s="14">
        <v>2.0000000000000002E-5</v>
      </c>
      <c r="S138" s="14">
        <v>20</v>
      </c>
      <c r="T138" s="14">
        <v>25</v>
      </c>
      <c r="U138" s="14">
        <v>24.271844660194176</v>
      </c>
      <c r="V138" s="14">
        <v>11.827956989247312</v>
      </c>
      <c r="W138" s="14">
        <v>4.8780487804878048</v>
      </c>
      <c r="X138" s="14">
        <v>6.1068702290076331</v>
      </c>
      <c r="Y138" s="14">
        <v>5.1020408163265305</v>
      </c>
      <c r="Z138" s="14">
        <f>AVERAGE(T138:Y138)</f>
        <v>12.864460245877245</v>
      </c>
      <c r="AA138" s="14">
        <f>STDEV(T138:Y138)/SQRT(COUNT(T138:Y138))</f>
        <v>3.8651305697296734</v>
      </c>
      <c r="AB138" s="14"/>
      <c r="AC138" s="14"/>
      <c r="AE138" s="14">
        <f>LOG(AF138)</f>
        <v>-4.6989700043360187</v>
      </c>
      <c r="AF138" s="14">
        <v>2.0000000000000002E-5</v>
      </c>
      <c r="AG138" s="14">
        <v>20</v>
      </c>
      <c r="AH138" s="14">
        <v>19.946091644204852</v>
      </c>
      <c r="AI138" s="14">
        <v>42.690058479532162</v>
      </c>
      <c r="AJ138" s="14">
        <v>24</v>
      </c>
      <c r="AK138" s="14">
        <v>16</v>
      </c>
      <c r="AL138" s="14">
        <f>AVERAGE(AH138:AK138)</f>
        <v>25.659037530934253</v>
      </c>
      <c r="AM138" s="14">
        <f>STDEV(AH138:AK138)/SQRT(COUNT(AH138:AK138))</f>
        <v>5.9072190073482984</v>
      </c>
      <c r="AN138" s="14"/>
      <c r="AO138" s="14"/>
    </row>
    <row r="139" spans="1:48" ht="16" x14ac:dyDescent="0.2">
      <c r="A139" s="14">
        <f>LOG(B139)</f>
        <v>-3.3010299956639813</v>
      </c>
      <c r="B139" s="14">
        <v>5.0000000000000001E-4</v>
      </c>
      <c r="C139" s="14">
        <v>500</v>
      </c>
      <c r="D139" s="14">
        <v>64.099378881987576</v>
      </c>
      <c r="E139" s="14">
        <v>59.148936170212764</v>
      </c>
      <c r="F139" s="14">
        <v>57.28155339805825</v>
      </c>
      <c r="G139" s="14">
        <v>71.341463414634148</v>
      </c>
      <c r="H139" s="14">
        <v>66.237113402061851</v>
      </c>
      <c r="I139" s="14">
        <v>50.364963503649641</v>
      </c>
      <c r="J139" s="14">
        <v>55.793991416309005</v>
      </c>
      <c r="K139" s="14">
        <v>58.82352941176471</v>
      </c>
      <c r="L139" s="14">
        <f>AVERAGE(D139:K139)</f>
        <v>60.38636619983474</v>
      </c>
      <c r="M139" s="14">
        <f>STDEV(D139:K139)/SQRT(COUNT(D139:K139))</f>
        <v>2.3267229928201592</v>
      </c>
      <c r="N139" s="14"/>
      <c r="O139" s="14"/>
      <c r="Q139" s="14">
        <f>LOG(R139)</f>
        <v>-4.5228787452803374</v>
      </c>
      <c r="R139" s="14">
        <v>3.0000000000000001E-5</v>
      </c>
      <c r="S139" s="14">
        <v>30</v>
      </c>
      <c r="T139" s="14">
        <v>29.761904761904763</v>
      </c>
      <c r="U139" s="14">
        <v>43.689320388349515</v>
      </c>
      <c r="V139" s="14">
        <v>37.634408602150536</v>
      </c>
      <c r="W139" s="14">
        <v>42.68292682926829</v>
      </c>
      <c r="X139" s="14">
        <v>52.671755725190842</v>
      </c>
      <c r="Y139" s="14">
        <v>6.1224489795918364</v>
      </c>
      <c r="Z139" s="14">
        <f>AVERAGE(T139:Y139)</f>
        <v>35.427127547742636</v>
      </c>
      <c r="AA139" s="14">
        <f>STDEV(T139:Y139)/SQRT(COUNT(T139:Y139))</f>
        <v>6.6182038841782518</v>
      </c>
      <c r="AB139" s="14"/>
      <c r="AC139" s="14"/>
      <c r="AE139" s="14">
        <f>LOG(AF139)</f>
        <v>-4.5228787452803374</v>
      </c>
      <c r="AF139" s="14">
        <v>3.0000000000000001E-5</v>
      </c>
      <c r="AG139" s="14">
        <v>30</v>
      </c>
      <c r="AH139" s="14">
        <v>39.892183288409704</v>
      </c>
      <c r="AI139" s="14">
        <v>55.555555555555557</v>
      </c>
      <c r="AJ139" s="14">
        <v>30.666666666666664</v>
      </c>
      <c r="AK139" s="14">
        <v>48</v>
      </c>
      <c r="AL139" s="14">
        <f>AVERAGE(AH139:AK139)</f>
        <v>43.528601377657978</v>
      </c>
      <c r="AM139" s="14">
        <f>STDEV(AH139:AK139)/SQRT(COUNT(AH139:AK139))</f>
        <v>5.3486285895447558</v>
      </c>
      <c r="AN139" s="14"/>
      <c r="AO139" s="14"/>
    </row>
    <row r="140" spans="1:48" ht="16" x14ac:dyDescent="0.2">
      <c r="A140" s="14">
        <f>LOG(B140)</f>
        <v>-3.1549019599857431</v>
      </c>
      <c r="B140" s="14">
        <v>6.9999999999999999E-4</v>
      </c>
      <c r="C140" s="14">
        <v>700</v>
      </c>
      <c r="D140" s="14">
        <v>91.18012422360249</v>
      </c>
      <c r="E140" s="14">
        <v>72.765957446808514</v>
      </c>
      <c r="F140" s="14">
        <v>75.728155339805824</v>
      </c>
      <c r="G140" s="14">
        <v>90.243902439024396</v>
      </c>
      <c r="H140" s="14">
        <v>102.06185567010309</v>
      </c>
      <c r="I140" s="14">
        <v>67.153284671532845</v>
      </c>
      <c r="J140" s="14">
        <v>84.549356223175963</v>
      </c>
      <c r="K140" s="14">
        <v>100</v>
      </c>
      <c r="L140" s="14">
        <f>AVERAGE(D140:K140)</f>
        <v>85.460329501756632</v>
      </c>
      <c r="M140" s="14">
        <f>STDEV(D140:K140)/SQRT(COUNT(D140:K140))</f>
        <v>4.5008954853849907</v>
      </c>
      <c r="N140" s="15" t="s">
        <v>8</v>
      </c>
      <c r="O140" s="15">
        <v>8</v>
      </c>
      <c r="Q140" s="14">
        <f>LOG(R140)</f>
        <v>-4.2218487496163561</v>
      </c>
      <c r="R140" s="14">
        <v>6.0000000000000002E-5</v>
      </c>
      <c r="S140" s="14">
        <v>60</v>
      </c>
      <c r="T140" s="14">
        <v>98.214285714285708</v>
      </c>
      <c r="U140" s="14">
        <v>100</v>
      </c>
      <c r="V140" s="14">
        <v>90.322580645161281</v>
      </c>
      <c r="W140" s="14">
        <v>89.634146341463421</v>
      </c>
      <c r="X140" s="14">
        <v>66.412213740458014</v>
      </c>
      <c r="Y140" s="14">
        <v>36.734693877551024</v>
      </c>
      <c r="Z140" s="14">
        <f>AVERAGE(T140:Y140)</f>
        <v>80.21965338648657</v>
      </c>
      <c r="AA140" s="14">
        <f>STDEV(T140:Y140)/SQRT(COUNT(T140:Y140))</f>
        <v>9.9789074462576295</v>
      </c>
      <c r="AB140" s="14"/>
      <c r="AC140" s="14"/>
      <c r="AE140" s="14">
        <f>LOG(AF140)</f>
        <v>-4.2218487496163561</v>
      </c>
      <c r="AF140" s="14">
        <v>6.0000000000000002E-5</v>
      </c>
      <c r="AG140" s="14">
        <v>60</v>
      </c>
      <c r="AH140" s="14">
        <v>71.428571428571431</v>
      </c>
      <c r="AI140" s="14">
        <v>84.356725146198826</v>
      </c>
      <c r="AJ140" s="14">
        <v>64</v>
      </c>
      <c r="AK140" s="14">
        <v>72</v>
      </c>
      <c r="AL140" s="14">
        <f>AVERAGE(AH140:AK140)</f>
        <v>72.946324143692564</v>
      </c>
      <c r="AM140" s="14">
        <f>STDEV(AH140:AK140)/SQRT(COUNT(AH140:AK140))</f>
        <v>4.2173557020484358</v>
      </c>
      <c r="AN140" s="14"/>
      <c r="AO140" s="14"/>
    </row>
    <row r="141" spans="1:48" ht="18" x14ac:dyDescent="0.2">
      <c r="A141" s="14">
        <f>LOG(B141)</f>
        <v>-3</v>
      </c>
      <c r="B141" s="14">
        <v>1E-3</v>
      </c>
      <c r="C141" s="14">
        <v>1000</v>
      </c>
      <c r="D141" s="14">
        <v>100</v>
      </c>
      <c r="E141" s="14">
        <v>93.61702127659575</v>
      </c>
      <c r="F141" s="14">
        <v>100</v>
      </c>
      <c r="G141" s="14">
        <v>100</v>
      </c>
      <c r="H141" s="14">
        <v>96.391752577319593</v>
      </c>
      <c r="I141" s="14">
        <v>100</v>
      </c>
      <c r="J141" s="14">
        <v>90.987124463519308</v>
      </c>
      <c r="K141" s="14">
        <v>83.710407239819006</v>
      </c>
      <c r="L141" s="14">
        <f>AVERAGE(D141:K141)</f>
        <v>95.588288194656712</v>
      </c>
      <c r="M141" s="14">
        <f>STDEV(D141:K141)/SQRT(COUNT(D141:K141))</f>
        <v>2.0901085760762577</v>
      </c>
      <c r="N141" s="15" t="s">
        <v>69</v>
      </c>
      <c r="O141" s="15" t="s">
        <v>71</v>
      </c>
      <c r="Q141" s="14">
        <f>LOG(R141)</f>
        <v>-4</v>
      </c>
      <c r="R141" s="14">
        <v>1E-4</v>
      </c>
      <c r="S141" s="14">
        <v>100</v>
      </c>
      <c r="T141" s="14">
        <v>97.61904761904762</v>
      </c>
      <c r="U141" s="14"/>
      <c r="V141" s="14">
        <v>80.645161290322577</v>
      </c>
      <c r="W141" s="14">
        <v>86.58536585365853</v>
      </c>
      <c r="X141" s="14">
        <v>75.572519083969468</v>
      </c>
      <c r="Y141" s="14">
        <v>66.326530612244895</v>
      </c>
      <c r="Z141" s="14">
        <f>AVERAGE(T141:Y141)</f>
        <v>81.349724891848624</v>
      </c>
      <c r="AA141" s="14">
        <f>STDEV(T141:Y141)/SQRT(COUNT(T141:Y141))</f>
        <v>5.2520076230935153</v>
      </c>
      <c r="AB141" s="15" t="s">
        <v>8</v>
      </c>
      <c r="AC141" s="15">
        <v>6</v>
      </c>
      <c r="AE141" s="14">
        <f>LOG(AF141)</f>
        <v>-4</v>
      </c>
      <c r="AF141" s="14">
        <v>1E-4</v>
      </c>
      <c r="AG141" s="14">
        <v>100</v>
      </c>
      <c r="AH141" s="14">
        <v>95.687331536388143</v>
      </c>
      <c r="AI141" s="14">
        <v>93.567251461988292</v>
      </c>
      <c r="AJ141" s="14">
        <v>86.666666666666671</v>
      </c>
      <c r="AK141" s="14">
        <v>80</v>
      </c>
      <c r="AL141" s="14">
        <f>AVERAGE(AH141:AK141)</f>
        <v>88.980312416260773</v>
      </c>
      <c r="AM141" s="14">
        <f>STDEV(AH141:AK141)/SQRT(COUNT(AH141:AK141))</f>
        <v>3.5592963142925229</v>
      </c>
      <c r="AN141" s="15" t="s">
        <v>8</v>
      </c>
      <c r="AO141" s="15">
        <v>4</v>
      </c>
    </row>
    <row r="142" spans="1:48" ht="18" x14ac:dyDescent="0.2">
      <c r="A142" s="14">
        <f>LOG(B142)</f>
        <v>-2.6989700043360187</v>
      </c>
      <c r="B142" s="14">
        <v>2E-3</v>
      </c>
      <c r="C142" s="14">
        <v>2000</v>
      </c>
      <c r="D142" s="14">
        <v>93.41614906832298</v>
      </c>
      <c r="E142" s="14">
        <v>100</v>
      </c>
      <c r="F142" s="14">
        <v>78.640776699029118</v>
      </c>
      <c r="G142" s="14">
        <v>96.341463414634148</v>
      </c>
      <c r="H142" s="14">
        <v>100</v>
      </c>
      <c r="I142" s="14">
        <v>95.620437956204384</v>
      </c>
      <c r="J142" s="14">
        <v>100</v>
      </c>
      <c r="K142" s="14">
        <v>100</v>
      </c>
      <c r="L142" s="14">
        <f>AVERAGE(D142:K142)</f>
        <v>95.502353392273818</v>
      </c>
      <c r="M142" s="14">
        <f>STDEV(D142:K142)/SQRT(COUNT(D142:K142))</f>
        <v>2.5714725030100931</v>
      </c>
      <c r="N142" s="15" t="s">
        <v>67</v>
      </c>
      <c r="O142" s="15">
        <v>2.1</v>
      </c>
      <c r="Q142" s="14">
        <f>LOG(R142)</f>
        <v>-3.5228787452803374</v>
      </c>
      <c r="R142" s="14">
        <v>2.9999999999999997E-4</v>
      </c>
      <c r="S142" s="14">
        <v>300</v>
      </c>
      <c r="T142" s="14">
        <v>99.404761904761912</v>
      </c>
      <c r="U142" s="14"/>
      <c r="V142" s="14">
        <v>94.086021505376351</v>
      </c>
      <c r="W142" s="14">
        <v>100</v>
      </c>
      <c r="X142" s="14">
        <v>77.099236641221367</v>
      </c>
      <c r="Y142" s="14">
        <v>100</v>
      </c>
      <c r="Z142" s="14">
        <f>AVERAGE(T142:Y142)</f>
        <v>94.118004010271918</v>
      </c>
      <c r="AA142" s="14">
        <f>STDEV(T142:Y142)/SQRT(COUNT(T142:Y142))</f>
        <v>4.3976415743201827</v>
      </c>
      <c r="AB142" s="15" t="s">
        <v>69</v>
      </c>
      <c r="AC142" s="15" t="s">
        <v>70</v>
      </c>
      <c r="AE142" s="14">
        <f>LOG(AF142)</f>
        <v>-3.5228787452803374</v>
      </c>
      <c r="AF142" s="14">
        <v>2.9999999999999997E-4</v>
      </c>
      <c r="AG142" s="14">
        <v>300</v>
      </c>
      <c r="AH142" s="14">
        <v>99.73045822102425</v>
      </c>
      <c r="AI142" s="14">
        <v>97.514619883040936</v>
      </c>
      <c r="AJ142" s="14">
        <v>96</v>
      </c>
      <c r="AK142" s="14">
        <v>86</v>
      </c>
      <c r="AL142" s="14">
        <f>AVERAGE(AH142:AK142)</f>
        <v>94.811269526016304</v>
      </c>
      <c r="AM142" s="14">
        <f>STDEV(AH142:AK142)/SQRT(COUNT(AH142:AK142))</f>
        <v>3.0353208420445479</v>
      </c>
      <c r="AN142" s="15" t="s">
        <v>69</v>
      </c>
      <c r="AO142" s="15" t="s">
        <v>68</v>
      </c>
    </row>
    <row r="143" spans="1:48" ht="16" x14ac:dyDescent="0.2">
      <c r="Q143" s="14">
        <f>LOG(R143)</f>
        <v>-3</v>
      </c>
      <c r="R143" s="14">
        <v>1E-3</v>
      </c>
      <c r="S143" s="14">
        <v>1000</v>
      </c>
      <c r="T143" s="14">
        <v>100</v>
      </c>
      <c r="U143" s="14"/>
      <c r="V143" s="14">
        <v>100</v>
      </c>
      <c r="W143" s="14">
        <v>82.926829268292678</v>
      </c>
      <c r="X143" s="14">
        <v>100</v>
      </c>
      <c r="Y143" s="14">
        <v>87.755102040816325</v>
      </c>
      <c r="Z143" s="14">
        <f>AVERAGE(T143:Y143)</f>
        <v>94.136386261821798</v>
      </c>
      <c r="AA143" s="14">
        <f>STDEV(T143:Y143)/SQRT(COUNT(T143:Y143))</f>
        <v>3.6709729943986744</v>
      </c>
      <c r="AB143" s="15" t="s">
        <v>67</v>
      </c>
      <c r="AC143" s="15">
        <v>2.4</v>
      </c>
      <c r="AE143" s="14">
        <f>LOG(AF143)</f>
        <v>-3</v>
      </c>
      <c r="AF143" s="14">
        <v>1E-3</v>
      </c>
      <c r="AG143" s="14">
        <v>1000</v>
      </c>
      <c r="AH143" s="14">
        <v>100</v>
      </c>
      <c r="AI143" s="14">
        <v>100</v>
      </c>
      <c r="AJ143" s="14">
        <v>100</v>
      </c>
      <c r="AK143" s="14">
        <v>100</v>
      </c>
      <c r="AL143" s="14">
        <f>AVERAGE(AH143:AK143)</f>
        <v>100</v>
      </c>
      <c r="AM143" s="14">
        <f>STDEV(AH143:AK143)/SQRT(COUNT(AH143:AK143))</f>
        <v>0</v>
      </c>
      <c r="AN143" s="15" t="s">
        <v>67</v>
      </c>
      <c r="AO143" s="15">
        <v>1.6</v>
      </c>
    </row>
    <row r="144" spans="1:48" x14ac:dyDescent="0.2">
      <c r="A144" s="3" t="s">
        <v>66</v>
      </c>
    </row>
    <row r="145" spans="1:14" x14ac:dyDescent="0.2">
      <c r="A145" s="3" t="s">
        <v>6</v>
      </c>
      <c r="F145" s="3" t="s">
        <v>50</v>
      </c>
      <c r="K145" s="3" t="s">
        <v>49</v>
      </c>
    </row>
    <row r="146" spans="1:14" ht="18" x14ac:dyDescent="0.2">
      <c r="A146" s="16" t="s">
        <v>65</v>
      </c>
      <c r="B146" s="8" t="s">
        <v>64</v>
      </c>
      <c r="C146" s="8" t="s">
        <v>63</v>
      </c>
      <c r="D146" s="8" t="s">
        <v>62</v>
      </c>
      <c r="F146" s="16" t="s">
        <v>65</v>
      </c>
      <c r="G146" s="8" t="s">
        <v>64</v>
      </c>
      <c r="H146" s="8" t="s">
        <v>63</v>
      </c>
      <c r="I146" s="8" t="s">
        <v>62</v>
      </c>
      <c r="K146" s="16" t="s">
        <v>65</v>
      </c>
      <c r="L146" s="8" t="s">
        <v>64</v>
      </c>
      <c r="M146" s="8" t="s">
        <v>63</v>
      </c>
      <c r="N146" s="8" t="s">
        <v>62</v>
      </c>
    </row>
    <row r="147" spans="1:14" ht="16" x14ac:dyDescent="0.2">
      <c r="A147" s="14" t="s">
        <v>42</v>
      </c>
      <c r="B147" s="14">
        <v>109.68</v>
      </c>
      <c r="C147" s="14">
        <v>134.22999999999999</v>
      </c>
      <c r="D147" s="14">
        <f>C147/B147</f>
        <v>1.2238329686360319</v>
      </c>
      <c r="F147" s="14" t="s">
        <v>19</v>
      </c>
      <c r="G147" s="14">
        <v>121.32</v>
      </c>
      <c r="H147" s="14">
        <v>169.55</v>
      </c>
      <c r="I147" s="14">
        <f>H147/G147</f>
        <v>1.397543686119354</v>
      </c>
      <c r="K147" s="14" t="s">
        <v>15</v>
      </c>
      <c r="L147" s="14">
        <v>2779.8</v>
      </c>
      <c r="M147" s="14">
        <v>3199</v>
      </c>
      <c r="N147" s="14">
        <f>M147/L147</f>
        <v>1.1508022159867615</v>
      </c>
    </row>
    <row r="148" spans="1:14" ht="16" x14ac:dyDescent="0.2">
      <c r="A148" s="14" t="s">
        <v>41</v>
      </c>
      <c r="B148" s="14">
        <v>77.290000000000006</v>
      </c>
      <c r="C148" s="14">
        <v>154.96</v>
      </c>
      <c r="D148" s="14">
        <f>C148/B148</f>
        <v>2.0049165480657263</v>
      </c>
      <c r="F148" s="14" t="s">
        <v>15</v>
      </c>
      <c r="G148" s="14">
        <v>663.98</v>
      </c>
      <c r="H148" s="14">
        <v>813.44</v>
      </c>
      <c r="I148" s="14">
        <f>H148/G148</f>
        <v>1.225097141480165</v>
      </c>
      <c r="K148" s="14" t="s">
        <v>14</v>
      </c>
      <c r="L148" s="14">
        <v>3828</v>
      </c>
      <c r="M148" s="14">
        <v>3839</v>
      </c>
      <c r="N148" s="14">
        <f>M148/L148</f>
        <v>1.0028735632183907</v>
      </c>
    </row>
    <row r="149" spans="1:14" ht="16" x14ac:dyDescent="0.2">
      <c r="A149" s="14" t="s">
        <v>40</v>
      </c>
      <c r="B149" s="14">
        <v>425.19</v>
      </c>
      <c r="C149" s="14">
        <v>735.71</v>
      </c>
      <c r="D149" s="14">
        <f>C149/B149</f>
        <v>1.7303088031233096</v>
      </c>
      <c r="F149" s="14" t="s">
        <v>18</v>
      </c>
      <c r="G149" s="14">
        <v>632.38</v>
      </c>
      <c r="H149" s="14">
        <v>804.25</v>
      </c>
      <c r="I149" s="14">
        <f>H149/G149</f>
        <v>1.2717827888295012</v>
      </c>
      <c r="K149" s="14" t="s">
        <v>12</v>
      </c>
      <c r="L149" s="14">
        <v>3041.3</v>
      </c>
      <c r="M149" s="14">
        <v>3368.3</v>
      </c>
      <c r="N149" s="14">
        <f>M149/L149</f>
        <v>1.1075198106073061</v>
      </c>
    </row>
    <row r="150" spans="1:14" ht="16" x14ac:dyDescent="0.2">
      <c r="A150" s="14" t="s">
        <v>61</v>
      </c>
      <c r="B150" s="14">
        <v>496.85</v>
      </c>
      <c r="C150" s="14">
        <v>738.11</v>
      </c>
      <c r="D150" s="14">
        <f>C150/B150</f>
        <v>1.4855791486364094</v>
      </c>
      <c r="F150" s="14" t="s">
        <v>14</v>
      </c>
      <c r="G150" s="14">
        <v>3514</v>
      </c>
      <c r="H150" s="14">
        <v>4940</v>
      </c>
      <c r="I150" s="14">
        <f>H150/G150</f>
        <v>1.4058053500284575</v>
      </c>
      <c r="K150" s="14" t="s">
        <v>17</v>
      </c>
      <c r="L150" s="14">
        <v>2769</v>
      </c>
      <c r="M150" s="14">
        <v>3031</v>
      </c>
      <c r="N150" s="14">
        <f>M150/L150</f>
        <v>1.0946189960274468</v>
      </c>
    </row>
    <row r="151" spans="1:14" ht="16" x14ac:dyDescent="0.2">
      <c r="A151" s="14" t="s">
        <v>47</v>
      </c>
      <c r="B151" s="14">
        <v>306.95</v>
      </c>
      <c r="C151" s="14">
        <v>433.6</v>
      </c>
      <c r="D151" s="14">
        <f>C151/B151</f>
        <v>1.4126079165987948</v>
      </c>
      <c r="F151" s="14" t="s">
        <v>12</v>
      </c>
      <c r="G151" s="14">
        <v>2423</v>
      </c>
      <c r="H151" s="14">
        <v>2962</v>
      </c>
      <c r="I151" s="14">
        <f>H151/G151</f>
        <v>1.2224515063970285</v>
      </c>
      <c r="K151" s="14" t="s">
        <v>13</v>
      </c>
      <c r="L151" s="14">
        <v>1331.8</v>
      </c>
      <c r="M151" s="14">
        <v>1594</v>
      </c>
      <c r="N151" s="14">
        <f>M151/L151</f>
        <v>1.1968764078690495</v>
      </c>
    </row>
    <row r="152" spans="1:14" ht="16" x14ac:dyDescent="0.2">
      <c r="A152" s="14" t="s">
        <v>46</v>
      </c>
      <c r="B152" s="14">
        <v>244.84</v>
      </c>
      <c r="C152" s="14">
        <v>475.35</v>
      </c>
      <c r="D152" s="14">
        <f>C152/B152</f>
        <v>1.9414719817023363</v>
      </c>
      <c r="F152" s="14" t="s">
        <v>17</v>
      </c>
      <c r="G152" s="14">
        <v>1913</v>
      </c>
      <c r="H152" s="14">
        <v>2295</v>
      </c>
      <c r="I152" s="14">
        <f>H152/G152</f>
        <v>1.1996863565081024</v>
      </c>
      <c r="K152" s="14" t="s">
        <v>23</v>
      </c>
      <c r="L152" s="14">
        <v>702.8</v>
      </c>
      <c r="M152" s="14">
        <v>964.65</v>
      </c>
      <c r="N152" s="14">
        <f>M152/L152</f>
        <v>1.3725811041548095</v>
      </c>
    </row>
    <row r="153" spans="1:14" ht="16" x14ac:dyDescent="0.2">
      <c r="A153" s="14" t="s">
        <v>44</v>
      </c>
      <c r="B153" s="14">
        <v>484.9</v>
      </c>
      <c r="C153" s="14">
        <v>462.25</v>
      </c>
      <c r="D153" s="14">
        <f>C153/B153</f>
        <v>0.95328933800783666</v>
      </c>
      <c r="F153" s="14" t="s">
        <v>13</v>
      </c>
      <c r="G153" s="14">
        <v>2662</v>
      </c>
      <c r="H153" s="14">
        <v>3135</v>
      </c>
      <c r="I153" s="14">
        <f>H153/G153</f>
        <v>1.1776859504132231</v>
      </c>
      <c r="K153" s="14" t="s">
        <v>41</v>
      </c>
      <c r="L153" s="14">
        <v>1804</v>
      </c>
      <c r="M153" s="14">
        <v>872</v>
      </c>
      <c r="N153" s="14">
        <f>M153/L153</f>
        <v>0.48337028824833705</v>
      </c>
    </row>
    <row r="154" spans="1:14" ht="16" x14ac:dyDescent="0.2">
      <c r="A154" s="14" t="s">
        <v>60</v>
      </c>
      <c r="B154" s="14">
        <v>278.25</v>
      </c>
      <c r="C154" s="14">
        <v>361.89</v>
      </c>
      <c r="D154" s="14">
        <f>C154/B154</f>
        <v>1.3005929919137467</v>
      </c>
      <c r="F154" s="14" t="s">
        <v>11</v>
      </c>
      <c r="G154" s="14">
        <v>2968</v>
      </c>
      <c r="H154" s="14">
        <v>3230</v>
      </c>
      <c r="I154" s="14">
        <f>H154/G154</f>
        <v>1.0882749326145553</v>
      </c>
      <c r="K154" s="14" t="s">
        <v>40</v>
      </c>
      <c r="L154" s="14">
        <v>1733</v>
      </c>
      <c r="M154" s="14">
        <v>1472</v>
      </c>
      <c r="N154" s="14">
        <f>M154/L154</f>
        <v>0.84939411425274092</v>
      </c>
    </row>
    <row r="155" spans="1:14" ht="16" x14ac:dyDescent="0.2">
      <c r="A155" s="14"/>
      <c r="B155" s="14"/>
      <c r="C155" s="15" t="s">
        <v>10</v>
      </c>
      <c r="D155" s="15">
        <f>AVERAGE(D147:D154)</f>
        <v>1.5065749620855242</v>
      </c>
      <c r="F155" s="14"/>
      <c r="G155" s="14"/>
      <c r="H155" s="15" t="s">
        <v>10</v>
      </c>
      <c r="I155" s="15">
        <f>AVERAGE(I147:I154)</f>
        <v>1.2485409640487986</v>
      </c>
      <c r="K155" s="14" t="s">
        <v>61</v>
      </c>
      <c r="L155" s="14">
        <v>1439</v>
      </c>
      <c r="M155" s="14">
        <v>1310</v>
      </c>
      <c r="N155" s="14">
        <f>M155/L155</f>
        <v>0.91035441278665741</v>
      </c>
    </row>
    <row r="156" spans="1:14" ht="16" x14ac:dyDescent="0.2">
      <c r="A156" s="14"/>
      <c r="B156" s="14"/>
      <c r="C156" s="15" t="s">
        <v>9</v>
      </c>
      <c r="D156" s="15">
        <f>STDEV(D147:D154)/SQRT(COUNT(D147:D154))</f>
        <v>0.12854291974590565</v>
      </c>
      <c r="F156" s="14"/>
      <c r="G156" s="14"/>
      <c r="H156" s="15" t="s">
        <v>9</v>
      </c>
      <c r="I156" s="15">
        <f>STDEV(I147:I154)/SQRT(COUNT(I147:I154))</f>
        <v>3.8218535094071443E-2</v>
      </c>
      <c r="K156" s="14" t="s">
        <v>47</v>
      </c>
      <c r="L156" s="14">
        <v>1323</v>
      </c>
      <c r="M156" s="14">
        <v>1439</v>
      </c>
      <c r="N156" s="14">
        <f>M156/L156</f>
        <v>1.0876795162509447</v>
      </c>
    </row>
    <row r="157" spans="1:14" ht="16" x14ac:dyDescent="0.2">
      <c r="A157" s="14"/>
      <c r="B157" s="14"/>
      <c r="C157" s="15" t="s">
        <v>8</v>
      </c>
      <c r="D157" s="15">
        <v>8</v>
      </c>
      <c r="F157" s="14"/>
      <c r="G157" s="14"/>
      <c r="H157" s="15" t="s">
        <v>8</v>
      </c>
      <c r="I157" s="15">
        <v>8</v>
      </c>
      <c r="K157" s="14" t="s">
        <v>46</v>
      </c>
      <c r="L157" s="14">
        <v>979.7</v>
      </c>
      <c r="M157" s="14">
        <v>1169</v>
      </c>
      <c r="N157" s="14">
        <f>M157/L157</f>
        <v>1.1932224150250077</v>
      </c>
    </row>
    <row r="158" spans="1:14" ht="16" x14ac:dyDescent="0.2">
      <c r="K158" s="14" t="s">
        <v>45</v>
      </c>
      <c r="L158" s="14">
        <v>1095</v>
      </c>
      <c r="M158" s="14">
        <v>975.8</v>
      </c>
      <c r="N158" s="14">
        <f>M158/L158</f>
        <v>0.89114155251141547</v>
      </c>
    </row>
    <row r="159" spans="1:14" ht="16" x14ac:dyDescent="0.2">
      <c r="K159" s="14" t="s">
        <v>44</v>
      </c>
      <c r="L159" s="14">
        <v>10203</v>
      </c>
      <c r="M159" s="14">
        <v>7186</v>
      </c>
      <c r="N159" s="14">
        <f>M159/L159</f>
        <v>0.70430265608154463</v>
      </c>
    </row>
    <row r="160" spans="1:14" ht="16" x14ac:dyDescent="0.2">
      <c r="K160" s="14"/>
      <c r="L160" s="14"/>
      <c r="M160" s="15" t="s">
        <v>10</v>
      </c>
      <c r="N160" s="15">
        <f>AVERAGE(N147:N159)</f>
        <v>1.0034413117708012</v>
      </c>
    </row>
    <row r="161" spans="1:14" ht="16" x14ac:dyDescent="0.2">
      <c r="K161" s="14"/>
      <c r="L161" s="14"/>
      <c r="M161" s="15" t="s">
        <v>9</v>
      </c>
      <c r="N161" s="15">
        <f>STDEV(N147:N159)/SQRT(COUNT(N147:N159))</f>
        <v>6.5173352566254089E-2</v>
      </c>
    </row>
    <row r="162" spans="1:14" ht="16" x14ac:dyDescent="0.2">
      <c r="K162" s="14"/>
      <c r="L162" s="14"/>
      <c r="M162" s="15" t="s">
        <v>8</v>
      </c>
      <c r="N162" s="15">
        <v>13</v>
      </c>
    </row>
    <row r="164" spans="1:14" x14ac:dyDescent="0.2">
      <c r="A164" s="3" t="s">
        <v>31</v>
      </c>
      <c r="F164" s="3" t="s">
        <v>30</v>
      </c>
      <c r="K164" s="3" t="s">
        <v>29</v>
      </c>
    </row>
    <row r="165" spans="1:14" ht="18" x14ac:dyDescent="0.2">
      <c r="A165" s="16" t="s">
        <v>65</v>
      </c>
      <c r="B165" s="8" t="s">
        <v>64</v>
      </c>
      <c r="C165" s="8" t="s">
        <v>63</v>
      </c>
      <c r="D165" s="8" t="s">
        <v>62</v>
      </c>
      <c r="F165" s="16" t="s">
        <v>65</v>
      </c>
      <c r="G165" s="8" t="s">
        <v>64</v>
      </c>
      <c r="H165" s="8" t="s">
        <v>63</v>
      </c>
      <c r="I165" s="8" t="s">
        <v>62</v>
      </c>
      <c r="K165" s="16" t="s">
        <v>65</v>
      </c>
      <c r="L165" s="8" t="s">
        <v>64</v>
      </c>
      <c r="M165" s="8" t="s">
        <v>63</v>
      </c>
      <c r="N165" s="8" t="s">
        <v>62</v>
      </c>
    </row>
    <row r="166" spans="1:14" ht="16" x14ac:dyDescent="0.2">
      <c r="A166" s="14" t="s">
        <v>12</v>
      </c>
      <c r="B166" s="14">
        <v>653.64</v>
      </c>
      <c r="C166" s="14">
        <v>521.14</v>
      </c>
      <c r="D166" s="14">
        <f>C166/B166</f>
        <v>0.7972890275992901</v>
      </c>
      <c r="F166" s="14" t="s">
        <v>19</v>
      </c>
      <c r="G166" s="14">
        <v>2654</v>
      </c>
      <c r="H166" s="14">
        <v>6192</v>
      </c>
      <c r="I166" s="14">
        <f>H166/G166</f>
        <v>2.3330821401657875</v>
      </c>
      <c r="K166" s="14" t="s">
        <v>15</v>
      </c>
      <c r="L166" s="14">
        <v>3057</v>
      </c>
      <c r="M166" s="14">
        <v>3529</v>
      </c>
      <c r="N166" s="14">
        <f>M166/L166</f>
        <v>1.1543997383055282</v>
      </c>
    </row>
    <row r="167" spans="1:14" ht="16" x14ac:dyDescent="0.2">
      <c r="A167" s="14" t="s">
        <v>17</v>
      </c>
      <c r="B167" s="14">
        <v>931.25</v>
      </c>
      <c r="C167" s="14">
        <v>364.57</v>
      </c>
      <c r="D167" s="14">
        <f>C167/B167</f>
        <v>0.39148456375838925</v>
      </c>
      <c r="F167" s="14" t="s">
        <v>15</v>
      </c>
      <c r="G167" s="14">
        <v>2404</v>
      </c>
      <c r="H167" s="14">
        <v>2990</v>
      </c>
      <c r="I167" s="14">
        <f>H167/G167</f>
        <v>1.2437603993344426</v>
      </c>
      <c r="K167" s="14" t="s">
        <v>18</v>
      </c>
      <c r="L167" s="14">
        <v>361.9</v>
      </c>
      <c r="M167" s="14">
        <v>486.74</v>
      </c>
      <c r="N167" s="14">
        <f>M167/L167</f>
        <v>1.3449571704890855</v>
      </c>
    </row>
    <row r="168" spans="1:14" ht="16" x14ac:dyDescent="0.2">
      <c r="A168" s="14" t="s">
        <v>13</v>
      </c>
      <c r="B168" s="14">
        <v>950.6</v>
      </c>
      <c r="C168" s="14">
        <v>517.66</v>
      </c>
      <c r="D168" s="14">
        <f>C168/B168</f>
        <v>0.54456132968651372</v>
      </c>
      <c r="F168" s="14" t="s">
        <v>18</v>
      </c>
      <c r="G168" s="14">
        <v>1981.2</v>
      </c>
      <c r="H168" s="14">
        <v>2232.8000000000002</v>
      </c>
      <c r="I168" s="14">
        <f>H168/G168</f>
        <v>1.1269937411669695</v>
      </c>
      <c r="K168" s="14" t="s">
        <v>13</v>
      </c>
      <c r="L168" s="14">
        <v>2430</v>
      </c>
      <c r="M168" s="14">
        <v>2861</v>
      </c>
      <c r="N168" s="14">
        <f>M168/L168</f>
        <v>1.1773662551440329</v>
      </c>
    </row>
    <row r="169" spans="1:14" ht="16" x14ac:dyDescent="0.2">
      <c r="A169" s="14" t="s">
        <v>11</v>
      </c>
      <c r="B169" s="14">
        <v>1302.4000000000001</v>
      </c>
      <c r="C169" s="14">
        <v>633.37</v>
      </c>
      <c r="D169" s="14">
        <f>C169/B169</f>
        <v>0.4863098894348894</v>
      </c>
      <c r="F169" s="14" t="s">
        <v>14</v>
      </c>
      <c r="G169" s="14">
        <v>1984.2</v>
      </c>
      <c r="H169" s="14">
        <v>2050</v>
      </c>
      <c r="I169" s="14">
        <f>H169/G169</f>
        <v>1.0331619796391494</v>
      </c>
      <c r="K169" s="14" t="s">
        <v>11</v>
      </c>
      <c r="L169" s="14">
        <v>2285</v>
      </c>
      <c r="M169" s="14">
        <v>2313</v>
      </c>
      <c r="N169" s="14">
        <f>M169/L169</f>
        <v>1.012253829321663</v>
      </c>
    </row>
    <row r="170" spans="1:14" ht="16" x14ac:dyDescent="0.2">
      <c r="A170" s="14" t="s">
        <v>23</v>
      </c>
      <c r="B170" s="14">
        <v>1279.31</v>
      </c>
      <c r="C170" s="14">
        <v>661.1</v>
      </c>
      <c r="D170" s="14">
        <f>C170/B170</f>
        <v>0.51676294252370425</v>
      </c>
      <c r="F170" s="14" t="s">
        <v>12</v>
      </c>
      <c r="G170" s="14">
        <v>1416.8</v>
      </c>
      <c r="H170" s="14">
        <v>2225</v>
      </c>
      <c r="I170" s="14">
        <f>H170/G170</f>
        <v>1.5704404291360814</v>
      </c>
      <c r="K170" s="14" t="s">
        <v>40</v>
      </c>
      <c r="L170" s="14">
        <v>1780</v>
      </c>
      <c r="M170" s="14">
        <v>1897.2</v>
      </c>
      <c r="N170" s="14">
        <f>M170/L170</f>
        <v>1.0658426966292136</v>
      </c>
    </row>
    <row r="171" spans="1:14" ht="16" x14ac:dyDescent="0.2">
      <c r="A171" s="14" t="s">
        <v>42</v>
      </c>
      <c r="B171" s="14">
        <v>1009.1</v>
      </c>
      <c r="C171" s="14">
        <v>467.03</v>
      </c>
      <c r="D171" s="14">
        <f>C171/B171</f>
        <v>0.46281835298781088</v>
      </c>
      <c r="F171" s="14" t="s">
        <v>13</v>
      </c>
      <c r="G171" s="14">
        <v>6936.1</v>
      </c>
      <c r="H171" s="14">
        <v>7982</v>
      </c>
      <c r="I171" s="14">
        <f>H171/G171</f>
        <v>1.1507907902135206</v>
      </c>
      <c r="K171" s="14" t="s">
        <v>61</v>
      </c>
      <c r="L171" s="14">
        <v>1719.1</v>
      </c>
      <c r="M171" s="14">
        <v>1939</v>
      </c>
      <c r="N171" s="14">
        <f>M171/L171</f>
        <v>1.1279157698795883</v>
      </c>
    </row>
    <row r="172" spans="1:14" ht="16" x14ac:dyDescent="0.2">
      <c r="A172" s="14" t="s">
        <v>41</v>
      </c>
      <c r="B172" s="14">
        <v>1074.5</v>
      </c>
      <c r="C172" s="14">
        <v>462.77</v>
      </c>
      <c r="D172" s="14">
        <f>C172/B172</f>
        <v>0.43068403908794789</v>
      </c>
      <c r="F172" s="14" t="s">
        <v>11</v>
      </c>
      <c r="G172" s="14">
        <v>5112.8999999999996</v>
      </c>
      <c r="H172" s="14">
        <v>7867.5</v>
      </c>
      <c r="I172" s="14">
        <f>H172/G172</f>
        <v>1.5387549140409553</v>
      </c>
      <c r="K172" s="14" t="s">
        <v>47</v>
      </c>
      <c r="L172" s="14">
        <v>1269.8</v>
      </c>
      <c r="M172" s="14">
        <v>1690.8</v>
      </c>
      <c r="N172" s="14">
        <f>M172/L172</f>
        <v>1.3315482753189478</v>
      </c>
    </row>
    <row r="173" spans="1:14" ht="16" x14ac:dyDescent="0.2">
      <c r="A173" s="14" t="s">
        <v>61</v>
      </c>
      <c r="B173" s="14">
        <v>492.62</v>
      </c>
      <c r="C173" s="14">
        <v>426.51</v>
      </c>
      <c r="D173" s="14">
        <f>C173/B173</f>
        <v>0.86579919613495182</v>
      </c>
      <c r="F173" s="14" t="s">
        <v>42</v>
      </c>
      <c r="G173" s="14">
        <v>4778</v>
      </c>
      <c r="H173" s="14">
        <v>5492</v>
      </c>
      <c r="I173" s="14">
        <f>H173/G173</f>
        <v>1.1494349100041859</v>
      </c>
      <c r="K173" s="14" t="s">
        <v>46</v>
      </c>
      <c r="L173" s="14">
        <v>1138.4000000000001</v>
      </c>
      <c r="M173" s="14">
        <v>1188.2</v>
      </c>
      <c r="N173" s="14">
        <f>M173/L173</f>
        <v>1.0437456078706957</v>
      </c>
    </row>
    <row r="174" spans="1:14" ht="16" x14ac:dyDescent="0.2">
      <c r="A174" s="14" t="s">
        <v>46</v>
      </c>
      <c r="B174" s="14">
        <v>430.78</v>
      </c>
      <c r="C174" s="14">
        <v>311.36</v>
      </c>
      <c r="D174" s="14">
        <f>C174/B174</f>
        <v>0.72278193045173877</v>
      </c>
      <c r="F174" s="14" t="s">
        <v>40</v>
      </c>
      <c r="G174" s="14">
        <v>2881.7</v>
      </c>
      <c r="H174" s="14">
        <v>3073</v>
      </c>
      <c r="I174" s="14">
        <f>H174/G174</f>
        <v>1.0663844258597357</v>
      </c>
      <c r="K174" s="14"/>
      <c r="L174" s="14"/>
      <c r="M174" s="15" t="s">
        <v>10</v>
      </c>
      <c r="N174" s="15">
        <f>AVERAGE(N166:N173)</f>
        <v>1.1572536678698444</v>
      </c>
    </row>
    <row r="175" spans="1:14" ht="16" x14ac:dyDescent="0.2">
      <c r="A175" s="14" t="s">
        <v>45</v>
      </c>
      <c r="B175" s="14">
        <v>475.57</v>
      </c>
      <c r="C175" s="14">
        <v>307.08999999999997</v>
      </c>
      <c r="D175" s="14">
        <f>C175/B175</f>
        <v>0.64573038669386207</v>
      </c>
      <c r="F175" s="14" t="s">
        <v>61</v>
      </c>
      <c r="G175" s="14">
        <v>2046.1</v>
      </c>
      <c r="H175" s="14">
        <v>3034.79</v>
      </c>
      <c r="I175" s="14">
        <f>H175/G175</f>
        <v>1.483207076877963</v>
      </c>
      <c r="K175" s="14"/>
      <c r="L175" s="14"/>
      <c r="M175" s="15" t="s">
        <v>9</v>
      </c>
      <c r="N175" s="15">
        <f>STDEV(N166:N173)/SQRT(COUNT(N166:N173))</f>
        <v>4.4148610022529955E-2</v>
      </c>
    </row>
    <row r="176" spans="1:14" ht="16" x14ac:dyDescent="0.2">
      <c r="A176" s="14" t="s">
        <v>44</v>
      </c>
      <c r="B176" s="14">
        <v>417.98</v>
      </c>
      <c r="C176" s="14">
        <v>247.38</v>
      </c>
      <c r="D176" s="14">
        <f>C176/B176</f>
        <v>0.59184649983252779</v>
      </c>
      <c r="F176" s="14"/>
      <c r="G176" s="14"/>
      <c r="H176" s="15" t="s">
        <v>10</v>
      </c>
      <c r="I176" s="15">
        <f>AVERAGE(I166:I175)</f>
        <v>1.369601080643879</v>
      </c>
      <c r="K176" s="14"/>
      <c r="L176" s="14"/>
      <c r="M176" s="15" t="s">
        <v>8</v>
      </c>
      <c r="N176" s="15">
        <v>8</v>
      </c>
    </row>
    <row r="177" spans="1:14" ht="16" x14ac:dyDescent="0.2">
      <c r="A177" s="14" t="s">
        <v>60</v>
      </c>
      <c r="B177" s="14">
        <v>3154</v>
      </c>
      <c r="C177" s="14">
        <v>1645</v>
      </c>
      <c r="D177" s="14">
        <f>C177/B177</f>
        <v>0.52155992390615091</v>
      </c>
      <c r="F177" s="14"/>
      <c r="G177" s="14"/>
      <c r="H177" s="15" t="s">
        <v>9</v>
      </c>
      <c r="I177" s="15">
        <f>STDEV(I166:I175)/SQRT(COUNT(I166:I175))</f>
        <v>0.12411143873550415</v>
      </c>
    </row>
    <row r="178" spans="1:14" ht="16" x14ac:dyDescent="0.2">
      <c r="A178" s="14" t="s">
        <v>59</v>
      </c>
      <c r="B178" s="14">
        <v>3109</v>
      </c>
      <c r="C178" s="14">
        <v>1475</v>
      </c>
      <c r="D178" s="14">
        <f>C178/B178</f>
        <v>0.47442907687359281</v>
      </c>
      <c r="F178" s="14"/>
      <c r="G178" s="14"/>
      <c r="H178" s="15" t="s">
        <v>8</v>
      </c>
      <c r="I178" s="15">
        <v>10</v>
      </c>
    </row>
    <row r="179" spans="1:14" ht="16" x14ac:dyDescent="0.2">
      <c r="A179" s="14" t="s">
        <v>58</v>
      </c>
      <c r="B179" s="14">
        <v>2887</v>
      </c>
      <c r="C179" s="14">
        <v>1449</v>
      </c>
      <c r="D179" s="14">
        <f>C179/B179</f>
        <v>0.50190509179078624</v>
      </c>
    </row>
    <row r="180" spans="1:14" ht="16" x14ac:dyDescent="0.2">
      <c r="A180" s="14" t="s">
        <v>57</v>
      </c>
      <c r="B180" s="14">
        <v>2927</v>
      </c>
      <c r="C180" s="14">
        <v>1382</v>
      </c>
      <c r="D180" s="14">
        <f>C180/B180</f>
        <v>0.47215579091219678</v>
      </c>
    </row>
    <row r="181" spans="1:14" ht="16" x14ac:dyDescent="0.2">
      <c r="A181" s="14"/>
      <c r="B181" s="14"/>
      <c r="C181" s="15" t="s">
        <v>10</v>
      </c>
      <c r="D181" s="15">
        <f>AVERAGE(D166:D180)</f>
        <v>0.56174120277829021</v>
      </c>
    </row>
    <row r="182" spans="1:14" ht="16" x14ac:dyDescent="0.2">
      <c r="A182" s="14"/>
      <c r="B182" s="14"/>
      <c r="C182" s="15" t="s">
        <v>9</v>
      </c>
      <c r="D182" s="15">
        <f>STDEV(D166:D180)/SQRT(COUNT(D166:D180))</f>
        <v>3.5632357296056218E-2</v>
      </c>
    </row>
    <row r="183" spans="1:14" ht="16" x14ac:dyDescent="0.2">
      <c r="A183" s="8"/>
      <c r="B183" s="8"/>
      <c r="C183" s="15" t="s">
        <v>8</v>
      </c>
      <c r="D183" s="15">
        <v>15</v>
      </c>
    </row>
    <row r="185" spans="1:14" x14ac:dyDescent="0.2">
      <c r="A185" s="3" t="s">
        <v>56</v>
      </c>
    </row>
    <row r="186" spans="1:14" x14ac:dyDescent="0.2">
      <c r="A186" s="3" t="s">
        <v>6</v>
      </c>
      <c r="F186" s="3" t="s">
        <v>50</v>
      </c>
      <c r="K186" s="3" t="s">
        <v>49</v>
      </c>
    </row>
    <row r="187" spans="1:14" ht="18" x14ac:dyDescent="0.2">
      <c r="A187" s="16" t="s">
        <v>55</v>
      </c>
      <c r="B187" s="8" t="s">
        <v>54</v>
      </c>
      <c r="C187" s="8" t="s">
        <v>53</v>
      </c>
      <c r="D187" s="8" t="s">
        <v>52</v>
      </c>
      <c r="F187" s="16" t="s">
        <v>55</v>
      </c>
      <c r="G187" s="8" t="s">
        <v>54</v>
      </c>
      <c r="H187" s="8" t="s">
        <v>53</v>
      </c>
      <c r="I187" s="8" t="s">
        <v>52</v>
      </c>
      <c r="K187" s="16" t="s">
        <v>55</v>
      </c>
      <c r="L187" s="8" t="s">
        <v>54</v>
      </c>
      <c r="M187" s="8" t="s">
        <v>53</v>
      </c>
      <c r="N187" s="8" t="s">
        <v>52</v>
      </c>
    </row>
    <row r="188" spans="1:14" ht="16" x14ac:dyDescent="0.2">
      <c r="A188" s="14" t="s">
        <v>15</v>
      </c>
      <c r="B188" s="14">
        <v>234.83</v>
      </c>
      <c r="C188" s="14">
        <v>216.72</v>
      </c>
      <c r="D188" s="14">
        <f>C188/B188</f>
        <v>0.92288038155261243</v>
      </c>
      <c r="F188" s="14" t="s">
        <v>19</v>
      </c>
      <c r="G188" s="14">
        <v>196.42</v>
      </c>
      <c r="H188" s="14">
        <v>300.98</v>
      </c>
      <c r="I188" s="14">
        <f>H188/G188</f>
        <v>1.5323286834334591</v>
      </c>
      <c r="K188" s="14" t="s">
        <v>17</v>
      </c>
      <c r="L188" s="14">
        <v>3396.3</v>
      </c>
      <c r="M188" s="14">
        <v>2419.54</v>
      </c>
      <c r="N188" s="14">
        <f>M188/L188</f>
        <v>0.71240467567647137</v>
      </c>
    </row>
    <row r="189" spans="1:14" ht="16" x14ac:dyDescent="0.2">
      <c r="A189" s="14" t="s">
        <v>14</v>
      </c>
      <c r="B189" s="14">
        <v>211.49</v>
      </c>
      <c r="C189" s="14">
        <v>150.1</v>
      </c>
      <c r="D189" s="14">
        <f>C189/B189</f>
        <v>0.70972622819045816</v>
      </c>
      <c r="F189" s="14" t="s">
        <v>15</v>
      </c>
      <c r="G189" s="14">
        <v>1489.39</v>
      </c>
      <c r="H189" s="14">
        <v>1466.14</v>
      </c>
      <c r="I189" s="14">
        <f>H189/G189</f>
        <v>0.98438958231222173</v>
      </c>
      <c r="K189" s="14" t="s">
        <v>13</v>
      </c>
      <c r="L189" s="14">
        <v>1933.82</v>
      </c>
      <c r="M189" s="14">
        <v>1783.67</v>
      </c>
      <c r="N189" s="14">
        <f>M189/L189</f>
        <v>0.92235575182798824</v>
      </c>
    </row>
    <row r="190" spans="1:14" ht="16" x14ac:dyDescent="0.2">
      <c r="A190" s="14" t="s">
        <v>12</v>
      </c>
      <c r="B190" s="14">
        <v>115.82</v>
      </c>
      <c r="C190" s="14">
        <v>114</v>
      </c>
      <c r="D190" s="14">
        <f>C190/B190</f>
        <v>0.98428596097392507</v>
      </c>
      <c r="F190" s="14" t="s">
        <v>18</v>
      </c>
      <c r="G190" s="14">
        <v>1175.04</v>
      </c>
      <c r="H190" s="14">
        <v>1463.06</v>
      </c>
      <c r="I190" s="14">
        <f>H190/G190</f>
        <v>1.245115059912854</v>
      </c>
      <c r="K190" s="14" t="s">
        <v>23</v>
      </c>
      <c r="L190" s="14">
        <v>865.39</v>
      </c>
      <c r="M190" s="14">
        <v>727.4</v>
      </c>
      <c r="N190" s="14">
        <f>M190/L190</f>
        <v>0.84054588104785122</v>
      </c>
    </row>
    <row r="191" spans="1:14" ht="16" x14ac:dyDescent="0.2">
      <c r="A191" s="14" t="s">
        <v>47</v>
      </c>
      <c r="B191" s="14">
        <v>349.72</v>
      </c>
      <c r="C191" s="14">
        <v>434.56</v>
      </c>
      <c r="D191" s="14">
        <f>C191/B191</f>
        <v>1.242594075260208</v>
      </c>
      <c r="F191" s="14" t="s">
        <v>14</v>
      </c>
      <c r="G191" s="14">
        <v>4680.9399999999996</v>
      </c>
      <c r="H191" s="14">
        <v>4766.2</v>
      </c>
      <c r="I191" s="14">
        <f>H191/G191</f>
        <v>1.018214290292121</v>
      </c>
      <c r="K191" s="14" t="s">
        <v>42</v>
      </c>
      <c r="L191" s="14">
        <v>658.3</v>
      </c>
      <c r="M191" s="14">
        <v>485.72</v>
      </c>
      <c r="N191" s="14">
        <f>M191/L191</f>
        <v>0.73783989062737365</v>
      </c>
    </row>
    <row r="192" spans="1:14" ht="16" x14ac:dyDescent="0.2">
      <c r="A192" s="14" t="s">
        <v>46</v>
      </c>
      <c r="B192" s="14">
        <v>306.25</v>
      </c>
      <c r="C192" s="14">
        <v>444.7</v>
      </c>
      <c r="D192" s="14">
        <f>C192/B192</f>
        <v>1.4520816326530612</v>
      </c>
      <c r="F192" s="14" t="s">
        <v>12</v>
      </c>
      <c r="G192" s="14">
        <v>2907</v>
      </c>
      <c r="H192" s="14">
        <v>3915.76</v>
      </c>
      <c r="I192" s="14">
        <f>H192/G192</f>
        <v>1.3470106639146888</v>
      </c>
      <c r="K192" s="14"/>
      <c r="L192" s="14"/>
      <c r="M192" s="15" t="s">
        <v>10</v>
      </c>
      <c r="N192" s="15">
        <f>AVERAGE(N188:N191)</f>
        <v>0.80328654979492109</v>
      </c>
    </row>
    <row r="193" spans="1:14" ht="16" x14ac:dyDescent="0.2">
      <c r="A193" s="14" t="s">
        <v>45</v>
      </c>
      <c r="B193" s="14">
        <v>986.7</v>
      </c>
      <c r="C193" s="14">
        <v>628.91</v>
      </c>
      <c r="D193" s="14">
        <f>C193/B193</f>
        <v>0.63738725043072864</v>
      </c>
      <c r="F193" s="14" t="s">
        <v>17</v>
      </c>
      <c r="G193" s="14">
        <v>2948.69</v>
      </c>
      <c r="H193" s="14">
        <v>3226</v>
      </c>
      <c r="I193" s="14">
        <f>H193/G193</f>
        <v>1.0940451522540517</v>
      </c>
      <c r="K193" s="14"/>
      <c r="L193" s="14"/>
      <c r="M193" s="15" t="s">
        <v>9</v>
      </c>
      <c r="N193" s="15">
        <f>STDEV(N188:N191)/SQRT(COUNT(N188:N191))</f>
        <v>4.8398099891836424E-2</v>
      </c>
    </row>
    <row r="194" spans="1:14" ht="16" x14ac:dyDescent="0.2">
      <c r="A194" s="14" t="s">
        <v>44</v>
      </c>
      <c r="B194" s="14">
        <v>754.5</v>
      </c>
      <c r="C194" s="14">
        <v>574.74</v>
      </c>
      <c r="D194" s="14">
        <f>C194/B194</f>
        <v>0.76174950298210742</v>
      </c>
      <c r="F194" s="14" t="s">
        <v>13</v>
      </c>
      <c r="G194" s="14">
        <v>5254.53</v>
      </c>
      <c r="H194" s="14">
        <v>4607.1000000000004</v>
      </c>
      <c r="I194" s="14">
        <f>H194/G194</f>
        <v>0.87678631580750332</v>
      </c>
      <c r="K194" s="14"/>
      <c r="L194" s="14"/>
      <c r="M194" s="15" t="s">
        <v>8</v>
      </c>
      <c r="N194" s="15">
        <v>4</v>
      </c>
    </row>
    <row r="195" spans="1:14" ht="16" x14ac:dyDescent="0.2">
      <c r="A195" s="14"/>
      <c r="B195" s="14"/>
      <c r="C195" s="15" t="s">
        <v>10</v>
      </c>
      <c r="D195" s="15">
        <f>AVERAGE(D188:D194)</f>
        <v>0.95867214743472873</v>
      </c>
      <c r="F195" s="14"/>
      <c r="G195" s="14"/>
      <c r="H195" s="15" t="s">
        <v>10</v>
      </c>
      <c r="I195" s="15">
        <f>AVERAGE(I188:I194)</f>
        <v>1.1568413925609857</v>
      </c>
    </row>
    <row r="196" spans="1:14" ht="16" x14ac:dyDescent="0.2">
      <c r="A196" s="14"/>
      <c r="B196" s="14"/>
      <c r="C196" s="15" t="s">
        <v>9</v>
      </c>
      <c r="D196" s="15">
        <f>STDEV(D188:D194)/SQRT(COUNT(D188:D194))</f>
        <v>0.11233223287598561</v>
      </c>
      <c r="F196" s="14"/>
      <c r="G196" s="14"/>
      <c r="H196" s="15" t="s">
        <v>9</v>
      </c>
      <c r="I196" s="15">
        <f>STDEV(I188:I194)/SQRT(COUNT(I188:I194))</f>
        <v>8.6778125929802066E-2</v>
      </c>
    </row>
    <row r="197" spans="1:14" ht="16" x14ac:dyDescent="0.2">
      <c r="A197" s="14"/>
      <c r="B197" s="14"/>
      <c r="C197" s="15" t="s">
        <v>8</v>
      </c>
      <c r="D197" s="15">
        <v>7</v>
      </c>
      <c r="F197" s="14"/>
      <c r="G197" s="14"/>
      <c r="H197" s="15" t="s">
        <v>8</v>
      </c>
      <c r="I197" s="15">
        <v>7</v>
      </c>
    </row>
    <row r="198" spans="1:14" ht="16" x14ac:dyDescent="0.2">
      <c r="A198" s="14"/>
      <c r="B198" s="14"/>
      <c r="C198" s="14"/>
      <c r="D198" s="14"/>
    </row>
    <row r="199" spans="1:14" x14ac:dyDescent="0.2">
      <c r="A199" s="3" t="s">
        <v>31</v>
      </c>
      <c r="F199" s="3" t="s">
        <v>30</v>
      </c>
      <c r="K199" s="3" t="s">
        <v>29</v>
      </c>
    </row>
    <row r="200" spans="1:14" ht="18" x14ac:dyDescent="0.2">
      <c r="A200" s="16" t="s">
        <v>55</v>
      </c>
      <c r="B200" s="8" t="s">
        <v>54</v>
      </c>
      <c r="C200" s="8" t="s">
        <v>53</v>
      </c>
      <c r="D200" s="8" t="s">
        <v>52</v>
      </c>
      <c r="F200" s="16" t="s">
        <v>55</v>
      </c>
      <c r="G200" s="8" t="s">
        <v>54</v>
      </c>
      <c r="H200" s="8" t="s">
        <v>53</v>
      </c>
      <c r="I200" s="8" t="s">
        <v>52</v>
      </c>
      <c r="K200" s="16" t="s">
        <v>55</v>
      </c>
      <c r="L200" s="8" t="s">
        <v>54</v>
      </c>
      <c r="M200" s="8" t="s">
        <v>53</v>
      </c>
      <c r="N200" s="8" t="s">
        <v>52</v>
      </c>
    </row>
    <row r="201" spans="1:14" ht="16" x14ac:dyDescent="0.2">
      <c r="A201" s="14" t="s">
        <v>15</v>
      </c>
      <c r="B201" s="14">
        <v>190.5</v>
      </c>
      <c r="C201" s="14">
        <v>179</v>
      </c>
      <c r="D201" s="14">
        <f>C201/B201</f>
        <v>0.93963254593175849</v>
      </c>
      <c r="F201" s="14" t="s">
        <v>15</v>
      </c>
      <c r="G201" s="14">
        <v>4162.8999999999996</v>
      </c>
      <c r="H201" s="14">
        <v>4281.95</v>
      </c>
      <c r="I201" s="14">
        <f>H201/G201</f>
        <v>1.0285978524586226</v>
      </c>
      <c r="K201" s="14" t="s">
        <v>15</v>
      </c>
      <c r="L201" s="14">
        <v>3988.95</v>
      </c>
      <c r="M201" s="14">
        <v>4627.5</v>
      </c>
      <c r="N201" s="14">
        <f>M201/L201</f>
        <v>1.1600797202271276</v>
      </c>
    </row>
    <row r="202" spans="1:14" ht="16" x14ac:dyDescent="0.2">
      <c r="A202" s="14" t="s">
        <v>18</v>
      </c>
      <c r="B202" s="14">
        <v>409.4</v>
      </c>
      <c r="C202" s="14">
        <v>398.98</v>
      </c>
      <c r="D202" s="14">
        <f>C202/B202</f>
        <v>0.97454811919882767</v>
      </c>
      <c r="F202" s="14" t="s">
        <v>12</v>
      </c>
      <c r="G202" s="14">
        <v>2529.9</v>
      </c>
      <c r="H202" s="14">
        <v>2471</v>
      </c>
      <c r="I202" s="14">
        <f>H202/G202</f>
        <v>0.97671844736946123</v>
      </c>
      <c r="K202" s="14" t="s">
        <v>13</v>
      </c>
      <c r="L202" s="14">
        <v>3794.84</v>
      </c>
      <c r="M202" s="14">
        <v>5520.21</v>
      </c>
      <c r="N202" s="14">
        <f>M202/L202</f>
        <v>1.4546621201420877</v>
      </c>
    </row>
    <row r="203" spans="1:14" ht="16" x14ac:dyDescent="0.2">
      <c r="A203" s="14" t="s">
        <v>12</v>
      </c>
      <c r="B203" s="14">
        <v>679.85</v>
      </c>
      <c r="C203" s="14">
        <v>356.24</v>
      </c>
      <c r="D203" s="14">
        <f>C203/B203</f>
        <v>0.52399794072221817</v>
      </c>
      <c r="F203" s="14" t="s">
        <v>17</v>
      </c>
      <c r="G203" s="14">
        <v>1523.2</v>
      </c>
      <c r="H203" s="14">
        <v>2162.1</v>
      </c>
      <c r="I203" s="14">
        <f>H203/G203</f>
        <v>1.4194459033613445</v>
      </c>
      <c r="K203" s="14" t="s">
        <v>11</v>
      </c>
      <c r="L203" s="14">
        <v>2949.57</v>
      </c>
      <c r="M203" s="14">
        <v>4397.74</v>
      </c>
      <c r="N203" s="14">
        <f>M203/L203</f>
        <v>1.4909766508338502</v>
      </c>
    </row>
    <row r="204" spans="1:14" ht="16" x14ac:dyDescent="0.2">
      <c r="A204" s="14" t="s">
        <v>17</v>
      </c>
      <c r="B204" s="14">
        <v>754.3</v>
      </c>
      <c r="C204" s="14">
        <v>520.65</v>
      </c>
      <c r="D204" s="14">
        <f>C204/B204</f>
        <v>0.69024260904149548</v>
      </c>
      <c r="F204" s="14"/>
      <c r="G204" s="14"/>
      <c r="H204" s="15" t="s">
        <v>10</v>
      </c>
      <c r="I204" s="15">
        <f>AVERAGE(I201:I203)</f>
        <v>1.1415874010631428</v>
      </c>
      <c r="K204" s="14"/>
      <c r="L204" s="14"/>
      <c r="M204" s="15" t="s">
        <v>10</v>
      </c>
      <c r="N204" s="15">
        <f>AVERAGE(N201:N203)</f>
        <v>1.3685728304010218</v>
      </c>
    </row>
    <row r="205" spans="1:14" ht="16" x14ac:dyDescent="0.2">
      <c r="A205" s="14" t="s">
        <v>42</v>
      </c>
      <c r="B205" s="14">
        <v>1274.8599999999999</v>
      </c>
      <c r="C205" s="14">
        <v>404.2</v>
      </c>
      <c r="D205" s="14">
        <f>C205/B205</f>
        <v>0.31705442166198644</v>
      </c>
      <c r="F205" s="14"/>
      <c r="G205" s="14"/>
      <c r="H205" s="15" t="s">
        <v>9</v>
      </c>
      <c r="I205" s="15">
        <f>STDEV(I201:I203)/SQRT(COUNT(I201:I203))</f>
        <v>0.13973412687749937</v>
      </c>
      <c r="K205" s="14"/>
      <c r="L205" s="14"/>
      <c r="M205" s="15" t="s">
        <v>9</v>
      </c>
      <c r="N205" s="15">
        <f>STDEV(N201:N203)/SQRT(COUNT(N201:N203))</f>
        <v>0.10477232304275844</v>
      </c>
    </row>
    <row r="206" spans="1:14" ht="16" x14ac:dyDescent="0.2">
      <c r="A206" s="14" t="s">
        <v>41</v>
      </c>
      <c r="B206" s="14">
        <v>963.52</v>
      </c>
      <c r="C206" s="14">
        <v>392</v>
      </c>
      <c r="D206" s="14">
        <f>C206/B206</f>
        <v>0.40684158087014283</v>
      </c>
      <c r="F206" s="14"/>
      <c r="G206" s="14"/>
      <c r="H206" s="15" t="s">
        <v>8</v>
      </c>
      <c r="I206" s="15">
        <v>3</v>
      </c>
      <c r="K206" s="14"/>
      <c r="L206" s="14"/>
      <c r="M206" s="15" t="s">
        <v>8</v>
      </c>
      <c r="N206" s="15">
        <v>3</v>
      </c>
    </row>
    <row r="207" spans="1:14" ht="16" x14ac:dyDescent="0.2">
      <c r="A207" s="14" t="s">
        <v>40</v>
      </c>
      <c r="B207" s="14">
        <v>847.01</v>
      </c>
      <c r="C207" s="14">
        <v>345.91</v>
      </c>
      <c r="D207" s="14">
        <f>C207/B207</f>
        <v>0.40838951133988977</v>
      </c>
    </row>
    <row r="208" spans="1:14" ht="16" x14ac:dyDescent="0.2">
      <c r="A208" s="14"/>
      <c r="B208" s="14"/>
      <c r="C208" s="15" t="s">
        <v>10</v>
      </c>
      <c r="D208" s="15">
        <f>AVERAGE(D201:D207)</f>
        <v>0.60867238982375971</v>
      </c>
    </row>
    <row r="209" spans="1:29" ht="16" x14ac:dyDescent="0.2">
      <c r="A209" s="14"/>
      <c r="B209" s="14"/>
      <c r="C209" s="15" t="s">
        <v>9</v>
      </c>
      <c r="D209" s="15">
        <f>STDEV(D201:D207)/SQRT(COUNT(D201:D207))</f>
        <v>0.10036992096882529</v>
      </c>
    </row>
    <row r="210" spans="1:29" ht="16" x14ac:dyDescent="0.2">
      <c r="A210" s="14"/>
      <c r="B210" s="14"/>
      <c r="C210" s="15" t="s">
        <v>8</v>
      </c>
      <c r="D210" s="15">
        <v>7</v>
      </c>
    </row>
    <row r="212" spans="1:29" x14ac:dyDescent="0.2">
      <c r="A212" s="3" t="s">
        <v>51</v>
      </c>
    </row>
    <row r="213" spans="1:29" x14ac:dyDescent="0.2">
      <c r="A213" s="3" t="s">
        <v>6</v>
      </c>
      <c r="L213" s="3" t="s">
        <v>50</v>
      </c>
      <c r="W213" s="3" t="s">
        <v>49</v>
      </c>
    </row>
    <row r="214" spans="1:29" ht="16" x14ac:dyDescent="0.2">
      <c r="A214" s="14"/>
      <c r="B214" s="8" t="s">
        <v>43</v>
      </c>
      <c r="C214" s="14"/>
      <c r="D214" s="14"/>
      <c r="E214" s="14"/>
      <c r="F214" s="14"/>
      <c r="G214" s="14"/>
      <c r="H214" s="14"/>
      <c r="I214" s="14"/>
      <c r="J214" s="14"/>
      <c r="L214" s="14"/>
      <c r="M214" s="8" t="s">
        <v>43</v>
      </c>
      <c r="N214" s="14"/>
      <c r="O214" s="14"/>
      <c r="P214" s="14"/>
      <c r="Q214" s="14"/>
      <c r="R214" s="14"/>
      <c r="S214" s="14"/>
      <c r="T214" s="14"/>
      <c r="U214" s="14"/>
      <c r="W214" s="14"/>
      <c r="X214" s="8" t="s">
        <v>48</v>
      </c>
      <c r="Y214" s="14"/>
      <c r="Z214" s="14"/>
      <c r="AA214" s="14"/>
    </row>
    <row r="215" spans="1:29" ht="16" x14ac:dyDescent="0.2">
      <c r="A215" s="8" t="s">
        <v>39</v>
      </c>
      <c r="B215" s="8" t="s">
        <v>15</v>
      </c>
      <c r="C215" s="8" t="s">
        <v>14</v>
      </c>
      <c r="D215" s="8" t="s">
        <v>12</v>
      </c>
      <c r="E215" s="8" t="s">
        <v>47</v>
      </c>
      <c r="F215" s="8" t="s">
        <v>46</v>
      </c>
      <c r="G215" s="8" t="s">
        <v>45</v>
      </c>
      <c r="H215" s="8" t="s">
        <v>44</v>
      </c>
      <c r="I215" s="8" t="s">
        <v>10</v>
      </c>
      <c r="J215" s="8" t="s">
        <v>9</v>
      </c>
      <c r="L215" s="8" t="s">
        <v>39</v>
      </c>
      <c r="M215" s="8" t="s">
        <v>19</v>
      </c>
      <c r="N215" s="8" t="s">
        <v>15</v>
      </c>
      <c r="O215" s="8" t="s">
        <v>18</v>
      </c>
      <c r="P215" s="8" t="s">
        <v>14</v>
      </c>
      <c r="Q215" s="8" t="s">
        <v>12</v>
      </c>
      <c r="R215" s="8" t="s">
        <v>17</v>
      </c>
      <c r="S215" s="8" t="s">
        <v>13</v>
      </c>
      <c r="T215" s="8" t="s">
        <v>10</v>
      </c>
      <c r="U215" s="8" t="s">
        <v>9</v>
      </c>
      <c r="W215" s="3" t="s">
        <v>39</v>
      </c>
      <c r="X215" s="3" t="s">
        <v>17</v>
      </c>
      <c r="Y215" s="3" t="s">
        <v>13</v>
      </c>
      <c r="Z215" s="3" t="s">
        <v>23</v>
      </c>
      <c r="AA215" s="3" t="s">
        <v>42</v>
      </c>
      <c r="AB215" s="8" t="s">
        <v>10</v>
      </c>
      <c r="AC215" s="8" t="s">
        <v>9</v>
      </c>
    </row>
    <row r="216" spans="1:29" ht="16" x14ac:dyDescent="0.2">
      <c r="A216" s="14">
        <v>-90</v>
      </c>
      <c r="B216" s="14">
        <v>-1</v>
      </c>
      <c r="C216" s="14">
        <v>-1</v>
      </c>
      <c r="D216" s="14">
        <v>-1</v>
      </c>
      <c r="E216" s="14">
        <v>-1</v>
      </c>
      <c r="F216" s="14">
        <v>-1</v>
      </c>
      <c r="G216" s="14">
        <v>-1</v>
      </c>
      <c r="H216" s="14">
        <v>-1</v>
      </c>
      <c r="I216" s="14">
        <v>-1</v>
      </c>
      <c r="J216" s="14">
        <v>0</v>
      </c>
      <c r="L216" s="14">
        <v>-90</v>
      </c>
      <c r="M216" s="14">
        <v>-1</v>
      </c>
      <c r="N216" s="14">
        <v>-1</v>
      </c>
      <c r="O216" s="14">
        <v>-1</v>
      </c>
      <c r="P216" s="14">
        <v>-1</v>
      </c>
      <c r="Q216" s="14">
        <v>-1</v>
      </c>
      <c r="R216" s="14">
        <v>-1</v>
      </c>
      <c r="S216" s="14">
        <v>-1</v>
      </c>
      <c r="T216" s="14">
        <f>AVERAGE(M216:S216)</f>
        <v>-1</v>
      </c>
      <c r="U216" s="14">
        <f>STDEV(M216:S216)/SQRT(COUNT(M216:S216))</f>
        <v>0</v>
      </c>
      <c r="W216" s="1">
        <v>-90</v>
      </c>
      <c r="X216" s="1">
        <v>-1</v>
      </c>
      <c r="Y216" s="1">
        <v>-1</v>
      </c>
      <c r="Z216" s="1">
        <v>-1</v>
      </c>
      <c r="AA216" s="1">
        <v>-1</v>
      </c>
      <c r="AB216" s="14">
        <f>AVERAGE(X216:AA216)</f>
        <v>-1</v>
      </c>
      <c r="AC216" s="14">
        <f>STDEV(X216:AA216)/SQRT(COUNT(X216:AA216))</f>
        <v>0</v>
      </c>
    </row>
    <row r="217" spans="1:29" ht="16" x14ac:dyDescent="0.2">
      <c r="A217" s="14">
        <v>-80</v>
      </c>
      <c r="B217" s="14">
        <v>-0.89153855980922403</v>
      </c>
      <c r="C217" s="14">
        <v>-0.76589909688401303</v>
      </c>
      <c r="D217" s="14">
        <v>-0.78967363149715097</v>
      </c>
      <c r="E217" s="14">
        <v>-0.78188264897632398</v>
      </c>
      <c r="F217" s="14">
        <v>-0.82383673469387797</v>
      </c>
      <c r="G217" s="14">
        <v>-0.85385628863889695</v>
      </c>
      <c r="H217" s="14">
        <v>-0.83777335984095402</v>
      </c>
      <c r="I217" s="14">
        <v>-0.82063718862006307</v>
      </c>
      <c r="J217" s="14">
        <v>1.6826363527399808E-2</v>
      </c>
      <c r="L217" s="14">
        <v>-80</v>
      </c>
      <c r="M217" s="14">
        <v>-0.79778026677527702</v>
      </c>
      <c r="N217" s="14">
        <v>-0.88257608819718103</v>
      </c>
      <c r="O217" s="14">
        <v>-0.86213235294117696</v>
      </c>
      <c r="P217" s="14">
        <v>-0.86973556593333801</v>
      </c>
      <c r="Q217" s="14">
        <v>-0.86255245958032301</v>
      </c>
      <c r="R217" s="14">
        <v>-0.85933753632969201</v>
      </c>
      <c r="S217" s="14">
        <v>-0.86746026761670403</v>
      </c>
      <c r="T217" s="14">
        <f>AVERAGE(M217:S217)</f>
        <v>-0.85736779105338456</v>
      </c>
      <c r="U217" s="14">
        <f>STDEV(M217:S217)/SQRT(COUNT(M217:S217))</f>
        <v>1.0344555696363182E-2</v>
      </c>
      <c r="W217" s="1">
        <v>-80</v>
      </c>
      <c r="X217" s="1">
        <v>-0.84836145216853598</v>
      </c>
      <c r="Y217" s="1">
        <v>-0.87072219751579805</v>
      </c>
      <c r="Z217" s="1">
        <v>-0.80669986942303495</v>
      </c>
      <c r="AA217" s="1">
        <v>-0.76351207656083897</v>
      </c>
      <c r="AB217" s="14">
        <f>AVERAGE(X217:AA217)</f>
        <v>-0.82232389891705204</v>
      </c>
      <c r="AC217" s="14">
        <f>STDEV(X217:AA217)/SQRT(COUNT(X217:AA217))</f>
        <v>2.3670111661942508E-2</v>
      </c>
    </row>
    <row r="218" spans="1:29" ht="16" x14ac:dyDescent="0.2">
      <c r="A218" s="14">
        <v>-70</v>
      </c>
      <c r="B218" s="14">
        <v>-0.76467657454328697</v>
      </c>
      <c r="C218" s="14">
        <v>-0.57719041089413203</v>
      </c>
      <c r="D218" s="14">
        <v>-0.63184251424624405</v>
      </c>
      <c r="E218" s="14">
        <v>-0.66081436577833697</v>
      </c>
      <c r="F218" s="14">
        <v>-0.70236734693877501</v>
      </c>
      <c r="G218" s="14">
        <v>-0.720908077429817</v>
      </c>
      <c r="H218" s="14">
        <v>-0.74380384360503604</v>
      </c>
      <c r="I218" s="14">
        <v>-0.68594330477651833</v>
      </c>
      <c r="J218" s="14">
        <v>2.508300755126491E-2</v>
      </c>
      <c r="L218" s="14">
        <v>-70</v>
      </c>
      <c r="M218" s="14">
        <v>-0.82023215558497098</v>
      </c>
      <c r="N218" s="14">
        <v>-0.74292159877533703</v>
      </c>
      <c r="O218" s="14">
        <v>-0.73208571623093699</v>
      </c>
      <c r="P218" s="14">
        <v>-0.74403218157036799</v>
      </c>
      <c r="Q218" s="14">
        <v>-0.75668386652906805</v>
      </c>
      <c r="R218" s="14">
        <v>-0.73050744567926795</v>
      </c>
      <c r="S218" s="14">
        <v>-0.72248326681929698</v>
      </c>
      <c r="T218" s="14">
        <f>AVERAGE(M218:S218)</f>
        <v>-0.74984946159846366</v>
      </c>
      <c r="U218" s="14">
        <f>STDEV(M218:S218)/SQRT(COUNT(M218:S218))</f>
        <v>1.2460262150195694E-2</v>
      </c>
      <c r="W218" s="1">
        <v>-70</v>
      </c>
      <c r="X218" s="1">
        <v>-0.71212790389541603</v>
      </c>
      <c r="Y218" s="1">
        <v>-0.76304930138275495</v>
      </c>
      <c r="Z218" s="1">
        <v>-0.72398571742220297</v>
      </c>
      <c r="AA218" s="1">
        <v>-0.62170742822421399</v>
      </c>
      <c r="AB218" s="14">
        <f>AVERAGE(X218:AA218)</f>
        <v>-0.70521758773114696</v>
      </c>
      <c r="AC218" s="14">
        <f>STDEV(X218:AA218)/SQRT(COUNT(X218:AA218))</f>
        <v>2.9886520102917952E-2</v>
      </c>
    </row>
    <row r="219" spans="1:29" ht="16" x14ac:dyDescent="0.2">
      <c r="A219" s="14">
        <v>-60</v>
      </c>
      <c r="B219" s="14">
        <v>-0.53238512966827101</v>
      </c>
      <c r="C219" s="14">
        <v>-0.56210695541160305</v>
      </c>
      <c r="D219" s="14">
        <v>-0.51787256087031597</v>
      </c>
      <c r="E219" s="14">
        <v>-0.58223721834610498</v>
      </c>
      <c r="F219" s="14">
        <v>-0.58772244897959203</v>
      </c>
      <c r="G219" s="14">
        <v>-0.55713996148778799</v>
      </c>
      <c r="H219" s="14">
        <v>-0.635440689198144</v>
      </c>
      <c r="I219" s="14">
        <v>-0.56784356628025978</v>
      </c>
      <c r="J219" s="14">
        <v>1.4698231341932691E-2</v>
      </c>
      <c r="L219" s="14">
        <v>-60</v>
      </c>
      <c r="M219" s="14">
        <v>-0.57224315242847001</v>
      </c>
      <c r="N219" s="14">
        <v>-0.60900771456770897</v>
      </c>
      <c r="O219" s="14">
        <v>-0.61376633986928097</v>
      </c>
      <c r="P219" s="14">
        <v>-0.601693249646439</v>
      </c>
      <c r="Q219" s="14">
        <v>-0.62149294805641597</v>
      </c>
      <c r="R219" s="14">
        <v>-0.61751048770810102</v>
      </c>
      <c r="S219" s="14">
        <v>-0.59002612983463798</v>
      </c>
      <c r="T219" s="14">
        <f>AVERAGE(M219:S219)</f>
        <v>-0.60367714601586486</v>
      </c>
      <c r="U219" s="14">
        <f>STDEV(M219:S219)/SQRT(COUNT(M219:S219))</f>
        <v>6.5780171039916888E-3</v>
      </c>
      <c r="W219" s="1">
        <v>-60</v>
      </c>
      <c r="X219" s="1">
        <v>-0.58946500603597995</v>
      </c>
      <c r="Y219" s="1">
        <v>-0.62704905316937498</v>
      </c>
      <c r="Z219" s="1">
        <v>-0.60284958226926599</v>
      </c>
      <c r="AA219" s="1">
        <v>-0.56024608840954004</v>
      </c>
      <c r="AB219" s="14">
        <f>AVERAGE(X219:AA219)</f>
        <v>-0.59490243247104024</v>
      </c>
      <c r="AC219" s="14">
        <f>STDEV(X219:AA219)/SQRT(COUNT(X219:AA219))</f>
        <v>1.3925965562525684E-2</v>
      </c>
    </row>
    <row r="220" spans="1:29" ht="16" x14ac:dyDescent="0.2">
      <c r="A220" s="14">
        <v>-50</v>
      </c>
      <c r="B220" s="14">
        <v>-0.42958736106971002</v>
      </c>
      <c r="C220" s="14">
        <v>-0.43240815168565899</v>
      </c>
      <c r="D220" s="14">
        <v>-0.41607667069590698</v>
      </c>
      <c r="E220" s="14">
        <v>-0.489219947386481</v>
      </c>
      <c r="F220" s="14">
        <v>-0.494008163265306</v>
      </c>
      <c r="G220" s="14">
        <v>-0.44782608695652198</v>
      </c>
      <c r="H220" s="14">
        <v>-0.47386348575215398</v>
      </c>
      <c r="I220" s="14">
        <v>-0.45471283811596269</v>
      </c>
      <c r="J220" s="14">
        <v>1.172155105298441E-2</v>
      </c>
      <c r="L220" s="14">
        <v>-50</v>
      </c>
      <c r="M220" s="14">
        <v>-0.45922003869259798</v>
      </c>
      <c r="N220" s="14">
        <v>-0.45834200578760398</v>
      </c>
      <c r="O220" s="14">
        <v>-0.46143110021786499</v>
      </c>
      <c r="P220" s="14">
        <v>-0.47969211312257798</v>
      </c>
      <c r="Q220" s="14">
        <v>-0.47468180254558001</v>
      </c>
      <c r="R220" s="14">
        <v>-0.50051039614201598</v>
      </c>
      <c r="S220" s="14">
        <v>-0.46689808603243299</v>
      </c>
      <c r="T220" s="14">
        <f>AVERAGE(M220:S220)</f>
        <v>-0.47153936322009621</v>
      </c>
      <c r="U220" s="14">
        <f>STDEV(M220:S220)/SQRT(COUNT(M220:S220))</f>
        <v>5.701539974343397E-3</v>
      </c>
      <c r="W220" s="1">
        <v>-50</v>
      </c>
      <c r="X220" s="1">
        <v>-0.47669522715896701</v>
      </c>
      <c r="Y220" s="1">
        <v>-0.52155319523016597</v>
      </c>
      <c r="Z220" s="1">
        <v>-0.47266550341464503</v>
      </c>
      <c r="AA220" s="1">
        <v>-0.39240467871791002</v>
      </c>
      <c r="AB220" s="14">
        <f>AVERAGE(X220:AA220)</f>
        <v>-0.46582965113042202</v>
      </c>
      <c r="AC220" s="14">
        <f>STDEV(X220:AA220)/SQRT(COUNT(X220:AA220))</f>
        <v>2.6865606202754955E-2</v>
      </c>
    </row>
    <row r="221" spans="1:29" ht="16" x14ac:dyDescent="0.2">
      <c r="A221" s="14">
        <v>-40</v>
      </c>
      <c r="B221" s="14">
        <v>-0.26815142869309699</v>
      </c>
      <c r="C221" s="14">
        <v>-0.34044162844578901</v>
      </c>
      <c r="D221" s="14">
        <v>-0.29062338110861702</v>
      </c>
      <c r="E221" s="14">
        <v>-0.32068511952419099</v>
      </c>
      <c r="F221" s="14">
        <v>-0.40378775510204101</v>
      </c>
      <c r="G221" s="14">
        <v>-0.35340022296543999</v>
      </c>
      <c r="H221" s="14">
        <v>-0.35463220675944301</v>
      </c>
      <c r="I221" s="14">
        <v>-0.33310310608551685</v>
      </c>
      <c r="J221" s="14">
        <v>1.6975544361091388E-2</v>
      </c>
      <c r="L221" s="14">
        <v>-40</v>
      </c>
      <c r="M221" s="14">
        <v>-0.31789023521026399</v>
      </c>
      <c r="N221" s="14">
        <v>-0.351452608114732</v>
      </c>
      <c r="O221" s="14">
        <v>-0.330797249455338</v>
      </c>
      <c r="P221" s="14">
        <v>-0.36115822890274202</v>
      </c>
      <c r="Q221" s="14">
        <v>-0.353783969728242</v>
      </c>
      <c r="R221" s="14">
        <v>-0.363164659560686</v>
      </c>
      <c r="S221" s="14">
        <v>-0.347443063413854</v>
      </c>
      <c r="T221" s="14">
        <f>AVERAGE(M221:S221)</f>
        <v>-0.34652714491226538</v>
      </c>
      <c r="U221" s="14">
        <f>STDEV(M221:S221)/SQRT(COUNT(M221:S221))</f>
        <v>6.2414480951928234E-3</v>
      </c>
      <c r="W221" s="1">
        <v>-40</v>
      </c>
      <c r="X221" s="1">
        <v>-0.38806936960810301</v>
      </c>
      <c r="Y221" s="1">
        <v>-0.42299179861621</v>
      </c>
      <c r="Z221" s="1">
        <v>-0.363963068674239</v>
      </c>
      <c r="AA221" s="1">
        <v>-0.31039039951389902</v>
      </c>
      <c r="AB221" s="14">
        <f>AVERAGE(X221:AA221)</f>
        <v>-0.37135365910311274</v>
      </c>
      <c r="AC221" s="14">
        <f>STDEV(X221:AA221)/SQRT(COUNT(X221:AA221))</f>
        <v>2.3659128394571901E-2</v>
      </c>
    </row>
    <row r="222" spans="1:29" ht="16" x14ac:dyDescent="0.2">
      <c r="A222" s="14">
        <v>-30</v>
      </c>
      <c r="B222" s="14">
        <v>-0.10079632074266499</v>
      </c>
      <c r="C222" s="14">
        <v>-0.272353302756631</v>
      </c>
      <c r="D222" s="14">
        <v>-0.21576584355033701</v>
      </c>
      <c r="E222" s="14">
        <v>-0.23555987647260701</v>
      </c>
      <c r="F222" s="14">
        <v>-0.27640816326530598</v>
      </c>
      <c r="G222" s="14">
        <v>-0.20097294010337499</v>
      </c>
      <c r="H222" s="14">
        <v>-0.24157720344599101</v>
      </c>
      <c r="I222" s="14">
        <v>-0.22049052147670173</v>
      </c>
      <c r="J222" s="14">
        <v>2.2476561662618768E-2</v>
      </c>
      <c r="L222" s="14">
        <v>-30</v>
      </c>
      <c r="M222" s="14">
        <v>-0.23291925465838501</v>
      </c>
      <c r="N222" s="14">
        <v>-0.233679560088358</v>
      </c>
      <c r="O222" s="14">
        <v>-0.20855460239651399</v>
      </c>
      <c r="P222" s="14">
        <v>-0.24281447743401999</v>
      </c>
      <c r="Q222" s="14">
        <v>-0.25020639834881298</v>
      </c>
      <c r="R222" s="14">
        <v>-0.28514018089388798</v>
      </c>
      <c r="S222" s="14">
        <v>-0.23167248069760801</v>
      </c>
      <c r="T222" s="14">
        <f>AVERAGE(M222:S222)</f>
        <v>-0.24071242207394089</v>
      </c>
      <c r="U222" s="14">
        <f>STDEV(M222:S222)/SQRT(COUNT(M222:S222))</f>
        <v>8.8565559367819995E-3</v>
      </c>
      <c r="W222" s="1">
        <v>-30</v>
      </c>
      <c r="X222" s="1">
        <v>-0.26704943615110599</v>
      </c>
      <c r="Y222" s="1">
        <v>-0.31563434032123</v>
      </c>
      <c r="Z222" s="1">
        <v>-0.25857705774275203</v>
      </c>
      <c r="AA222" s="1">
        <v>-0.21315509646058001</v>
      </c>
      <c r="AB222" s="14">
        <f>AVERAGE(X222:AA222)</f>
        <v>-0.26360398266891699</v>
      </c>
      <c r="AC222" s="14">
        <f>STDEV(X222:AA222)/SQRT(COUNT(X222:AA222))</f>
        <v>2.0994819521730823E-2</v>
      </c>
    </row>
    <row r="223" spans="1:29" ht="16" x14ac:dyDescent="0.2">
      <c r="A223" s="14">
        <v>-20</v>
      </c>
      <c r="B223" s="14">
        <v>-2.2739854362730499E-2</v>
      </c>
      <c r="C223" s="14">
        <v>-0.15211121093195901</v>
      </c>
      <c r="D223" s="14">
        <v>-0.15662234501813199</v>
      </c>
      <c r="E223" s="14">
        <v>-0.14068397575203001</v>
      </c>
      <c r="F223" s="14">
        <v>-0.15102040816326501</v>
      </c>
      <c r="G223" s="14">
        <v>-0.11154352893483301</v>
      </c>
      <c r="H223" s="14">
        <v>-0.13481776010603</v>
      </c>
      <c r="I223" s="14">
        <v>-0.12421986903842563</v>
      </c>
      <c r="J223" s="14">
        <v>1.7854158766956188E-2</v>
      </c>
      <c r="L223" s="14">
        <v>-20</v>
      </c>
      <c r="M223" s="14">
        <v>-0.105030037674371</v>
      </c>
      <c r="N223" s="14">
        <v>-0.12977124863198999</v>
      </c>
      <c r="O223" s="14">
        <v>-0.10557938453159001</v>
      </c>
      <c r="P223" s="14">
        <v>-0.14226843326340399</v>
      </c>
      <c r="Q223" s="14">
        <v>-0.13407980736154099</v>
      </c>
      <c r="R223" s="14">
        <v>-0.18233859781801401</v>
      </c>
      <c r="S223" s="14">
        <v>-0.13272357375445601</v>
      </c>
      <c r="T223" s="14">
        <f>AVERAGE(M223:S223)</f>
        <v>-0.13311301186219512</v>
      </c>
      <c r="U223" s="14">
        <f>STDEV(M223:S223)/SQRT(COUNT(M223:S223))</f>
        <v>9.8391684027304346E-3</v>
      </c>
      <c r="W223" s="1">
        <v>-20</v>
      </c>
      <c r="X223" s="1">
        <v>-0.177248770721079</v>
      </c>
      <c r="Y223" s="1">
        <v>-0.20270242318313</v>
      </c>
      <c r="Z223" s="1">
        <v>-0.161938547937924</v>
      </c>
      <c r="AA223" s="1">
        <v>-0.136761355005317</v>
      </c>
      <c r="AB223" s="14">
        <f>AVERAGE(X223:AA223)</f>
        <v>-0.16966277421186249</v>
      </c>
      <c r="AC223" s="14">
        <f>STDEV(X223:AA223)/SQRT(COUNT(X223:AA223))</f>
        <v>1.3818263290895973E-2</v>
      </c>
    </row>
    <row r="224" spans="1:29" ht="16" x14ac:dyDescent="0.2">
      <c r="A224" s="14">
        <v>-10</v>
      </c>
      <c r="B224" s="14">
        <v>-8.9426393561299698E-3</v>
      </c>
      <c r="C224" s="14">
        <v>-8.9791479502576904E-2</v>
      </c>
      <c r="D224" s="14">
        <v>-8.2455534450008597E-2</v>
      </c>
      <c r="E224" s="14">
        <v>-5.4929658012124002E-2</v>
      </c>
      <c r="F224" s="14">
        <v>-6.8538775510204097E-2</v>
      </c>
      <c r="G224" s="14">
        <v>-3.7042667477450102E-2</v>
      </c>
      <c r="H224" s="14">
        <v>-5.6474486414844302E-2</v>
      </c>
      <c r="I224" s="14">
        <v>-5.6882177246191143E-2</v>
      </c>
      <c r="J224" s="14">
        <v>1.0429672689146668E-2</v>
      </c>
      <c r="L224" s="14">
        <v>-10</v>
      </c>
      <c r="M224" s="14">
        <v>-5.14204256185724E-2</v>
      </c>
      <c r="N224" s="14">
        <v>-4.7435527296409902E-2</v>
      </c>
      <c r="O224" s="14">
        <v>-2.0595043572984799E-2</v>
      </c>
      <c r="P224" s="14">
        <v>-5.1609292150721901E-2</v>
      </c>
      <c r="Q224" s="14">
        <v>-4.9539043687650497E-2</v>
      </c>
      <c r="R224" s="14">
        <v>-8.6760561469669595E-2</v>
      </c>
      <c r="S224" s="14">
        <v>-4.7069861624160499E-2</v>
      </c>
      <c r="T224" s="14">
        <f>AVERAGE(M224:S224)</f>
        <v>-5.0632822202881379E-2</v>
      </c>
      <c r="U224" s="14">
        <f>STDEV(M224:S224)/SQRT(COUNT(M224:S224))</f>
        <v>7.2918239218286206E-3</v>
      </c>
      <c r="W224" s="1">
        <v>-10</v>
      </c>
      <c r="X224" s="1">
        <v>-9.3015929099313999E-2</v>
      </c>
      <c r="Y224" s="1">
        <v>-0.10179851278816</v>
      </c>
      <c r="Z224" s="1">
        <v>-6.9413790314193605E-2</v>
      </c>
      <c r="AA224" s="1">
        <v>-4.8686009418198402E-2</v>
      </c>
      <c r="AB224" s="14">
        <f>AVERAGE(X224:AA224)</f>
        <v>-7.8228560404966493E-2</v>
      </c>
      <c r="AC224" s="14">
        <f>STDEV(X224:AA224)/SQRT(COUNT(X224:AA224))</f>
        <v>1.1988436855318691E-2</v>
      </c>
    </row>
    <row r="225" spans="1:29" ht="16" x14ac:dyDescent="0.2">
      <c r="A225" s="14">
        <v>0</v>
      </c>
      <c r="B225" s="14">
        <v>-2.9042285908955402E-2</v>
      </c>
      <c r="C225" s="14">
        <v>-3.4375147761123499E-2</v>
      </c>
      <c r="D225" s="14">
        <v>-6.4669314453462301E-2</v>
      </c>
      <c r="E225" s="14">
        <v>-4.8616035685691401E-2</v>
      </c>
      <c r="F225" s="14">
        <v>-6.1061224489795903E-2</v>
      </c>
      <c r="G225" s="14">
        <v>-1.3896827809871301E-2</v>
      </c>
      <c r="H225" s="14">
        <v>-1.46322067594433E-2</v>
      </c>
      <c r="I225" s="14">
        <v>-3.8041863266906159E-2</v>
      </c>
      <c r="J225" s="14">
        <v>7.8317990701909871E-3</v>
      </c>
      <c r="L225" s="14">
        <v>0</v>
      </c>
      <c r="M225" s="14">
        <v>7.8607066490174099E-2</v>
      </c>
      <c r="N225" s="14">
        <v>1.79603730386266E-2</v>
      </c>
      <c r="O225" s="14">
        <v>3.3964801198257101E-2</v>
      </c>
      <c r="P225" s="14">
        <v>1.7601165577853999E-2</v>
      </c>
      <c r="Q225" s="14">
        <v>4.16615067079463E-2</v>
      </c>
      <c r="R225" s="14">
        <v>-7.5219843388080803E-3</v>
      </c>
      <c r="S225" s="14">
        <v>4.8206024135365099E-3</v>
      </c>
      <c r="T225" s="14">
        <f>AVERAGE(M225:S225)</f>
        <v>2.6727647298226648E-2</v>
      </c>
      <c r="U225" s="14">
        <f>STDEV(M225:S225)/SQRT(COUNT(M225:S225))</f>
        <v>1.0668137181215249E-2</v>
      </c>
      <c r="W225" s="1">
        <v>0</v>
      </c>
      <c r="X225" s="1">
        <v>-2.1467479315725901E-2</v>
      </c>
      <c r="Y225" s="1">
        <v>-1.69871032464242E-2</v>
      </c>
      <c r="Z225" s="1">
        <v>-2.7686938836824999E-2</v>
      </c>
      <c r="AA225" s="1">
        <v>7.2991037520887106E-2</v>
      </c>
      <c r="AB225" s="14">
        <f>AVERAGE(X225:AA225)</f>
        <v>1.7123790304779986E-3</v>
      </c>
      <c r="AC225" s="14">
        <f>STDEV(X225:AA225)/SQRT(COUNT(X225:AA225))</f>
        <v>2.3860608258573637E-2</v>
      </c>
    </row>
    <row r="226" spans="1:29" ht="16" x14ac:dyDescent="0.2">
      <c r="A226" s="14">
        <v>10</v>
      </c>
      <c r="B226" s="14">
        <v>4.4329940808244303E-2</v>
      </c>
      <c r="C226" s="14">
        <v>3.8488817438176698E-2</v>
      </c>
      <c r="D226" s="14">
        <v>7.5030219305819407E-2</v>
      </c>
      <c r="E226" s="14">
        <v>8.6040260780052599E-2</v>
      </c>
      <c r="F226" s="14">
        <v>9.8742857142857104E-2</v>
      </c>
      <c r="G226" s="14">
        <v>3.2725245768724001E-2</v>
      </c>
      <c r="H226" s="14">
        <v>3.9907223326706397E-2</v>
      </c>
      <c r="I226" s="14">
        <v>5.9323509224368645E-2</v>
      </c>
      <c r="J226" s="14">
        <v>1.0068481937615757E-2</v>
      </c>
      <c r="L226" s="14">
        <v>10</v>
      </c>
      <c r="M226" s="14">
        <v>0.115415945423073</v>
      </c>
      <c r="N226" s="14">
        <v>6.7349720355313294E-2</v>
      </c>
      <c r="O226" s="14">
        <v>7.9248366013071905E-2</v>
      </c>
      <c r="P226" s="14">
        <v>8.3990181459279598E-2</v>
      </c>
      <c r="Q226" s="14">
        <v>0.122751977984176</v>
      </c>
      <c r="R226" s="14">
        <v>6.8623693911533598E-2</v>
      </c>
      <c r="S226" s="14">
        <v>6.4079946255897302E-2</v>
      </c>
      <c r="T226" s="14">
        <f>AVERAGE(M226:S226)</f>
        <v>8.5922833057477818E-2</v>
      </c>
      <c r="U226" s="14">
        <f>STDEV(M226:S226)/SQRT(COUNT(M226:S226))</f>
        <v>8.9918556801259347E-3</v>
      </c>
      <c r="W226" s="1">
        <v>10</v>
      </c>
      <c r="X226" s="1">
        <v>4.1918558431234001E-2</v>
      </c>
      <c r="Y226" s="1">
        <v>5.3562379125254703E-2</v>
      </c>
      <c r="Z226" s="1">
        <v>5.9730295011497701E-2</v>
      </c>
      <c r="AA226" s="1">
        <v>6.8995898526507699E-2</v>
      </c>
      <c r="AB226" s="14">
        <f>AVERAGE(X226:AA226)</f>
        <v>5.6051782773623528E-2</v>
      </c>
      <c r="AC226" s="14">
        <f>STDEV(X226:AA226)/SQRT(COUNT(X226:AA226))</f>
        <v>5.6791045783723482E-3</v>
      </c>
    </row>
    <row r="227" spans="1:29" ht="16" x14ac:dyDescent="0.2">
      <c r="A227" s="14">
        <v>20</v>
      </c>
      <c r="B227" s="14">
        <v>5.54443640080058E-2</v>
      </c>
      <c r="C227" s="14">
        <v>6.68589531419925E-2</v>
      </c>
      <c r="D227" s="14">
        <v>9.8860300466240697E-2</v>
      </c>
      <c r="E227" s="14">
        <v>0.13636623584582</v>
      </c>
      <c r="F227" s="14">
        <v>0.166791836734694</v>
      </c>
      <c r="G227" s="14">
        <v>3.6312962399918901E-2</v>
      </c>
      <c r="H227" s="14">
        <v>5.5719019218025197E-2</v>
      </c>
      <c r="I227" s="14">
        <v>8.8050524544956738E-2</v>
      </c>
      <c r="J227" s="14">
        <v>1.8182801552332883E-2</v>
      </c>
      <c r="L227" s="14">
        <v>20</v>
      </c>
      <c r="M227" s="14">
        <v>0.180429691477446</v>
      </c>
      <c r="N227" s="14">
        <v>0.11387883630211</v>
      </c>
      <c r="O227" s="14">
        <v>0.14803751361655801</v>
      </c>
      <c r="P227" s="14">
        <v>0.144849111503245</v>
      </c>
      <c r="Q227" s="14">
        <v>0.21123839009287901</v>
      </c>
      <c r="R227" s="14">
        <v>0.14717722107105199</v>
      </c>
      <c r="S227" s="14">
        <v>0.120621635046331</v>
      </c>
      <c r="T227" s="14">
        <f>AVERAGE(M227:S227)</f>
        <v>0.15231891415851728</v>
      </c>
      <c r="U227" s="14">
        <f>STDEV(M227:S227)/SQRT(COUNT(M227:S227))</f>
        <v>1.2765879825956268E-2</v>
      </c>
      <c r="W227" s="1">
        <v>20</v>
      </c>
      <c r="X227" s="1">
        <v>7.3282689986161401E-2</v>
      </c>
      <c r="Y227" s="1">
        <v>0.101477903837999</v>
      </c>
      <c r="Z227" s="1">
        <v>8.9254555749430906E-2</v>
      </c>
      <c r="AA227" s="1">
        <v>9.6840346346650494E-2</v>
      </c>
      <c r="AB227" s="14">
        <f>AVERAGE(X227:AA227)</f>
        <v>9.0213873980060449E-2</v>
      </c>
      <c r="AC227" s="14">
        <f>STDEV(X227:AA227)/SQRT(COUNT(X227:AA227))</f>
        <v>6.1804381422934712E-3</v>
      </c>
    </row>
    <row r="228" spans="1:29" ht="16" x14ac:dyDescent="0.2">
      <c r="A228" s="14">
        <v>30</v>
      </c>
      <c r="B228" s="14">
        <v>7.5416258570029399E-2</v>
      </c>
      <c r="C228" s="14">
        <v>0.13768972528251899</v>
      </c>
      <c r="D228" s="14">
        <v>0.11345190813331001</v>
      </c>
      <c r="E228" s="14">
        <v>0.19804414960539901</v>
      </c>
      <c r="F228" s="14">
        <v>0.25596734693877499</v>
      </c>
      <c r="G228" s="14">
        <v>4.4826188304449198E-2</v>
      </c>
      <c r="H228" s="14">
        <v>6.7435387673956307E-2</v>
      </c>
      <c r="I228" s="14">
        <v>0.12754728064406254</v>
      </c>
      <c r="J228" s="14">
        <v>2.8841493310004275E-2</v>
      </c>
      <c r="L228" s="14">
        <v>30</v>
      </c>
      <c r="M228" s="14">
        <v>0.24091233071988599</v>
      </c>
      <c r="N228" s="14">
        <v>0.189218404850308</v>
      </c>
      <c r="O228" s="14">
        <v>0.248553240740741</v>
      </c>
      <c r="P228" s="14">
        <v>0.22527099257841399</v>
      </c>
      <c r="Q228" s="14">
        <v>0.31575163398692802</v>
      </c>
      <c r="R228" s="14">
        <v>0.23590136636947301</v>
      </c>
      <c r="S228" s="14">
        <v>0.18518116748786301</v>
      </c>
      <c r="T228" s="14">
        <f>AVERAGE(M228:S228)</f>
        <v>0.23439844810480184</v>
      </c>
      <c r="U228" s="14">
        <f>STDEV(M228:S228)/SQRT(COUNT(M228:S228))</f>
        <v>1.6482513029298838E-2</v>
      </c>
      <c r="W228" s="1">
        <v>30</v>
      </c>
      <c r="X228" s="1">
        <v>0.10295026941082901</v>
      </c>
      <c r="Y228" s="1">
        <v>0.14788863492982801</v>
      </c>
      <c r="Z228" s="1">
        <v>0.121633020950092</v>
      </c>
      <c r="AA228" s="1">
        <v>9.3528786267659106E-2</v>
      </c>
      <c r="AB228" s="14">
        <f>AVERAGE(X228:AA228)</f>
        <v>0.11650017788960203</v>
      </c>
      <c r="AC228" s="14">
        <f>STDEV(X228:AA228)/SQRT(COUNT(X228:AA228))</f>
        <v>1.1982160928096147E-2</v>
      </c>
    </row>
    <row r="229" spans="1:29" ht="16" x14ac:dyDescent="0.2">
      <c r="A229" s="14">
        <v>40</v>
      </c>
      <c r="B229" s="14">
        <v>0.14401907763062599</v>
      </c>
      <c r="C229" s="14">
        <v>0.15996028181001501</v>
      </c>
      <c r="D229" s="14">
        <v>0.198584009670178</v>
      </c>
      <c r="E229" s="14">
        <v>0.30192725609058702</v>
      </c>
      <c r="F229" s="14">
        <v>0.32907755102040798</v>
      </c>
      <c r="G229" s="14">
        <v>6.8582142495186002E-2</v>
      </c>
      <c r="H229" s="14">
        <v>0.10536779324055701</v>
      </c>
      <c r="I229" s="14">
        <v>0.18678830170822242</v>
      </c>
      <c r="J229" s="14">
        <v>3.677256109141009E-2</v>
      </c>
      <c r="L229" s="14">
        <v>40</v>
      </c>
      <c r="M229" s="14">
        <v>0.37979839120252501</v>
      </c>
      <c r="N229" s="14">
        <v>0.28079952195194002</v>
      </c>
      <c r="O229" s="14">
        <v>0.34539249727668803</v>
      </c>
      <c r="P229" s="14">
        <v>0.33238836643921998</v>
      </c>
      <c r="Q229" s="14">
        <v>0.44788097695218398</v>
      </c>
      <c r="R229" s="14">
        <v>0.33923538927455898</v>
      </c>
      <c r="S229" s="14">
        <v>0.25015177380279502</v>
      </c>
      <c r="T229" s="14">
        <f>AVERAGE(M229:S229)</f>
        <v>0.33937813098570163</v>
      </c>
      <c r="U229" s="14">
        <f>STDEV(M229:S229)/SQRT(COUNT(M229:S229))</f>
        <v>2.4341083757604062E-2</v>
      </c>
      <c r="W229" s="1">
        <v>40</v>
      </c>
      <c r="X229" s="1">
        <v>0.17002326060713099</v>
      </c>
      <c r="Y229" s="1">
        <v>0.220506562141254</v>
      </c>
      <c r="Z229" s="1">
        <v>0.19146280867585699</v>
      </c>
      <c r="AA229" s="1">
        <v>0.219413641197023</v>
      </c>
      <c r="AB229" s="14">
        <f>AVERAGE(X229:AA229)</f>
        <v>0.20035156815531624</v>
      </c>
      <c r="AC229" s="14">
        <f>STDEV(X229:AA229)/SQRT(COUNT(X229:AA229))</f>
        <v>1.2139476564228811E-2</v>
      </c>
    </row>
    <row r="230" spans="1:29" ht="16" x14ac:dyDescent="0.2">
      <c r="A230" s="14">
        <v>50</v>
      </c>
      <c r="B230" s="14">
        <v>0.226121023719286</v>
      </c>
      <c r="C230" s="14">
        <v>0.31263889545605</v>
      </c>
      <c r="D230" s="14">
        <v>0.18701433258504599</v>
      </c>
      <c r="E230" s="14">
        <v>0.464428685805787</v>
      </c>
      <c r="F230" s="14">
        <v>0.48320000000000002</v>
      </c>
      <c r="G230" s="14">
        <v>0.110753015100841</v>
      </c>
      <c r="H230" s="14">
        <v>0.16015904572564599</v>
      </c>
      <c r="I230" s="14">
        <v>0.27775928548466516</v>
      </c>
      <c r="J230" s="14">
        <v>5.5824983032085843E-2</v>
      </c>
      <c r="L230" s="14">
        <v>50</v>
      </c>
      <c r="M230" s="14">
        <v>0.54118725180735205</v>
      </c>
      <c r="N230" s="14">
        <v>0.38666165342858499</v>
      </c>
      <c r="O230" s="14">
        <v>0.51306338507625304</v>
      </c>
      <c r="P230" s="14">
        <v>0.447113186667635</v>
      </c>
      <c r="Q230" s="14">
        <v>0.59459580323357397</v>
      </c>
      <c r="R230" s="14">
        <v>0.46491831966059499</v>
      </c>
      <c r="S230" s="14">
        <v>0.38222257747124899</v>
      </c>
      <c r="T230" s="14">
        <f>AVERAGE(M230:S230)</f>
        <v>0.47568031104932046</v>
      </c>
      <c r="U230" s="14">
        <f>STDEV(M230:S230)/SQRT(COUNT(M230:S230))</f>
        <v>2.9848872602479298E-2</v>
      </c>
      <c r="W230" s="1">
        <v>50</v>
      </c>
      <c r="X230" s="1">
        <v>0.24206931072049001</v>
      </c>
      <c r="Y230" s="1">
        <v>0.34249826767744701</v>
      </c>
      <c r="Z230" s="1">
        <v>0.29866303054114302</v>
      </c>
      <c r="AA230" s="1">
        <v>0.25596232720644102</v>
      </c>
      <c r="AB230" s="14">
        <f>AVERAGE(X230:AA230)</f>
        <v>0.28479823403638027</v>
      </c>
      <c r="AC230" s="14">
        <f>STDEV(X230:AA230)/SQRT(COUNT(X230:AA230))</f>
        <v>2.2691402326907282E-2</v>
      </c>
    </row>
    <row r="231" spans="1:29" ht="16" x14ac:dyDescent="0.2">
      <c r="A231" s="14">
        <v>60</v>
      </c>
      <c r="B231" s="14">
        <v>0.39011199591193602</v>
      </c>
      <c r="C231" s="14">
        <v>0.31278074613456902</v>
      </c>
      <c r="D231" s="14">
        <v>0.29917112761181103</v>
      </c>
      <c r="E231" s="14">
        <v>0.543348964886195</v>
      </c>
      <c r="F231" s="14">
        <v>0.78066938775510197</v>
      </c>
      <c r="G231" s="14">
        <v>0.18752407013276601</v>
      </c>
      <c r="H231" s="14">
        <v>0.265036447978794</v>
      </c>
      <c r="I231" s="14">
        <v>0.39694896291588183</v>
      </c>
      <c r="J231" s="14">
        <v>7.6629218634846036E-2</v>
      </c>
      <c r="L231" s="14">
        <v>60</v>
      </c>
      <c r="M231" s="14">
        <v>0.77527746665309005</v>
      </c>
      <c r="N231" s="14">
        <v>0.50169532493168301</v>
      </c>
      <c r="O231" s="14">
        <v>0.67698971949891096</v>
      </c>
      <c r="P231" s="14">
        <v>0.57886022892837796</v>
      </c>
      <c r="Q231" s="14">
        <v>0.76793945648434803</v>
      </c>
      <c r="R231" s="14">
        <v>0.59826567051809398</v>
      </c>
      <c r="S231" s="14">
        <v>0.51188974085217898</v>
      </c>
      <c r="T231" s="14">
        <f>AVERAGE(M231:S231)</f>
        <v>0.63013108683809749</v>
      </c>
      <c r="U231" s="14">
        <f>STDEV(M231:S231)/SQRT(COUNT(M231:S231))</f>
        <v>4.2643376150036168E-2</v>
      </c>
      <c r="W231" s="1">
        <v>60</v>
      </c>
      <c r="X231" s="1">
        <v>0.33433442275417402</v>
      </c>
      <c r="Y231" s="1">
        <v>0.46102532810706298</v>
      </c>
      <c r="Z231" s="1">
        <v>0.408717456869157</v>
      </c>
      <c r="AA231" s="1">
        <v>0.33338903235606898</v>
      </c>
      <c r="AB231" s="14">
        <f>AVERAGE(X231:AA231)</f>
        <v>0.38436656002161573</v>
      </c>
      <c r="AC231" s="14">
        <f>STDEV(X231:AA231)/SQRT(COUNT(X231:AA231))</f>
        <v>3.1052986957910242E-2</v>
      </c>
    </row>
    <row r="232" spans="1:29" ht="16" x14ac:dyDescent="0.2">
      <c r="A232" s="14">
        <v>70</v>
      </c>
      <c r="B232" s="14">
        <v>0.53242771366520503</v>
      </c>
      <c r="C232" s="14">
        <v>0.53945813040805701</v>
      </c>
      <c r="D232" s="14">
        <v>0.39250561215679503</v>
      </c>
      <c r="E232" s="14">
        <v>0.77976667047923998</v>
      </c>
      <c r="F232" s="14">
        <v>0.89541224489795901</v>
      </c>
      <c r="G232" s="14">
        <v>0.27296037296037301</v>
      </c>
      <c r="H232" s="14">
        <v>0.37666003976143098</v>
      </c>
      <c r="I232" s="14">
        <v>0.54131296918986571</v>
      </c>
      <c r="J232" s="14">
        <v>8.5020471692730623E-2</v>
      </c>
      <c r="L232" s="14">
        <v>70</v>
      </c>
      <c r="M232" s="14">
        <v>0.99852357193768504</v>
      </c>
      <c r="N232" s="14">
        <v>0.63838215645331298</v>
      </c>
      <c r="O232" s="14">
        <v>0.84705201525054497</v>
      </c>
      <c r="P232" s="14">
        <v>0.71670647348609495</v>
      </c>
      <c r="Q232" s="14">
        <v>0.948871689026488</v>
      </c>
      <c r="R232" s="14">
        <v>0.73324086289165702</v>
      </c>
      <c r="S232" s="14">
        <v>0.61726167706721602</v>
      </c>
      <c r="T232" s="14">
        <f>AVERAGE(M232:S232)</f>
        <v>0.78571977801614268</v>
      </c>
      <c r="U232" s="14">
        <f>STDEV(M232:S232)/SQRT(COUNT(M232:S232))</f>
        <v>5.6330027376046268E-2</v>
      </c>
      <c r="W232" s="1">
        <v>70</v>
      </c>
      <c r="X232" s="1">
        <v>0.44985130877719898</v>
      </c>
      <c r="Y232" s="1">
        <v>0.59926983897156905</v>
      </c>
      <c r="Z232" s="1">
        <v>0.551543234842094</v>
      </c>
      <c r="AA232" s="1">
        <v>0.48988303205225597</v>
      </c>
      <c r="AB232" s="14">
        <f>AVERAGE(X232:AA232)</f>
        <v>0.5226368536607795</v>
      </c>
      <c r="AC232" s="14">
        <f>STDEV(X232:AA232)/SQRT(COUNT(X232:AA232))</f>
        <v>3.3013559947146033E-2</v>
      </c>
    </row>
    <row r="233" spans="1:29" ht="16" x14ac:dyDescent="0.2">
      <c r="A233" s="14">
        <v>80</v>
      </c>
      <c r="B233" s="14">
        <v>0.72759017161350803</v>
      </c>
      <c r="C233" s="14">
        <v>0.76490614213438002</v>
      </c>
      <c r="D233" s="14">
        <v>0.596097392505612</v>
      </c>
      <c r="E233" s="14">
        <v>1.00114377216059</v>
      </c>
      <c r="F233" s="14">
        <v>1.19131428571429</v>
      </c>
      <c r="G233" s="14">
        <v>0.424475524475524</v>
      </c>
      <c r="H233" s="14">
        <v>0.58051689860834998</v>
      </c>
      <c r="I233" s="14">
        <v>0.75514916960175049</v>
      </c>
      <c r="J233" s="14">
        <v>9.9611986194945448E-2</v>
      </c>
      <c r="L233" s="14">
        <v>80</v>
      </c>
      <c r="M233" s="14">
        <v>1.17885144079014</v>
      </c>
      <c r="N233" s="14">
        <v>0.79439233511706098</v>
      </c>
      <c r="O233" s="14">
        <v>1.0063997821350801</v>
      </c>
      <c r="P233" s="14">
        <v>0.88918251462313103</v>
      </c>
      <c r="Q233" s="14">
        <v>1.1179463364293101</v>
      </c>
      <c r="R233" s="14">
        <v>0.90379117506418105</v>
      </c>
      <c r="S233" s="14">
        <v>0.75326432620995598</v>
      </c>
      <c r="T233" s="14">
        <f>AVERAGE(M233:S233)</f>
        <v>0.94911827290983708</v>
      </c>
      <c r="U233" s="14">
        <f>STDEV(M233:S233)/SQRT(COUNT(M233:S233))</f>
        <v>6.0258795038657997E-2</v>
      </c>
      <c r="W233" s="1">
        <v>80</v>
      </c>
      <c r="X233" s="1">
        <v>0.57303830639224995</v>
      </c>
      <c r="Y233" s="1">
        <v>0.73476331819921203</v>
      </c>
      <c r="Z233" s="1">
        <v>0.65739146511977298</v>
      </c>
      <c r="AA233" s="1">
        <v>0.62857359866322304</v>
      </c>
      <c r="AB233" s="14">
        <f>AVERAGE(X233:AA233)</f>
        <v>0.64844167209361459</v>
      </c>
      <c r="AC233" s="14">
        <f>STDEV(X233:AA233)/SQRT(COUNT(X233:AA233))</f>
        <v>3.3679782860691863E-2</v>
      </c>
    </row>
    <row r="234" spans="1:29" ht="16" x14ac:dyDescent="0.2">
      <c r="A234" s="14">
        <v>90</v>
      </c>
      <c r="B234" s="14">
        <v>0.92288038155261198</v>
      </c>
      <c r="C234" s="14">
        <v>0.70972622819045805</v>
      </c>
      <c r="D234" s="14">
        <v>0.98428596097392496</v>
      </c>
      <c r="E234" s="14">
        <v>1.24259407526021</v>
      </c>
      <c r="F234" s="14">
        <v>1.4520816326530599</v>
      </c>
      <c r="G234" s="14">
        <v>0.63738725043072897</v>
      </c>
      <c r="H234" s="14">
        <v>0.76174950298210697</v>
      </c>
      <c r="I234" s="14">
        <v>0.95867214743472862</v>
      </c>
      <c r="J234" s="14">
        <v>0.11233223287598572</v>
      </c>
      <c r="L234" s="14">
        <v>90</v>
      </c>
      <c r="M234" s="14">
        <v>1.53232868343346</v>
      </c>
      <c r="N234" s="14">
        <v>0.98438958231222196</v>
      </c>
      <c r="O234" s="14">
        <v>1.24511505991285</v>
      </c>
      <c r="P234" s="14">
        <v>1.0182142902921201</v>
      </c>
      <c r="Q234" s="14">
        <v>1.3470106639146899</v>
      </c>
      <c r="R234" s="14">
        <v>1.09404515225405</v>
      </c>
      <c r="S234" s="14">
        <v>0.87678631580750299</v>
      </c>
      <c r="T234" s="14">
        <f>AVERAGE(M234:S234)</f>
        <v>1.1568413925609848</v>
      </c>
      <c r="U234" s="14">
        <f>STDEV(M234:S234)/SQRT(COUNT(M234:S234))</f>
        <v>8.6778125929802316E-2</v>
      </c>
      <c r="W234" s="1">
        <v>90</v>
      </c>
      <c r="X234" s="1">
        <v>0.71240467567647103</v>
      </c>
      <c r="Y234" s="1">
        <v>0.92235575182798801</v>
      </c>
      <c r="Z234" s="1">
        <v>0.840545881047851</v>
      </c>
      <c r="AA234" s="1">
        <v>0.73783989062737398</v>
      </c>
      <c r="AB234" s="14">
        <f>AVERAGE(X234:AA234)</f>
        <v>0.80328654979492087</v>
      </c>
      <c r="AC234" s="14">
        <f>STDEV(X234:AA234)/SQRT(COUNT(X234:AA234))</f>
        <v>4.8398099891837187E-2</v>
      </c>
    </row>
    <row r="236" spans="1:29" x14ac:dyDescent="0.2">
      <c r="A236" s="3" t="s">
        <v>31</v>
      </c>
      <c r="L236" s="3" t="s">
        <v>30</v>
      </c>
      <c r="S236" s="3" t="s">
        <v>29</v>
      </c>
    </row>
    <row r="237" spans="1:29" ht="16" x14ac:dyDescent="0.2">
      <c r="A237" s="8" t="s">
        <v>39</v>
      </c>
      <c r="B237" s="8" t="s">
        <v>43</v>
      </c>
      <c r="C237" s="14"/>
      <c r="D237" s="14"/>
      <c r="E237" s="14"/>
      <c r="F237" s="14"/>
      <c r="G237" s="14"/>
      <c r="H237" s="14"/>
      <c r="I237" s="14"/>
      <c r="J237" s="14"/>
      <c r="L237" s="14"/>
      <c r="M237" s="8" t="s">
        <v>43</v>
      </c>
      <c r="N237" s="14"/>
      <c r="O237" s="14"/>
      <c r="P237" s="14"/>
      <c r="Q237" s="14"/>
      <c r="S237" s="14"/>
      <c r="T237" s="8" t="s">
        <v>43</v>
      </c>
      <c r="U237" s="14"/>
      <c r="V237" s="14"/>
      <c r="W237" s="14"/>
      <c r="X237" s="14"/>
    </row>
    <row r="238" spans="1:29" ht="16" x14ac:dyDescent="0.2">
      <c r="A238" s="14"/>
      <c r="B238" s="8" t="s">
        <v>15</v>
      </c>
      <c r="C238" s="8" t="s">
        <v>18</v>
      </c>
      <c r="D238" s="8" t="s">
        <v>12</v>
      </c>
      <c r="E238" s="8" t="s">
        <v>17</v>
      </c>
      <c r="F238" s="8" t="s">
        <v>42</v>
      </c>
      <c r="G238" s="8" t="s">
        <v>41</v>
      </c>
      <c r="H238" s="8" t="s">
        <v>40</v>
      </c>
      <c r="I238" s="8" t="s">
        <v>10</v>
      </c>
      <c r="J238" s="8" t="s">
        <v>9</v>
      </c>
      <c r="L238" s="8" t="s">
        <v>39</v>
      </c>
      <c r="M238" s="8" t="s">
        <v>15</v>
      </c>
      <c r="N238" s="8" t="s">
        <v>12</v>
      </c>
      <c r="O238" s="8" t="s">
        <v>17</v>
      </c>
      <c r="P238" s="8" t="s">
        <v>10</v>
      </c>
      <c r="Q238" s="8" t="s">
        <v>9</v>
      </c>
      <c r="S238" s="8" t="s">
        <v>39</v>
      </c>
      <c r="T238" s="8" t="s">
        <v>15</v>
      </c>
      <c r="U238" s="8" t="s">
        <v>13</v>
      </c>
      <c r="V238" s="8" t="s">
        <v>11</v>
      </c>
      <c r="W238" s="8" t="s">
        <v>10</v>
      </c>
      <c r="X238" s="8" t="s">
        <v>9</v>
      </c>
    </row>
    <row r="239" spans="1:29" ht="16" x14ac:dyDescent="0.2">
      <c r="A239" s="14">
        <v>-90</v>
      </c>
      <c r="B239" s="14">
        <v>-1</v>
      </c>
      <c r="C239" s="14">
        <v>-1</v>
      </c>
      <c r="D239" s="14">
        <v>-1</v>
      </c>
      <c r="E239" s="14">
        <v>-1</v>
      </c>
      <c r="F239" s="14">
        <v>-1</v>
      </c>
      <c r="G239" s="14">
        <v>-1</v>
      </c>
      <c r="H239" s="14">
        <v>-1</v>
      </c>
      <c r="I239" s="14">
        <f>AVERAGE(B239:H239)</f>
        <v>-1</v>
      </c>
      <c r="J239" s="14">
        <f>STDEV(B239:H239)/SQRT(COUNT(B239:H239))</f>
        <v>0</v>
      </c>
      <c r="L239" s="14">
        <v>-90</v>
      </c>
      <c r="M239" s="14">
        <v>-1</v>
      </c>
      <c r="N239" s="14">
        <v>-1</v>
      </c>
      <c r="O239" s="14">
        <v>-1</v>
      </c>
      <c r="P239" s="14">
        <f>AVERAGE(M239:O239)</f>
        <v>-1</v>
      </c>
      <c r="Q239" s="14">
        <f>STDEV(M239:O239)/SQRT(COUNT(M239:O239))</f>
        <v>0</v>
      </c>
      <c r="S239" s="14">
        <v>-90</v>
      </c>
      <c r="T239" s="14">
        <v>-1</v>
      </c>
      <c r="U239" s="14">
        <v>-1</v>
      </c>
      <c r="V239" s="14">
        <v>-1</v>
      </c>
      <c r="W239" s="14">
        <f>AVERAGE(T239:V239)</f>
        <v>-1</v>
      </c>
      <c r="X239" s="14">
        <f>STDEV(T239:V239)/SQRT(COUNT(T239:V239))</f>
        <v>0</v>
      </c>
    </row>
    <row r="240" spans="1:29" ht="16" x14ac:dyDescent="0.2">
      <c r="A240" s="14">
        <v>-80</v>
      </c>
      <c r="B240" s="14">
        <v>-0.83291338582677199</v>
      </c>
      <c r="C240" s="14">
        <v>-0.88788470933072805</v>
      </c>
      <c r="D240" s="14">
        <v>-0.84549532985217302</v>
      </c>
      <c r="E240" s="14">
        <v>-0.90935967121834804</v>
      </c>
      <c r="F240" s="14">
        <v>-0.87026026387211197</v>
      </c>
      <c r="G240" s="14">
        <v>-0.84548322816340105</v>
      </c>
      <c r="H240" s="14">
        <v>-0.80729861512851098</v>
      </c>
      <c r="I240" s="14">
        <f>AVERAGE(B240:H240)</f>
        <v>-0.85695645762743489</v>
      </c>
      <c r="J240" s="14">
        <f>STDEV(B240:H240)/SQRT(COUNT(B240:H240))</f>
        <v>1.3080891075796722E-2</v>
      </c>
      <c r="L240" s="14">
        <v>-80</v>
      </c>
      <c r="M240" s="14">
        <v>-0.85991015878354005</v>
      </c>
      <c r="N240" s="14">
        <v>-0.83432546740977898</v>
      </c>
      <c r="O240" s="14">
        <v>-0.88175551470588198</v>
      </c>
      <c r="P240" s="14">
        <f>AVERAGE(M240:O240)</f>
        <v>-0.85866371363306693</v>
      </c>
      <c r="Q240" s="14">
        <f>STDEV(M240:O240)/SQRT(COUNT(M240:O240))</f>
        <v>1.3706051774824328E-2</v>
      </c>
      <c r="S240" s="14">
        <v>-80</v>
      </c>
      <c r="T240" s="14">
        <v>-0.78490580227879503</v>
      </c>
      <c r="U240" s="14">
        <v>-0.86402588778446499</v>
      </c>
      <c r="V240" s="14">
        <v>-0.83963764209698399</v>
      </c>
      <c r="W240" s="14">
        <f>AVERAGE(T240:V240)</f>
        <v>-0.82952311072008145</v>
      </c>
      <c r="X240" s="14">
        <f>STDEV(T240:V240)/SQRT(COUNT(T240:V240))</f>
        <v>2.3393195530159994E-2</v>
      </c>
    </row>
    <row r="241" spans="1:24" ht="16" x14ac:dyDescent="0.2">
      <c r="A241" s="14">
        <v>-70</v>
      </c>
      <c r="B241" s="14">
        <v>-0.63333333333333297</v>
      </c>
      <c r="C241" s="14">
        <v>-0.74921836834391797</v>
      </c>
      <c r="D241" s="14">
        <v>-0.72882253438258404</v>
      </c>
      <c r="E241" s="14">
        <v>-0.90475937955720498</v>
      </c>
      <c r="F241" s="14">
        <v>-0.73753980829267496</v>
      </c>
      <c r="G241" s="14">
        <v>-0.66276776818332805</v>
      </c>
      <c r="H241" s="14">
        <v>-0.57687630606486395</v>
      </c>
      <c r="I241" s="14">
        <f>AVERAGE(B241:H241)</f>
        <v>-0.71333107116541516</v>
      </c>
      <c r="J241" s="14">
        <f>STDEV(B241:H241)/SQRT(COUNT(B241:H241))</f>
        <v>3.9741705431023462E-2</v>
      </c>
      <c r="L241" s="14">
        <v>-70</v>
      </c>
      <c r="M241" s="14">
        <v>-0.752444209565447</v>
      </c>
      <c r="N241" s="14">
        <v>-0.73043203288667502</v>
      </c>
      <c r="O241" s="14">
        <v>-0.72251838235294097</v>
      </c>
      <c r="P241" s="14">
        <f>AVERAGE(M241:O241)</f>
        <v>-0.73513154160168759</v>
      </c>
      <c r="Q241" s="14">
        <f>STDEV(M241:O241)/SQRT(COUNT(M241:O241))</f>
        <v>8.9527057401668896E-3</v>
      </c>
      <c r="S241" s="14">
        <v>-70</v>
      </c>
      <c r="T241" s="14">
        <v>-0.65070256583812802</v>
      </c>
      <c r="U241" s="14">
        <v>-0.71296023020733401</v>
      </c>
      <c r="V241" s="14">
        <v>-0.71340229253755605</v>
      </c>
      <c r="W241" s="14">
        <f>AVERAGE(T241:V241)</f>
        <v>-0.69235502952767281</v>
      </c>
      <c r="X241" s="14">
        <f>STDEV(T241:V241)/SQRT(COUNT(T241:V241))</f>
        <v>2.0826622812581165E-2</v>
      </c>
    </row>
    <row r="242" spans="1:24" ht="16" x14ac:dyDescent="0.2">
      <c r="A242" s="14">
        <v>-60</v>
      </c>
      <c r="B242" s="14">
        <v>-0.58425196850393701</v>
      </c>
      <c r="C242" s="14">
        <v>-0.65102589154860802</v>
      </c>
      <c r="D242" s="14">
        <v>-0.58384937853938401</v>
      </c>
      <c r="E242" s="14">
        <v>-0.56190905475275099</v>
      </c>
      <c r="F242" s="14">
        <v>-0.59055111933859405</v>
      </c>
      <c r="G242" s="14">
        <v>-0.51050315509797395</v>
      </c>
      <c r="H242" s="14">
        <v>-0.57923755327563997</v>
      </c>
      <c r="I242" s="14">
        <f>AVERAGE(B242:H242)</f>
        <v>-0.58018973157955556</v>
      </c>
      <c r="J242" s="14">
        <f>STDEV(B242:H242)/SQRT(COUNT(B242:H242))</f>
        <v>1.569525514488419E-2</v>
      </c>
      <c r="L242" s="14">
        <v>-60</v>
      </c>
      <c r="M242" s="14">
        <v>-0.62152585937687699</v>
      </c>
      <c r="N242" s="14">
        <v>-0.52962567690422502</v>
      </c>
      <c r="O242" s="14">
        <v>-0.57991071428571395</v>
      </c>
      <c r="P242" s="14">
        <f>AVERAGE(M242:O242)</f>
        <v>-0.57702075018893861</v>
      </c>
      <c r="Q242" s="14">
        <f>STDEV(M242:O242)/SQRT(COUNT(M242:O242))</f>
        <v>2.6568620613969716E-2</v>
      </c>
      <c r="S242" s="14">
        <v>-60</v>
      </c>
      <c r="T242" s="14">
        <v>-0.51582998032063598</v>
      </c>
      <c r="U242" s="14">
        <v>-0.57484110002002697</v>
      </c>
      <c r="V242" s="14">
        <v>-0.56652325593222097</v>
      </c>
      <c r="W242" s="14">
        <f>AVERAGE(T242:V242)</f>
        <v>-0.55239811209096124</v>
      </c>
      <c r="X242" s="14">
        <f>STDEV(T242:V242)/SQRT(COUNT(T242:V242))</f>
        <v>1.8441057710501765E-2</v>
      </c>
    </row>
    <row r="243" spans="1:24" ht="16" x14ac:dyDescent="0.2">
      <c r="A243" s="14">
        <v>-50</v>
      </c>
      <c r="B243" s="14">
        <v>-0.45112860892388501</v>
      </c>
      <c r="C243" s="14">
        <v>-0.511846604787494</v>
      </c>
      <c r="D243" s="14">
        <v>-0.58704125910127203</v>
      </c>
      <c r="E243" s="14">
        <v>-0.48049847540766299</v>
      </c>
      <c r="F243" s="14">
        <v>-0.433796652181416</v>
      </c>
      <c r="G243" s="14">
        <v>-0.35597600464961798</v>
      </c>
      <c r="H243" s="14">
        <v>-0.44912929009102598</v>
      </c>
      <c r="I243" s="14">
        <f>AVERAGE(B243:H243)</f>
        <v>-0.46705955644891056</v>
      </c>
      <c r="J243" s="14">
        <f>STDEV(B243:H243)/SQRT(COUNT(B243:H243))</f>
        <v>2.6993543775885347E-2</v>
      </c>
      <c r="L243" s="14">
        <v>-50</v>
      </c>
      <c r="M243" s="14">
        <v>-0.49774916524538199</v>
      </c>
      <c r="N243" s="14">
        <v>-0.406023953515949</v>
      </c>
      <c r="O243" s="14">
        <v>-0.43298975840336101</v>
      </c>
      <c r="P243" s="14">
        <f>AVERAGE(M243:O243)</f>
        <v>-0.44558762572156402</v>
      </c>
      <c r="Q243" s="14">
        <f>STDEV(M243:O243)/SQRT(COUNT(M243:O243))</f>
        <v>2.7217692238858244E-2</v>
      </c>
      <c r="S243" s="14">
        <v>-50</v>
      </c>
      <c r="T243" s="14">
        <v>-0.38855588563406401</v>
      </c>
      <c r="U243" s="14">
        <v>-0.46950859588283</v>
      </c>
      <c r="V243" s="14">
        <v>-0.448814572971653</v>
      </c>
      <c r="W243" s="14">
        <f>AVERAGE(T243:V243)</f>
        <v>-0.4356263514961824</v>
      </c>
      <c r="X243" s="14">
        <f>STDEV(T243:V243)/SQRT(COUNT(T243:V243))</f>
        <v>2.4281558251889539E-2</v>
      </c>
    </row>
    <row r="244" spans="1:24" ht="16" x14ac:dyDescent="0.2">
      <c r="A244" s="14">
        <v>-40</v>
      </c>
      <c r="B244" s="14">
        <v>-0.33370078740157499</v>
      </c>
      <c r="C244" s="14">
        <v>-0.34743527112848099</v>
      </c>
      <c r="D244" s="14">
        <v>-0.32889608001765103</v>
      </c>
      <c r="E244" s="14">
        <v>-0.34385523001458301</v>
      </c>
      <c r="F244" s="14">
        <v>-0.334601446433334</v>
      </c>
      <c r="G244" s="14">
        <v>-0.26155139488542001</v>
      </c>
      <c r="H244" s="14">
        <v>-0.340397397905574</v>
      </c>
      <c r="I244" s="14">
        <f>AVERAGE(B244:H244)</f>
        <v>-0.32720537254094539</v>
      </c>
      <c r="J244" s="14">
        <f>STDEV(B244:H244)/SQRT(COUNT(B244:H244))</f>
        <v>1.1202350604707074E-2</v>
      </c>
      <c r="L244" s="14">
        <v>-40</v>
      </c>
      <c r="M244" s="14">
        <v>-0.37139494102668802</v>
      </c>
      <c r="N244" s="14">
        <v>-0.34557097118463198</v>
      </c>
      <c r="O244" s="14">
        <v>-0.31383272058823503</v>
      </c>
      <c r="P244" s="14">
        <f>AVERAGE(M244:O244)</f>
        <v>-0.34359954426651834</v>
      </c>
      <c r="Q244" s="14">
        <f>STDEV(M244:O244)/SQRT(COUNT(M244:O244))</f>
        <v>1.6645992495906849E-2</v>
      </c>
      <c r="S244" s="14">
        <v>-40</v>
      </c>
      <c r="T244" s="14">
        <v>-0.27383898018275499</v>
      </c>
      <c r="U244" s="14">
        <v>-0.33154757512833199</v>
      </c>
      <c r="V244" s="14">
        <v>-0.31800567540353297</v>
      </c>
      <c r="W244" s="14">
        <f>AVERAGE(T244:V244)</f>
        <v>-0.30779741023820667</v>
      </c>
      <c r="X244" s="14">
        <f>STDEV(T244:V244)/SQRT(COUNT(T244:V244))</f>
        <v>1.7423422845051429E-2</v>
      </c>
    </row>
    <row r="245" spans="1:24" ht="16" x14ac:dyDescent="0.2">
      <c r="A245" s="14">
        <v>-30</v>
      </c>
      <c r="B245" s="14">
        <v>-0.223779527559055</v>
      </c>
      <c r="C245" s="14">
        <v>-0.21883243771372701</v>
      </c>
      <c r="D245" s="14">
        <v>-0.23455173935426901</v>
      </c>
      <c r="E245" s="14">
        <v>-0.13879093198992401</v>
      </c>
      <c r="F245" s="14">
        <v>-0.207913025744003</v>
      </c>
      <c r="G245" s="14">
        <v>-0.186109266024577</v>
      </c>
      <c r="H245" s="14">
        <v>-0.238746886105241</v>
      </c>
      <c r="I245" s="14">
        <f>AVERAGE(B245:H245)</f>
        <v>-0.20696054492725655</v>
      </c>
      <c r="J245" s="14">
        <f>STDEV(B245:H245)/SQRT(COUNT(B245:H245))</f>
        <v>1.3164024469765008E-2</v>
      </c>
      <c r="L245" s="14">
        <v>-30</v>
      </c>
      <c r="M245" s="14">
        <v>-0.261615700593336</v>
      </c>
      <c r="N245" s="14">
        <v>-0.206055575319183</v>
      </c>
      <c r="O245" s="14">
        <v>-0.19156381302521</v>
      </c>
      <c r="P245" s="14">
        <f>AVERAGE(M245:O245)</f>
        <v>-0.21974502964590967</v>
      </c>
      <c r="Q245" s="14">
        <f>STDEV(M245:O245)/SQRT(COUNT(M245:O245))</f>
        <v>2.1349220187062118E-2</v>
      </c>
      <c r="S245" s="14">
        <v>-30</v>
      </c>
      <c r="T245" s="14">
        <v>-0.16900437458479001</v>
      </c>
      <c r="U245" s="14">
        <v>-0.219150214501797</v>
      </c>
      <c r="V245" s="14">
        <v>-0.20514515675166201</v>
      </c>
      <c r="W245" s="14">
        <f>AVERAGE(T245:V245)</f>
        <v>-0.19776658194608299</v>
      </c>
      <c r="X245" s="14">
        <f>STDEV(T245:V245)/SQRT(COUNT(T245:V245))</f>
        <v>1.4938583599376502E-2</v>
      </c>
    </row>
    <row r="246" spans="1:24" ht="16" x14ac:dyDescent="0.2">
      <c r="A246" s="14">
        <v>-20</v>
      </c>
      <c r="B246" s="14">
        <v>-0.124146981627297</v>
      </c>
      <c r="C246" s="14">
        <v>-9.7166585246702505E-2</v>
      </c>
      <c r="D246" s="14">
        <v>-0.136912554239906</v>
      </c>
      <c r="E246" s="14">
        <v>-4.9224446506694997E-2</v>
      </c>
      <c r="F246" s="14">
        <v>-0.103980044867672</v>
      </c>
      <c r="G246" s="14">
        <v>-7.9219943540352E-2</v>
      </c>
      <c r="H246" s="14">
        <v>-0.143056162264908</v>
      </c>
      <c r="I246" s="14">
        <f>AVERAGE(B246:H246)</f>
        <v>-0.10481524547050465</v>
      </c>
      <c r="J246" s="14">
        <f>STDEV(B246:H246)/SQRT(COUNT(B246:H246))</f>
        <v>1.2602887938075664E-2</v>
      </c>
      <c r="L246" s="14">
        <v>-20</v>
      </c>
      <c r="M246" s="14">
        <v>-0.15431069686997001</v>
      </c>
      <c r="N246" s="14">
        <v>-0.124392268469109</v>
      </c>
      <c r="O246" s="14">
        <v>-9.1675420168067207E-2</v>
      </c>
      <c r="P246" s="14">
        <f>AVERAGE(M246:O246)</f>
        <v>-0.12345946183571539</v>
      </c>
      <c r="Q246" s="14">
        <f>STDEV(M246:O246)/SQRT(COUNT(M246:O246))</f>
        <v>1.8087261337218007E-2</v>
      </c>
      <c r="S246" s="14">
        <v>-20</v>
      </c>
      <c r="T246" s="14">
        <v>-8.2553052808383195E-2</v>
      </c>
      <c r="U246" s="14">
        <v>-0.105137502503399</v>
      </c>
      <c r="V246" s="14">
        <v>-8.9138416786175595E-2</v>
      </c>
      <c r="W246" s="14">
        <f>AVERAGE(T246:V246)</f>
        <v>-9.2276324032652582E-2</v>
      </c>
      <c r="X246" s="14">
        <f>STDEV(T246:V246)/SQRT(COUNT(T246:V246))</f>
        <v>6.7056987809448985E-3</v>
      </c>
    </row>
    <row r="247" spans="1:24" ht="16" x14ac:dyDescent="0.2">
      <c r="A247" s="14">
        <v>-10</v>
      </c>
      <c r="B247" s="14">
        <v>-7.0866141732283505E-2</v>
      </c>
      <c r="C247" s="14">
        <v>-4.2989741084513901E-2</v>
      </c>
      <c r="D247" s="14">
        <v>-5.9807310436125603E-2</v>
      </c>
      <c r="E247" s="14">
        <v>-1.83481373458836E-2</v>
      </c>
      <c r="F247" s="14">
        <v>-3.9180772790737797E-2</v>
      </c>
      <c r="G247" s="14">
        <v>-3.74045167718366E-2</v>
      </c>
      <c r="H247" s="14">
        <v>-6.9538730357374803E-2</v>
      </c>
      <c r="I247" s="14">
        <f>AVERAGE(B247:H247)</f>
        <v>-4.8305050074107965E-2</v>
      </c>
      <c r="J247" s="14">
        <f>STDEV(B247:H247)/SQRT(COUNT(B247:H247))</f>
        <v>7.2701562515063425E-3</v>
      </c>
      <c r="L247" s="14">
        <v>-10</v>
      </c>
      <c r="M247" s="14">
        <v>-6.8651661101635897E-2</v>
      </c>
      <c r="N247" s="14">
        <v>-4.9290485789952203E-2</v>
      </c>
      <c r="O247" s="14">
        <v>-2.53479516806723E-2</v>
      </c>
      <c r="P247" s="14">
        <f>AVERAGE(M247:O247)</f>
        <v>-4.776336619075347E-2</v>
      </c>
      <c r="Q247" s="14">
        <f>STDEV(M247:O247)/SQRT(COUNT(M247:O247))</f>
        <v>1.2524002064123449E-2</v>
      </c>
      <c r="S247" s="14">
        <v>-10</v>
      </c>
      <c r="T247" s="14">
        <v>-1.06519259454242E-2</v>
      </c>
      <c r="U247" s="14">
        <v>-4.5166594639036196E-3</v>
      </c>
      <c r="V247" s="14">
        <v>1.92061893767566E-2</v>
      </c>
      <c r="W247" s="14">
        <f>AVERAGE(T247:V247)</f>
        <v>1.3458679891429268E-3</v>
      </c>
      <c r="X247" s="14">
        <f>STDEV(T247:V247)/SQRT(COUNT(T247:V247))</f>
        <v>9.1040958502470251E-3</v>
      </c>
    </row>
    <row r="248" spans="1:24" ht="16" x14ac:dyDescent="0.2">
      <c r="A248" s="14">
        <v>0</v>
      </c>
      <c r="B248" s="14">
        <v>5.3070866141732301E-2</v>
      </c>
      <c r="C248" s="14">
        <v>3.6209086468002E-2</v>
      </c>
      <c r="D248" s="14">
        <v>2.3608148856365401E-2</v>
      </c>
      <c r="E248" s="14">
        <v>3.9241681028768398E-2</v>
      </c>
      <c r="F248" s="14">
        <v>-6.26735484680671E-3</v>
      </c>
      <c r="G248" s="14">
        <v>1.0762620391896379E-2</v>
      </c>
      <c r="H248" s="14">
        <v>-2.90433406925538E-2</v>
      </c>
      <c r="I248" s="14">
        <f>AVERAGE(B248:H248)</f>
        <v>1.8225958192486284E-2</v>
      </c>
      <c r="J248" s="14">
        <f>STDEV(B248:H248)/SQRT(COUNT(B248:H248))</f>
        <v>1.0799249871533871E-2</v>
      </c>
      <c r="L248" s="14">
        <v>0</v>
      </c>
      <c r="M248" s="14">
        <v>-3.7209637512311102E-3</v>
      </c>
      <c r="N248" s="14">
        <v>1.8617336653622699E-2</v>
      </c>
      <c r="O248" s="14">
        <v>4.4268644957983203E-2</v>
      </c>
      <c r="P248" s="14">
        <f>AVERAGE(M248:O248)</f>
        <v>1.972167262012493E-2</v>
      </c>
      <c r="Q248" s="14">
        <f>STDEV(M248:O248)/SQRT(COUNT(M248:O248))</f>
        <v>1.3864406520067341E-2</v>
      </c>
      <c r="S248" s="14">
        <v>0</v>
      </c>
      <c r="T248" s="14">
        <v>4.6395417340402902E-2</v>
      </c>
      <c r="U248" s="14">
        <v>6.4337363367098499E-2</v>
      </c>
      <c r="V248" s="14">
        <v>9.5793624155385407E-2</v>
      </c>
      <c r="W248" s="14">
        <f>AVERAGE(T248:V248)</f>
        <v>6.88421349542956E-2</v>
      </c>
      <c r="X248" s="14">
        <f>STDEV(T248:V248)/SQRT(COUNT(T248:V248))</f>
        <v>1.4436821377107896E-2</v>
      </c>
    </row>
    <row r="249" spans="1:24" ht="16" x14ac:dyDescent="0.2">
      <c r="A249" s="14">
        <v>10</v>
      </c>
      <c r="B249" s="14">
        <v>7.1443569553805777E-2</v>
      </c>
      <c r="C249" s="14">
        <v>7.6380068392769895E-2</v>
      </c>
      <c r="D249" s="14">
        <v>3.3051408398911498E-2</v>
      </c>
      <c r="E249" s="14">
        <v>5.2048256661805598E-2</v>
      </c>
      <c r="F249" s="14">
        <v>1.4974193244748401E-2</v>
      </c>
      <c r="G249" s="14">
        <v>1.9013616738624999E-2</v>
      </c>
      <c r="H249" s="14">
        <v>2.0070601291602201E-2</v>
      </c>
      <c r="I249" s="14">
        <f>AVERAGE(B249:H249)</f>
        <v>4.0997387754609767E-2</v>
      </c>
      <c r="J249" s="14">
        <f>STDEV(B249:H249)/SQRT(COUNT(B249:H249))</f>
        <v>9.713255056225981E-3</v>
      </c>
      <c r="L249" s="14">
        <v>10</v>
      </c>
      <c r="M249" s="14">
        <v>4.6265824305171899E-2</v>
      </c>
      <c r="N249" s="14">
        <v>5.9014190284200997E-2</v>
      </c>
      <c r="O249" s="14">
        <v>0.118992909663866</v>
      </c>
      <c r="P249" s="14">
        <f>AVERAGE(M249:O249)</f>
        <v>7.4757641417746296E-2</v>
      </c>
      <c r="Q249" s="14">
        <f>STDEV(M249:O249)/SQRT(COUNT(M249:O249))</f>
        <v>2.2421711400548355E-2</v>
      </c>
      <c r="S249" s="14">
        <v>10</v>
      </c>
      <c r="T249" s="14">
        <v>8.9181363516714907E-2</v>
      </c>
      <c r="U249" s="14">
        <v>0.123196234887373</v>
      </c>
      <c r="V249" s="14">
        <v>0.18399292100204401</v>
      </c>
      <c r="W249" s="14">
        <f>AVERAGE(T249:V249)</f>
        <v>0.13212350646871063</v>
      </c>
      <c r="X249" s="14">
        <f>STDEV(T249:V249)/SQRT(COUNT(T249:V249))</f>
        <v>2.7731330005451058E-2</v>
      </c>
    </row>
    <row r="250" spans="1:24" ht="16" x14ac:dyDescent="0.2">
      <c r="A250" s="14">
        <v>20</v>
      </c>
      <c r="B250" s="14">
        <v>7.874015748031496E-2</v>
      </c>
      <c r="C250" s="14">
        <v>9.0742550073278E-2</v>
      </c>
      <c r="D250" s="14">
        <v>3.4625284989335897E-2</v>
      </c>
      <c r="E250" s="14">
        <v>5.61845419594326E-2</v>
      </c>
      <c r="F250" s="14">
        <v>2.2731907817328999E-2</v>
      </c>
      <c r="G250" s="14">
        <v>3.8722600464961801E-2</v>
      </c>
      <c r="H250" s="14">
        <v>3.7661893011888901E-2</v>
      </c>
      <c r="I250" s="14">
        <f>AVERAGE(B250:H250)</f>
        <v>5.1344133685220159E-2</v>
      </c>
      <c r="J250" s="14">
        <f>STDEV(B250:H250)/SQRT(COUNT(B250:H250))</f>
        <v>9.4753980534974698E-3</v>
      </c>
      <c r="L250" s="14">
        <v>20</v>
      </c>
      <c r="M250" s="14">
        <v>9.6927622570804006E-2</v>
      </c>
      <c r="N250" s="14">
        <v>9.8976244120320994E-2</v>
      </c>
      <c r="O250" s="14">
        <v>0.16354385504201699</v>
      </c>
      <c r="P250" s="14">
        <f>AVERAGE(M250:O250)</f>
        <v>0.11981590724438067</v>
      </c>
      <c r="Q250" s="14">
        <f>STDEV(M250:O250)/SQRT(COUNT(M250:O250))</f>
        <v>2.1871970468371103E-2</v>
      </c>
      <c r="S250" s="14">
        <v>20</v>
      </c>
      <c r="T250" s="14">
        <v>0.141746574913198</v>
      </c>
      <c r="U250" s="14">
        <v>0.124803680787596</v>
      </c>
      <c r="V250" s="14">
        <v>0.27147685933881899</v>
      </c>
      <c r="W250" s="14">
        <f>AVERAGE(T250:V250)</f>
        <v>0.17934237167987099</v>
      </c>
      <c r="X250" s="14">
        <f>STDEV(T250:V250)/SQRT(COUNT(T250:V250))</f>
        <v>4.6326156317536477E-2</v>
      </c>
    </row>
    <row r="251" spans="1:24" ht="16" x14ac:dyDescent="0.2">
      <c r="A251" s="14">
        <v>30</v>
      </c>
      <c r="B251" s="14">
        <v>9.5433070866141737E-2</v>
      </c>
      <c r="C251" s="14">
        <v>0.109599413776258</v>
      </c>
      <c r="D251" s="14">
        <v>3.7773038170184597E-2</v>
      </c>
      <c r="E251" s="14">
        <v>7.1324406734720902E-2</v>
      </c>
      <c r="F251" s="14">
        <v>2.0786596175266299E-2</v>
      </c>
      <c r="G251" s="14">
        <v>2.4991697110594499E-2</v>
      </c>
      <c r="H251" s="14">
        <v>5.2230788302381301E-2</v>
      </c>
      <c r="I251" s="14">
        <f>AVERAGE(B251:H251)</f>
        <v>5.8877001590792476E-2</v>
      </c>
      <c r="J251" s="14">
        <f>STDEV(B251:H251)/SQRT(COUNT(B251:H251))</f>
        <v>1.3049985824806905E-2</v>
      </c>
      <c r="L251" s="14">
        <v>30</v>
      </c>
      <c r="M251" s="14">
        <v>0.157270172235701</v>
      </c>
      <c r="N251" s="14">
        <v>0.15332621842760599</v>
      </c>
      <c r="O251" s="14">
        <v>0.25842962184873902</v>
      </c>
      <c r="P251" s="14">
        <f>AVERAGE(M251:O251)</f>
        <v>0.18967533750401536</v>
      </c>
      <c r="Q251" s="14">
        <f>STDEV(M251:O251)/SQRT(COUNT(M251:O251))</f>
        <v>3.4395990099266041E-2</v>
      </c>
      <c r="S251" s="14">
        <v>30</v>
      </c>
      <c r="T251" s="14">
        <v>0.22400631745196101</v>
      </c>
      <c r="U251" s="14">
        <v>0.310324018930969</v>
      </c>
      <c r="V251" s="14">
        <v>0.40245527314150897</v>
      </c>
      <c r="W251" s="14">
        <f>AVERAGE(T251:V251)</f>
        <v>0.31226186984147969</v>
      </c>
      <c r="X251" s="14">
        <f>STDEV(T251:V251)/SQRT(COUNT(T251:V251))</f>
        <v>5.1522887782311795E-2</v>
      </c>
    </row>
    <row r="252" spans="1:24" ht="16" x14ac:dyDescent="0.2">
      <c r="A252" s="14">
        <v>40</v>
      </c>
      <c r="B252" s="14">
        <v>0.16057742782152232</v>
      </c>
      <c r="C252" s="14">
        <v>0.155422569614069</v>
      </c>
      <c r="D252" s="14">
        <v>6.6102816797822997E-2</v>
      </c>
      <c r="E252" s="14">
        <v>9.4392151663794194E-2</v>
      </c>
      <c r="F252" s="14">
        <v>2.3790847622483999E-2</v>
      </c>
      <c r="G252" s="14">
        <v>4.0352042510793801E-2</v>
      </c>
      <c r="H252" s="14">
        <v>6.7260126798975195E-2</v>
      </c>
      <c r="I252" s="14">
        <f>AVERAGE(B252:H252)</f>
        <v>8.6842568975637358E-2</v>
      </c>
      <c r="J252" s="14">
        <f>STDEV(B252:H252)/SQRT(COUNT(B252:H252))</f>
        <v>2.020581014621705E-2</v>
      </c>
      <c r="L252" s="14">
        <v>40</v>
      </c>
      <c r="M252" s="14">
        <v>0.24858391986355699</v>
      </c>
      <c r="N252" s="14">
        <v>0.243843630183011</v>
      </c>
      <c r="O252" s="14">
        <v>0.40312500000000001</v>
      </c>
      <c r="P252" s="14">
        <f>AVERAGE(M252:O252)</f>
        <v>0.29851751668218934</v>
      </c>
      <c r="Q252" s="14">
        <f>STDEV(M252:O252)/SQRT(COUNT(M252:O252))</f>
        <v>5.2321639121649575E-2</v>
      </c>
      <c r="S252" s="14">
        <v>40</v>
      </c>
      <c r="T252" s="14">
        <v>0.32563957933792098</v>
      </c>
      <c r="U252" s="14">
        <v>0.455046853095256</v>
      </c>
      <c r="V252" s="14">
        <v>0.52821258691944895</v>
      </c>
      <c r="W252" s="14">
        <f>AVERAGE(T252:V252)</f>
        <v>0.43629967311754198</v>
      </c>
      <c r="X252" s="14">
        <f>STDEV(T252:V252)/SQRT(COUNT(T252:V252))</f>
        <v>5.92242867355222E-2</v>
      </c>
    </row>
    <row r="253" spans="1:24" ht="16" x14ac:dyDescent="0.2">
      <c r="A253" s="14">
        <v>50</v>
      </c>
      <c r="B253" s="14">
        <v>0.19695538057742784</v>
      </c>
      <c r="C253" s="14">
        <v>0.24374694675134301</v>
      </c>
      <c r="D253" s="14">
        <v>9.4417886298448203E-2</v>
      </c>
      <c r="E253" s="14">
        <v>0.121437093994432</v>
      </c>
      <c r="F253" s="14">
        <v>3.6466749290118103E-2</v>
      </c>
      <c r="G253" s="14">
        <v>5.0460810362006003E-2</v>
      </c>
      <c r="H253" s="14">
        <v>9.3021333868549397E-2</v>
      </c>
      <c r="I253" s="14">
        <f>AVERAGE(B253:H253)</f>
        <v>0.11950088587747494</v>
      </c>
      <c r="J253" s="14">
        <f>STDEV(B253:H253)/SQRT(COUNT(B253:H253))</f>
        <v>2.8632130928063541E-2</v>
      </c>
      <c r="L253" s="14">
        <v>50</v>
      </c>
      <c r="M253" s="14">
        <v>0.37391001465324702</v>
      </c>
      <c r="N253" s="14">
        <v>0.364638918534329</v>
      </c>
      <c r="O253" s="14">
        <v>0.55991990546218495</v>
      </c>
      <c r="P253" s="14">
        <f>AVERAGE(M253:O253)</f>
        <v>0.43282294621658696</v>
      </c>
      <c r="Q253" s="14">
        <f>STDEV(M253:O253)/SQRT(COUNT(M253:O253))</f>
        <v>6.3604811382262316E-2</v>
      </c>
      <c r="S253" s="14">
        <v>50</v>
      </c>
      <c r="T253" s="14">
        <v>0.478524423720528</v>
      </c>
      <c r="U253" s="14">
        <v>0.641428887647437</v>
      </c>
      <c r="V253" s="14">
        <v>0.71940655756601801</v>
      </c>
      <c r="W253" s="14">
        <f>AVERAGE(T253:V253)</f>
        <v>0.61311995631132765</v>
      </c>
      <c r="X253" s="14">
        <f>STDEV(T253:V253)/SQRT(COUNT(T253:V253))</f>
        <v>7.0962659891273316E-2</v>
      </c>
    </row>
    <row r="254" spans="1:24" ht="16" x14ac:dyDescent="0.2">
      <c r="A254" s="14">
        <v>60</v>
      </c>
      <c r="B254" s="14">
        <v>0.36404199475065613</v>
      </c>
      <c r="C254" s="14">
        <v>0.38287738153395201</v>
      </c>
      <c r="D254" s="14">
        <v>0.15906449952195301</v>
      </c>
      <c r="E254" s="14">
        <v>0.24866763887047599</v>
      </c>
      <c r="F254" s="14">
        <v>5.4743265927239097E-2</v>
      </c>
      <c r="G254" s="14">
        <v>8.3091165725672503E-2</v>
      </c>
      <c r="H254" s="14">
        <v>0.120211095500643</v>
      </c>
      <c r="I254" s="14">
        <f>AVERAGE(B254:H254)</f>
        <v>0.20181386311865596</v>
      </c>
      <c r="J254" s="14">
        <f>STDEV(B254:H254)/SQRT(COUNT(B254:H254))</f>
        <v>5.0120948928159721E-2</v>
      </c>
      <c r="L254" s="14">
        <v>60</v>
      </c>
      <c r="M254" s="14">
        <v>0.59526291767758099</v>
      </c>
      <c r="N254" s="14">
        <v>0.49401162101268797</v>
      </c>
      <c r="O254" s="14">
        <v>0.78105304621848703</v>
      </c>
      <c r="P254" s="14">
        <f>AVERAGE(M254:O254)</f>
        <v>0.62344252830291869</v>
      </c>
      <c r="Q254" s="14">
        <f>STDEV(M254:O254)/SQRT(COUNT(M254:O254))</f>
        <v>8.4051101097865663E-2</v>
      </c>
      <c r="S254" s="14">
        <v>60</v>
      </c>
      <c r="T254" s="14">
        <v>0.63769663695960099</v>
      </c>
      <c r="U254" s="14">
        <v>0.82085674231324601</v>
      </c>
      <c r="V254" s="14">
        <v>0.87521231908379904</v>
      </c>
      <c r="W254" s="14">
        <f>AVERAGE(T254:V254)</f>
        <v>0.77792189945221535</v>
      </c>
      <c r="X254" s="14">
        <f>STDEV(T254:V254)/SQRT(COUNT(T254:V254))</f>
        <v>7.1847002633737514E-2</v>
      </c>
    </row>
    <row r="255" spans="1:24" ht="16" x14ac:dyDescent="0.2">
      <c r="A255" s="14">
        <v>70</v>
      </c>
      <c r="B255" s="14">
        <v>0.46650918635170607</v>
      </c>
      <c r="C255" s="14">
        <v>0.54101123595505596</v>
      </c>
      <c r="D255" s="14">
        <v>0.249202029859528</v>
      </c>
      <c r="E255" s="14">
        <v>0.36196473551637298</v>
      </c>
      <c r="F255" s="14">
        <v>0.109706163814066</v>
      </c>
      <c r="G255" s="14">
        <v>0.173021836599137</v>
      </c>
      <c r="H255" s="14">
        <v>0.20010389487727401</v>
      </c>
      <c r="I255" s="14">
        <f>AVERAGE(B255:H255)</f>
        <v>0.30021701185330574</v>
      </c>
      <c r="J255" s="14">
        <f>STDEV(B255:H255)/SQRT(COUNT(B255:H255))</f>
        <v>6.0660233982245404E-2</v>
      </c>
      <c r="L255" s="14">
        <v>70</v>
      </c>
      <c r="M255" s="14">
        <v>0.67987700881597002</v>
      </c>
      <c r="N255" s="14">
        <v>0.62018261591367196</v>
      </c>
      <c r="O255" s="14">
        <v>0.96165966386554602</v>
      </c>
      <c r="P255" s="14">
        <f>AVERAGE(M255:O255)</f>
        <v>0.75390642953172937</v>
      </c>
      <c r="Q255" s="14">
        <f>STDEV(M255:O255)/SQRT(COUNT(M255:O255))</f>
        <v>0.1052962644448427</v>
      </c>
      <c r="S255" s="14">
        <v>70</v>
      </c>
      <c r="T255" s="14">
        <v>0.81692174632422099</v>
      </c>
      <c r="U255" s="14">
        <v>1.0582580556756001</v>
      </c>
      <c r="V255" s="14">
        <v>1.0597849856080701</v>
      </c>
      <c r="W255" s="14">
        <f>AVERAGE(T255:V255)</f>
        <v>0.9783215958692969</v>
      </c>
      <c r="X255" s="14">
        <f>STDEV(T255:V255)/SQRT(COUNT(T255:V255))</f>
        <v>8.0701128562193303E-2</v>
      </c>
    </row>
    <row r="256" spans="1:24" ht="16" x14ac:dyDescent="0.2">
      <c r="A256" s="14">
        <v>80</v>
      </c>
      <c r="B256" s="14">
        <v>0.77585301837270348</v>
      </c>
      <c r="C256" s="14">
        <v>0.76003908158280398</v>
      </c>
      <c r="D256" s="14">
        <v>0.35150400823711098</v>
      </c>
      <c r="E256" s="14">
        <v>0.50125944584382898</v>
      </c>
      <c r="F256" s="14">
        <v>0.18566744583719</v>
      </c>
      <c r="G256" s="14">
        <v>0.26361673862504198</v>
      </c>
      <c r="H256" s="14">
        <v>0.27983140694915098</v>
      </c>
      <c r="I256" s="14">
        <f>AVERAGE(B256:H256)</f>
        <v>0.44539587792111857</v>
      </c>
      <c r="J256" s="14">
        <f>STDEV(B256:H256)/SQRT(COUNT(B256:H256))</f>
        <v>9.1032803698128995E-2</v>
      </c>
      <c r="L256" s="14">
        <v>80</v>
      </c>
      <c r="M256" s="14">
        <v>0.86650892406735702</v>
      </c>
      <c r="N256" s="14">
        <v>0.80240325704573301</v>
      </c>
      <c r="O256" s="14">
        <v>1.2116596638655499</v>
      </c>
      <c r="P256" s="14">
        <f>AVERAGE(M256:O256)</f>
        <v>0.96019061499287994</v>
      </c>
      <c r="Q256" s="14">
        <f>STDEV(M256:O256)/SQRT(COUNT(M256:O256))</f>
        <v>0.12708907118207338</v>
      </c>
      <c r="S256" s="14">
        <v>80</v>
      </c>
      <c r="T256" s="14">
        <v>1.0161069955752799</v>
      </c>
      <c r="U256" s="14">
        <v>1.23030747014367</v>
      </c>
      <c r="V256" s="14">
        <v>1.2960668843255101</v>
      </c>
      <c r="W256" s="14">
        <f>AVERAGE(T256:V256)</f>
        <v>1.1808271166814868</v>
      </c>
      <c r="X256" s="14">
        <f>STDEV(T256:V256)/SQRT(COUNT(T256:V256))</f>
        <v>8.4519453108573284E-2</v>
      </c>
    </row>
    <row r="257" spans="1:24" ht="16" x14ac:dyDescent="0.2">
      <c r="A257" s="14">
        <v>90</v>
      </c>
      <c r="B257" s="14">
        <v>0.93963254593175849</v>
      </c>
      <c r="C257" s="14">
        <v>0.974548119198828</v>
      </c>
      <c r="D257" s="14">
        <v>0.52399794072221795</v>
      </c>
      <c r="E257" s="14">
        <v>0.69024260904149504</v>
      </c>
      <c r="F257" s="14">
        <v>0.317054421661986</v>
      </c>
      <c r="G257" s="14">
        <v>0.40684158087014299</v>
      </c>
      <c r="H257" s="14">
        <v>0.40838951133988999</v>
      </c>
      <c r="I257" s="14">
        <f>AVERAGE(B257:H257)</f>
        <v>0.60867238982375971</v>
      </c>
      <c r="J257" s="14">
        <f>STDEV(B257:H257)/SQRT(COUNT(B257:H257))</f>
        <v>0.10036992096882529</v>
      </c>
      <c r="L257" s="14">
        <v>90</v>
      </c>
      <c r="M257" s="14">
        <v>1.0285978524586199</v>
      </c>
      <c r="N257" s="14">
        <v>0.97671844736946101</v>
      </c>
      <c r="O257" s="14">
        <v>1.41944590336134</v>
      </c>
      <c r="P257" s="14">
        <f>AVERAGE(M257:O257)</f>
        <v>1.1415874010631404</v>
      </c>
      <c r="Q257" s="14">
        <f>STDEV(M257:O257)/SQRT(COUNT(M257:O257))</f>
        <v>0.13973412687749803</v>
      </c>
      <c r="S257" s="14">
        <v>90</v>
      </c>
      <c r="T257" s="14">
        <v>1.16007972022713</v>
      </c>
      <c r="U257" s="14">
        <v>1.45466212014209</v>
      </c>
      <c r="V257" s="14">
        <v>1.49097665083385</v>
      </c>
      <c r="W257" s="14">
        <f>AVERAGE(T257:V257)</f>
        <v>1.3685728304010232</v>
      </c>
      <c r="X257" s="14">
        <f>STDEV(T257:V257)/SQRT(COUNT(T257:V257))</f>
        <v>0.10477232304275844</v>
      </c>
    </row>
    <row r="260" spans="1:24" x14ac:dyDescent="0.2">
      <c r="A260" s="3" t="s">
        <v>38</v>
      </c>
    </row>
    <row r="261" spans="1:24" x14ac:dyDescent="0.2">
      <c r="A261" s="3" t="s">
        <v>33</v>
      </c>
      <c r="E261" s="3" t="s">
        <v>32</v>
      </c>
      <c r="F261" s="13"/>
      <c r="H261" s="3" t="s">
        <v>31</v>
      </c>
      <c r="L261" s="3"/>
      <c r="M261" s="3" t="s">
        <v>30</v>
      </c>
      <c r="Q261" s="3"/>
      <c r="R261" s="3" t="s">
        <v>29</v>
      </c>
      <c r="T261" s="3"/>
    </row>
    <row r="262" spans="1:24" x14ac:dyDescent="0.2">
      <c r="B262" s="12" t="s">
        <v>37</v>
      </c>
    </row>
    <row r="263" spans="1:24" x14ac:dyDescent="0.2">
      <c r="C263" s="1" t="s">
        <v>36</v>
      </c>
      <c r="I263" s="11" t="s">
        <v>36</v>
      </c>
      <c r="J263" s="11"/>
      <c r="N263" s="11" t="s">
        <v>36</v>
      </c>
      <c r="S263" s="1" t="s">
        <v>36</v>
      </c>
    </row>
    <row r="264" spans="1:24" x14ac:dyDescent="0.2">
      <c r="A264" s="7" t="s">
        <v>24</v>
      </c>
      <c r="B264" s="1" t="s">
        <v>19</v>
      </c>
      <c r="C264" s="9">
        <v>5.245584172</v>
      </c>
      <c r="F264" s="11" t="s">
        <v>36</v>
      </c>
      <c r="H264" s="1" t="s">
        <v>15</v>
      </c>
      <c r="I264" s="9">
        <v>2.40098594</v>
      </c>
      <c r="L264" s="7" t="s">
        <v>26</v>
      </c>
      <c r="M264" s="1" t="s">
        <v>19</v>
      </c>
      <c r="N264" s="9">
        <v>6.6179809110000001</v>
      </c>
      <c r="Q264" s="1" t="s">
        <v>25</v>
      </c>
      <c r="R264" s="1" t="s">
        <v>19</v>
      </c>
      <c r="S264" s="10">
        <v>10.753560459999999</v>
      </c>
    </row>
    <row r="265" spans="1:24" x14ac:dyDescent="0.2">
      <c r="A265" s="7"/>
      <c r="B265" s="1" t="s">
        <v>15</v>
      </c>
      <c r="C265" s="9">
        <v>6.3492067820000004</v>
      </c>
      <c r="E265" s="1" t="s">
        <v>19</v>
      </c>
      <c r="F265" s="9">
        <v>42.423039680000002</v>
      </c>
      <c r="H265" s="1" t="s">
        <v>35</v>
      </c>
      <c r="I265" s="1">
        <v>2.7481809854507402</v>
      </c>
      <c r="L265" s="7"/>
      <c r="M265" s="1" t="s">
        <v>18</v>
      </c>
      <c r="N265" s="9">
        <v>3.5069230519999999</v>
      </c>
      <c r="R265" s="1" t="s">
        <v>15</v>
      </c>
      <c r="S265" s="10">
        <v>21.85595841</v>
      </c>
    </row>
    <row r="266" spans="1:24" x14ac:dyDescent="0.2">
      <c r="A266" s="7"/>
      <c r="B266" s="1" t="s">
        <v>18</v>
      </c>
      <c r="C266" s="9">
        <v>5.0110514820000001</v>
      </c>
      <c r="E266" s="1" t="s">
        <v>15</v>
      </c>
      <c r="F266" s="9">
        <v>32.325989569999997</v>
      </c>
      <c r="H266" s="1" t="s">
        <v>14</v>
      </c>
      <c r="I266" s="1">
        <v>1.098498523235315</v>
      </c>
      <c r="L266" s="7"/>
      <c r="M266" s="1" t="s">
        <v>14</v>
      </c>
      <c r="N266" s="9">
        <v>1.8576983730000001</v>
      </c>
      <c r="R266" s="1" t="s">
        <v>18</v>
      </c>
      <c r="S266" s="10">
        <v>22.414146680000002</v>
      </c>
    </row>
    <row r="267" spans="1:24" x14ac:dyDescent="0.2">
      <c r="A267" s="7"/>
      <c r="B267" s="1" t="s">
        <v>14</v>
      </c>
      <c r="C267" s="9">
        <v>1.948611501</v>
      </c>
      <c r="E267" s="1" t="s">
        <v>18</v>
      </c>
      <c r="F267" s="9">
        <v>30.16064862</v>
      </c>
      <c r="H267" s="1" t="s">
        <v>12</v>
      </c>
      <c r="I267" s="1">
        <v>2.2801541686058</v>
      </c>
      <c r="L267" s="7" t="s">
        <v>22</v>
      </c>
      <c r="M267" s="1" t="s">
        <v>15</v>
      </c>
      <c r="N267" s="9">
        <v>5.9319229959999999</v>
      </c>
      <c r="R267" s="1" t="s">
        <v>12</v>
      </c>
      <c r="S267" s="10">
        <v>25.668984160000001</v>
      </c>
    </row>
    <row r="268" spans="1:24" x14ac:dyDescent="0.2">
      <c r="A268" s="7" t="s">
        <v>21</v>
      </c>
      <c r="B268" s="1" t="s">
        <v>19</v>
      </c>
      <c r="C268" s="9">
        <v>5.645708398</v>
      </c>
      <c r="E268" s="1" t="s">
        <v>14</v>
      </c>
      <c r="F268" s="9">
        <v>22.65991318</v>
      </c>
      <c r="H268" s="1" t="s">
        <v>23</v>
      </c>
      <c r="I268" s="9">
        <v>3.1806612190000001</v>
      </c>
      <c r="L268" s="7"/>
      <c r="M268" s="1" t="s">
        <v>18</v>
      </c>
      <c r="N268" s="9">
        <v>1.965046155</v>
      </c>
      <c r="Q268" s="1" t="s">
        <v>20</v>
      </c>
      <c r="R268" s="1" t="s">
        <v>19</v>
      </c>
      <c r="S268" s="10">
        <v>22.120967870000001</v>
      </c>
    </row>
    <row r="269" spans="1:24" x14ac:dyDescent="0.2">
      <c r="A269" s="7"/>
      <c r="B269" s="1" t="s">
        <v>15</v>
      </c>
      <c r="C269" s="9">
        <v>5.0711265860000001</v>
      </c>
      <c r="E269" s="5" t="s">
        <v>10</v>
      </c>
      <c r="F269" s="5">
        <f>AVERAGE(F265:F268)</f>
        <v>31.892397762500003</v>
      </c>
      <c r="H269" s="5" t="s">
        <v>10</v>
      </c>
      <c r="I269" s="5">
        <f>AVERAGE(I264:I268)</f>
        <v>2.3416961672583709</v>
      </c>
      <c r="L269" s="7"/>
      <c r="M269" s="1" t="s">
        <v>12</v>
      </c>
      <c r="N269" s="9">
        <v>1.186938061</v>
      </c>
      <c r="Q269" s="1" t="s">
        <v>16</v>
      </c>
      <c r="R269" s="1" t="s">
        <v>19</v>
      </c>
      <c r="S269" s="10">
        <v>22.650666189999999</v>
      </c>
    </row>
    <row r="270" spans="1:24" x14ac:dyDescent="0.2">
      <c r="A270" s="7"/>
      <c r="B270" s="1" t="s">
        <v>18</v>
      </c>
      <c r="C270" s="9">
        <v>6.1876262439999996</v>
      </c>
      <c r="E270" s="5" t="s">
        <v>9</v>
      </c>
      <c r="F270" s="5">
        <f>STDEV(F265:F268)/SQRT(COUNT(F265:F268))</f>
        <v>4.0755382845785721</v>
      </c>
      <c r="H270" s="5" t="s">
        <v>9</v>
      </c>
      <c r="I270" s="5">
        <f>STDEV(I264:I268)/SQRT(COUNT(I264:I268))</f>
        <v>0.34798960777005267</v>
      </c>
      <c r="L270" s="7"/>
      <c r="M270" s="1" t="s">
        <v>17</v>
      </c>
      <c r="N270" s="9">
        <v>1.494976174</v>
      </c>
      <c r="R270" s="5" t="s">
        <v>10</v>
      </c>
      <c r="S270" s="5">
        <f>AVERAGE(S264:S269)</f>
        <v>20.910713961666669</v>
      </c>
    </row>
    <row r="271" spans="1:24" x14ac:dyDescent="0.2">
      <c r="A271" s="7"/>
      <c r="B271" s="1" t="s">
        <v>14</v>
      </c>
      <c r="C271" s="9">
        <v>3.4919102350000002</v>
      </c>
      <c r="E271" s="5" t="s">
        <v>8</v>
      </c>
      <c r="F271" s="5">
        <v>4</v>
      </c>
      <c r="H271" s="5" t="s">
        <v>8</v>
      </c>
      <c r="I271" s="5">
        <v>5</v>
      </c>
      <c r="L271" s="7"/>
      <c r="M271" s="1" t="s">
        <v>13</v>
      </c>
      <c r="N271" s="9">
        <v>1.7586221399999999</v>
      </c>
      <c r="R271" s="5" t="s">
        <v>9</v>
      </c>
      <c r="S271" s="5">
        <f>STDEV(S264:S269)/SQRT(COUNT(S264:S269))</f>
        <v>2.1091455443847789</v>
      </c>
    </row>
    <row r="272" spans="1:24" x14ac:dyDescent="0.2">
      <c r="A272" s="7"/>
      <c r="B272" s="1" t="s">
        <v>12</v>
      </c>
      <c r="C272" s="9">
        <v>4.516131841</v>
      </c>
      <c r="H272" s="3"/>
      <c r="I272" s="3"/>
      <c r="L272" s="7"/>
      <c r="M272" s="1" t="s">
        <v>11</v>
      </c>
      <c r="N272" s="9">
        <v>1.256271752</v>
      </c>
      <c r="R272" s="5" t="s">
        <v>8</v>
      </c>
      <c r="S272" s="5">
        <v>6</v>
      </c>
    </row>
    <row r="273" spans="1:23" x14ac:dyDescent="0.2">
      <c r="B273" s="5" t="s">
        <v>10</v>
      </c>
      <c r="C273" s="5">
        <f>AVERAGE(C264:C272)</f>
        <v>4.8296619156666667</v>
      </c>
      <c r="H273" s="3"/>
      <c r="I273" s="3"/>
      <c r="L273" s="7"/>
      <c r="M273" s="5" t="s">
        <v>10</v>
      </c>
      <c r="N273" s="5">
        <f>AVERAGE(N264:N272)</f>
        <v>2.8418199571111113</v>
      </c>
    </row>
    <row r="274" spans="1:23" x14ac:dyDescent="0.2">
      <c r="B274" s="5" t="s">
        <v>9</v>
      </c>
      <c r="C274" s="5">
        <f>STDEV(C264:C272)/SQRT(COUNT(C264:C272))</f>
        <v>0.4605483812043995</v>
      </c>
      <c r="M274" s="5" t="s">
        <v>9</v>
      </c>
      <c r="N274" s="5">
        <f>STDEV(N264:N272)/SQRT(COUNT(N264:N272))</f>
        <v>0.68948069173417059</v>
      </c>
    </row>
    <row r="275" spans="1:23" ht="16" x14ac:dyDescent="0.2">
      <c r="B275" s="5" t="s">
        <v>8</v>
      </c>
      <c r="C275" s="5">
        <v>9</v>
      </c>
      <c r="G275" s="8"/>
      <c r="H275" s="8"/>
      <c r="M275" s="5" t="s">
        <v>8</v>
      </c>
      <c r="N275" s="5">
        <v>9</v>
      </c>
    </row>
    <row r="276" spans="1:23" ht="16" x14ac:dyDescent="0.2">
      <c r="B276" s="8"/>
      <c r="C276" s="3"/>
      <c r="W276" s="3"/>
    </row>
    <row r="277" spans="1:23" ht="16" x14ac:dyDescent="0.2">
      <c r="A277" s="3" t="s">
        <v>34</v>
      </c>
      <c r="B277" s="8"/>
      <c r="C277" s="3"/>
      <c r="W277" s="3"/>
    </row>
    <row r="278" spans="1:23" ht="16" x14ac:dyDescent="0.2">
      <c r="A278" s="3" t="s">
        <v>33</v>
      </c>
      <c r="B278" s="8"/>
      <c r="C278" s="3"/>
      <c r="F278" s="3" t="s">
        <v>32</v>
      </c>
      <c r="J278" s="3" t="s">
        <v>31</v>
      </c>
      <c r="M278" s="3" t="s">
        <v>30</v>
      </c>
      <c r="Q278" s="3" t="s">
        <v>29</v>
      </c>
    </row>
    <row r="279" spans="1:23" x14ac:dyDescent="0.2">
      <c r="A279" s="3"/>
      <c r="B279" s="3" t="s">
        <v>28</v>
      </c>
      <c r="C279" s="3"/>
      <c r="F279" s="3"/>
      <c r="K279" s="3" t="s">
        <v>27</v>
      </c>
      <c r="O279" s="3" t="s">
        <v>27</v>
      </c>
      <c r="S279" s="3" t="s">
        <v>27</v>
      </c>
    </row>
    <row r="280" spans="1:23" x14ac:dyDescent="0.2">
      <c r="C280" s="3" t="s">
        <v>27</v>
      </c>
      <c r="H280" s="3" t="s">
        <v>27</v>
      </c>
      <c r="J280" s="1" t="s">
        <v>15</v>
      </c>
      <c r="K280" s="1">
        <v>1.3252963423728894</v>
      </c>
      <c r="M280" s="1" t="s">
        <v>26</v>
      </c>
      <c r="N280" s="1" t="s">
        <v>19</v>
      </c>
      <c r="O280" s="1">
        <v>4.1936427354812551</v>
      </c>
      <c r="Q280" s="1" t="s">
        <v>25</v>
      </c>
      <c r="R280" s="1" t="s">
        <v>19</v>
      </c>
      <c r="S280" s="1">
        <v>5.9095726013183496</v>
      </c>
    </row>
    <row r="281" spans="1:23" x14ac:dyDescent="0.2">
      <c r="A281" s="7" t="s">
        <v>24</v>
      </c>
      <c r="B281" s="1" t="s">
        <v>19</v>
      </c>
      <c r="C281" s="1">
        <v>3.1286987066268903</v>
      </c>
      <c r="F281" s="1" t="s">
        <v>16</v>
      </c>
      <c r="G281" s="1" t="s">
        <v>15</v>
      </c>
      <c r="H281" s="1">
        <v>5.5701625347137398</v>
      </c>
      <c r="J281" s="1" t="s">
        <v>14</v>
      </c>
      <c r="K281" s="1">
        <v>1.3769021630287099</v>
      </c>
      <c r="N281" s="1" t="s">
        <v>15</v>
      </c>
      <c r="O281" s="1">
        <v>2.8069387674331647</v>
      </c>
      <c r="R281" s="1" t="s">
        <v>15</v>
      </c>
      <c r="S281" s="1">
        <v>8.5973725318908603</v>
      </c>
    </row>
    <row r="282" spans="1:23" x14ac:dyDescent="0.2">
      <c r="A282" s="7"/>
      <c r="B282" s="1" t="s">
        <v>15</v>
      </c>
      <c r="C282" s="1">
        <v>2.8793233633041351</v>
      </c>
      <c r="G282" s="1" t="s">
        <v>18</v>
      </c>
      <c r="H282" s="1">
        <v>6.0678570270538295</v>
      </c>
      <c r="J282" s="1" t="s">
        <v>12</v>
      </c>
      <c r="K282" s="1">
        <v>2.3466907739639247</v>
      </c>
      <c r="N282" s="1" t="s">
        <v>18</v>
      </c>
      <c r="O282" s="1">
        <v>2.4567897319793648</v>
      </c>
      <c r="R282" s="1" t="s">
        <v>18</v>
      </c>
      <c r="S282" s="1">
        <v>11.519036769866901</v>
      </c>
    </row>
    <row r="283" spans="1:23" x14ac:dyDescent="0.2">
      <c r="A283" s="7"/>
      <c r="B283" s="1" t="s">
        <v>18</v>
      </c>
      <c r="C283" s="1">
        <v>3.2044700384140001</v>
      </c>
      <c r="G283" s="1" t="s">
        <v>14</v>
      </c>
      <c r="H283" s="1">
        <v>3.9021890163421551</v>
      </c>
      <c r="J283" s="1" t="s">
        <v>23</v>
      </c>
      <c r="K283" s="1">
        <v>1.0128293931484176</v>
      </c>
      <c r="M283" s="1" t="s">
        <v>22</v>
      </c>
      <c r="N283" s="1" t="s">
        <v>19</v>
      </c>
      <c r="O283" s="1">
        <v>3.6321070194244349</v>
      </c>
      <c r="R283" s="1" t="s">
        <v>14</v>
      </c>
      <c r="S283" s="1">
        <v>15.2605857849121</v>
      </c>
    </row>
    <row r="284" spans="1:23" x14ac:dyDescent="0.2">
      <c r="A284" s="7"/>
      <c r="B284" s="1" t="s">
        <v>14</v>
      </c>
      <c r="C284" s="1">
        <v>1.5235390663146902</v>
      </c>
      <c r="G284" s="6" t="s">
        <v>10</v>
      </c>
      <c r="H284" s="6">
        <f>AVERAGE(H281:H283)</f>
        <v>5.1800695260365748</v>
      </c>
      <c r="J284" s="6" t="s">
        <v>10</v>
      </c>
      <c r="K284" s="5">
        <f>AVERAGE(K280:K283)</f>
        <v>1.5154296681284853</v>
      </c>
      <c r="N284" s="1" t="s">
        <v>15</v>
      </c>
      <c r="O284" s="1">
        <v>2.5398674011230451</v>
      </c>
      <c r="R284" s="1" t="s">
        <v>12</v>
      </c>
      <c r="S284" s="1">
        <v>16.021944522857602</v>
      </c>
    </row>
    <row r="285" spans="1:23" x14ac:dyDescent="0.2">
      <c r="A285" s="7" t="s">
        <v>21</v>
      </c>
      <c r="B285" s="1" t="s">
        <v>19</v>
      </c>
      <c r="C285" s="1">
        <v>3.511034011840815</v>
      </c>
      <c r="D285" s="3"/>
      <c r="E285" s="3"/>
      <c r="G285" s="6" t="s">
        <v>9</v>
      </c>
      <c r="H285" s="6">
        <f>STDEV(H281:H283)/SQRT(COUNT(H281:H283))</f>
        <v>0.65489411350718163</v>
      </c>
      <c r="J285" s="6" t="s">
        <v>9</v>
      </c>
      <c r="K285" s="5">
        <f>STDEV(K280:K283)/SQRT(COUNT(K280:K283))</f>
        <v>0.28852247366494249</v>
      </c>
      <c r="N285" s="1" t="s">
        <v>18</v>
      </c>
      <c r="O285" s="1">
        <v>1.7642089128494201</v>
      </c>
      <c r="R285" s="1" t="s">
        <v>17</v>
      </c>
      <c r="S285" s="1">
        <v>14.364565372467</v>
      </c>
    </row>
    <row r="286" spans="1:23" x14ac:dyDescent="0.2">
      <c r="A286" s="7"/>
      <c r="B286" s="1" t="s">
        <v>15</v>
      </c>
      <c r="C286" s="1">
        <v>2.4374313354492152</v>
      </c>
      <c r="G286" s="6" t="s">
        <v>8</v>
      </c>
      <c r="H286" s="6">
        <v>3</v>
      </c>
      <c r="J286" s="6" t="s">
        <v>8</v>
      </c>
      <c r="K286" s="5">
        <v>4</v>
      </c>
      <c r="N286" s="1" t="s">
        <v>12</v>
      </c>
      <c r="O286" s="1">
        <v>0.90345188975334145</v>
      </c>
      <c r="Q286" s="1" t="s">
        <v>20</v>
      </c>
      <c r="R286" s="1" t="s">
        <v>19</v>
      </c>
      <c r="S286" s="1">
        <v>9.1395363807677903</v>
      </c>
    </row>
    <row r="287" spans="1:23" x14ac:dyDescent="0.2">
      <c r="A287" s="7"/>
      <c r="B287" s="1" t="s">
        <v>18</v>
      </c>
      <c r="C287" s="1">
        <v>3.0102586746215803</v>
      </c>
      <c r="N287" s="1" t="s">
        <v>17</v>
      </c>
      <c r="O287" s="1">
        <v>1.143846631050105</v>
      </c>
      <c r="Q287" s="1" t="s">
        <v>16</v>
      </c>
      <c r="R287" s="1" t="s">
        <v>15</v>
      </c>
      <c r="S287" s="1">
        <v>5.1661124229431099</v>
      </c>
    </row>
    <row r="288" spans="1:23" x14ac:dyDescent="0.2">
      <c r="A288" s="7"/>
      <c r="B288" s="1" t="s">
        <v>14</v>
      </c>
      <c r="C288" s="1">
        <v>2.5455222129821697</v>
      </c>
      <c r="N288" s="1" t="s">
        <v>13</v>
      </c>
      <c r="O288" s="1">
        <v>1.0486356914043411</v>
      </c>
      <c r="R288" s="6" t="s">
        <v>10</v>
      </c>
      <c r="S288" s="6">
        <f>AVERAGE(S280:S287)</f>
        <v>10.747340798377966</v>
      </c>
    </row>
    <row r="289" spans="1:19" x14ac:dyDescent="0.2">
      <c r="A289" s="7"/>
      <c r="B289" s="1" t="s">
        <v>12</v>
      </c>
      <c r="C289" s="1">
        <v>3.2963325977325399</v>
      </c>
      <c r="N289" s="1" t="s">
        <v>11</v>
      </c>
      <c r="O289" s="1">
        <v>0.94634082913398387</v>
      </c>
      <c r="R289" s="6" t="s">
        <v>9</v>
      </c>
      <c r="S289" s="6">
        <f>STDEV(S280:S287)/SQRT(COUNT(S280:S287))</f>
        <v>1.4858388861299177</v>
      </c>
    </row>
    <row r="290" spans="1:19" x14ac:dyDescent="0.2">
      <c r="B290" s="6" t="s">
        <v>10</v>
      </c>
      <c r="C290" s="6">
        <f>AVERAGE(C281:C289)</f>
        <v>2.8374011119206712</v>
      </c>
      <c r="N290" s="6" t="s">
        <v>10</v>
      </c>
      <c r="O290" s="5">
        <f>AVERAGE(O280:O289)</f>
        <v>2.1435829609632462</v>
      </c>
      <c r="R290" s="6" t="s">
        <v>8</v>
      </c>
      <c r="S290" s="6">
        <v>8</v>
      </c>
    </row>
    <row r="291" spans="1:19" x14ac:dyDescent="0.2">
      <c r="B291" s="6" t="s">
        <v>9</v>
      </c>
      <c r="C291" s="6">
        <f>STDEV(C281:C289)/SQRT(COUNT(C281:C289))</f>
        <v>0.20024405521648111</v>
      </c>
      <c r="N291" s="6" t="s">
        <v>9</v>
      </c>
      <c r="O291" s="5">
        <f>STDEV(O280:O289)/SQRT(COUNT(O280:O289))</f>
        <v>0.37159192721567441</v>
      </c>
    </row>
    <row r="292" spans="1:19" x14ac:dyDescent="0.2">
      <c r="B292" s="6" t="s">
        <v>8</v>
      </c>
      <c r="C292" s="6">
        <v>9</v>
      </c>
      <c r="N292" s="6" t="s">
        <v>8</v>
      </c>
      <c r="O292" s="5">
        <v>10</v>
      </c>
    </row>
    <row r="295" spans="1:19" x14ac:dyDescent="0.2">
      <c r="B295" s="3"/>
      <c r="C295" s="3"/>
      <c r="D295" s="3"/>
      <c r="E295" s="3"/>
    </row>
    <row r="296" spans="1:19" x14ac:dyDescent="0.2">
      <c r="A296" s="3" t="s">
        <v>7</v>
      </c>
      <c r="B296" s="3"/>
      <c r="C296" s="3"/>
      <c r="D296" s="3"/>
      <c r="E296" s="3"/>
    </row>
    <row r="297" spans="1:19" s="3" customFormat="1" x14ac:dyDescent="0.15">
      <c r="A297" s="4" t="s">
        <v>3</v>
      </c>
      <c r="B297" s="4" t="s">
        <v>6</v>
      </c>
      <c r="C297" s="4" t="s">
        <v>5</v>
      </c>
      <c r="D297" s="4" t="s">
        <v>4</v>
      </c>
      <c r="F297" s="4" t="s">
        <v>3</v>
      </c>
      <c r="G297" s="4" t="s">
        <v>2</v>
      </c>
      <c r="H297" s="4" t="s">
        <v>1</v>
      </c>
      <c r="I297" s="4" t="s">
        <v>0</v>
      </c>
    </row>
    <row r="298" spans="1:19" x14ac:dyDescent="0.15">
      <c r="A298" s="2">
        <v>0</v>
      </c>
      <c r="B298" s="2">
        <v>0.96757853031158403</v>
      </c>
      <c r="C298" s="2">
        <v>0.996265649795532</v>
      </c>
      <c r="D298" s="2">
        <v>0.99703192710876498</v>
      </c>
      <c r="F298" s="2">
        <v>80</v>
      </c>
      <c r="G298" s="2">
        <v>-24.910399999999999</v>
      </c>
      <c r="H298" s="2">
        <v>-69.437899999999999</v>
      </c>
      <c r="I298" s="2">
        <v>-36.742899999999999</v>
      </c>
    </row>
    <row r="299" spans="1:19" x14ac:dyDescent="0.15">
      <c r="A299" s="2">
        <v>0.100006103515625</v>
      </c>
      <c r="B299" s="2">
        <v>0.97669708728790305</v>
      </c>
      <c r="C299" s="2">
        <v>0.99599891901016202</v>
      </c>
      <c r="D299" s="2">
        <v>0.99691319465637196</v>
      </c>
      <c r="F299" s="2">
        <v>80.099999999999994</v>
      </c>
      <c r="G299" s="2">
        <v>-25.221800000000002</v>
      </c>
      <c r="H299" s="2">
        <v>-67.569599999999994</v>
      </c>
      <c r="I299" s="2">
        <v>-34.874600000000001</v>
      </c>
    </row>
    <row r="300" spans="1:19" x14ac:dyDescent="0.15">
      <c r="A300" s="2">
        <v>0.20001220703125</v>
      </c>
      <c r="B300" s="2">
        <v>0.98480248451232899</v>
      </c>
      <c r="C300" s="2">
        <v>0.99279803037643399</v>
      </c>
      <c r="D300" s="2">
        <v>0.99703192710876498</v>
      </c>
      <c r="F300" s="2">
        <v>80.2</v>
      </c>
      <c r="G300" s="2">
        <v>-24.910399999999999</v>
      </c>
      <c r="H300" s="2">
        <v>-71.928899999999999</v>
      </c>
      <c r="I300" s="2">
        <v>-37.677100000000003</v>
      </c>
    </row>
    <row r="301" spans="1:19" x14ac:dyDescent="0.15">
      <c r="A301" s="2">
        <v>0.300018310546875</v>
      </c>
      <c r="B301" s="2">
        <v>0.98074978590011597</v>
      </c>
      <c r="C301" s="2">
        <v>0.99279803037643399</v>
      </c>
      <c r="D301" s="2">
        <v>0.996556997299194</v>
      </c>
      <c r="F301" s="2">
        <v>80.3</v>
      </c>
      <c r="G301" s="2">
        <v>-24.910399999999999</v>
      </c>
      <c r="H301" s="2">
        <v>-69.126499999999993</v>
      </c>
      <c r="I301" s="2">
        <v>-39.856699999999996</v>
      </c>
    </row>
    <row r="302" spans="1:19" x14ac:dyDescent="0.15">
      <c r="A302" s="2">
        <v>0.4000244140625</v>
      </c>
      <c r="B302" s="2">
        <v>0.97973662614822399</v>
      </c>
      <c r="C302" s="2">
        <v>0.99279803037643399</v>
      </c>
      <c r="D302" s="2">
        <v>0.99798166751861594</v>
      </c>
      <c r="F302" s="2">
        <v>80.400000000000006</v>
      </c>
      <c r="G302" s="2">
        <v>-24.910399999999999</v>
      </c>
      <c r="H302" s="2">
        <v>-68.503699999999995</v>
      </c>
      <c r="I302" s="2">
        <v>-36.120199999999997</v>
      </c>
    </row>
    <row r="303" spans="1:19" x14ac:dyDescent="0.15">
      <c r="A303" s="2">
        <v>0.5</v>
      </c>
      <c r="B303" s="2">
        <v>0.97872340679168701</v>
      </c>
      <c r="C303" s="2">
        <v>0.99599891901016202</v>
      </c>
      <c r="D303" s="2">
        <v>0.99631959199905396</v>
      </c>
      <c r="F303" s="2">
        <v>80.5</v>
      </c>
      <c r="G303" s="2">
        <v>-27.712900000000001</v>
      </c>
      <c r="H303" s="2">
        <v>-63.832999999999998</v>
      </c>
      <c r="I303" s="2">
        <v>-35.497399999999999</v>
      </c>
    </row>
    <row r="304" spans="1:19" x14ac:dyDescent="0.15">
      <c r="A304" s="2">
        <v>0.600006103515625</v>
      </c>
      <c r="B304" s="2">
        <v>0.97264438867569003</v>
      </c>
      <c r="C304" s="2">
        <v>0.99573218822479204</v>
      </c>
      <c r="D304" s="2">
        <v>0.99810039997100797</v>
      </c>
      <c r="F304" s="2">
        <v>80.599999999999994</v>
      </c>
      <c r="G304" s="2">
        <v>-25.221800000000002</v>
      </c>
      <c r="H304" s="2">
        <v>-69.437899999999999</v>
      </c>
      <c r="I304" s="2">
        <v>-39.856699999999996</v>
      </c>
    </row>
    <row r="305" spans="1:9" x14ac:dyDescent="0.15">
      <c r="A305" s="2">
        <v>0.70001220703125</v>
      </c>
      <c r="B305" s="2">
        <v>0.97264438867569003</v>
      </c>
      <c r="C305" s="2">
        <v>0.99413174390792802</v>
      </c>
      <c r="D305" s="2">
        <v>0.996556997299194</v>
      </c>
      <c r="F305" s="2">
        <v>80.7</v>
      </c>
      <c r="G305" s="2">
        <v>-23.976299999999998</v>
      </c>
      <c r="H305" s="2">
        <v>-68.503699999999995</v>
      </c>
      <c r="I305" s="2">
        <v>-39.234000000000002</v>
      </c>
    </row>
    <row r="306" spans="1:9" x14ac:dyDescent="0.15">
      <c r="A306" s="2">
        <v>0.800018310546875</v>
      </c>
      <c r="B306" s="2">
        <v>0.96149951219558705</v>
      </c>
      <c r="C306" s="2">
        <v>0.99386501312255904</v>
      </c>
      <c r="D306" s="2">
        <v>0.99631959199905396</v>
      </c>
      <c r="F306" s="2">
        <v>80.8</v>
      </c>
      <c r="G306" s="2">
        <v>-25.533200000000001</v>
      </c>
      <c r="H306" s="2">
        <v>-64.767200000000003</v>
      </c>
      <c r="I306" s="2">
        <v>-38.611199999999997</v>
      </c>
    </row>
    <row r="307" spans="1:9" x14ac:dyDescent="0.15">
      <c r="A307" s="2">
        <v>0.9000244140625</v>
      </c>
      <c r="B307" s="2">
        <v>0.96960490942001298</v>
      </c>
      <c r="C307" s="2">
        <v>0.99519866704940796</v>
      </c>
      <c r="D307" s="2">
        <v>0.99774426221847501</v>
      </c>
      <c r="F307" s="2">
        <v>80.900000000000006</v>
      </c>
      <c r="G307" s="2">
        <v>-28.335599999999999</v>
      </c>
      <c r="H307" s="2">
        <v>-65.701300000000003</v>
      </c>
      <c r="I307" s="2">
        <v>-33.317700000000002</v>
      </c>
    </row>
    <row r="308" spans="1:9" x14ac:dyDescent="0.15">
      <c r="A308" s="2">
        <v>1</v>
      </c>
      <c r="B308" s="2">
        <v>0.96453905105590798</v>
      </c>
      <c r="C308" s="2">
        <v>0.99573218822479204</v>
      </c>
      <c r="D308" s="2">
        <v>0.99679446220397905</v>
      </c>
      <c r="F308" s="2">
        <v>81</v>
      </c>
      <c r="G308" s="2">
        <v>-30.203900000000001</v>
      </c>
      <c r="H308" s="2">
        <v>-65.078599999999994</v>
      </c>
      <c r="I308" s="2">
        <v>-34.563200000000002</v>
      </c>
    </row>
    <row r="309" spans="1:9" x14ac:dyDescent="0.15">
      <c r="A309" s="2">
        <v>1.1000061035156301</v>
      </c>
      <c r="B309" s="2">
        <v>0.96757853031158403</v>
      </c>
      <c r="C309" s="2">
        <v>0.99466520547866799</v>
      </c>
      <c r="D309" s="2">
        <v>0.99964380264282204</v>
      </c>
      <c r="F309" s="2">
        <v>81.099999999999994</v>
      </c>
      <c r="G309" s="2">
        <v>-25.533200000000001</v>
      </c>
      <c r="H309" s="2">
        <v>-61.964700000000001</v>
      </c>
      <c r="I309" s="2">
        <v>-32.695</v>
      </c>
    </row>
    <row r="310" spans="1:9" x14ac:dyDescent="0.15">
      <c r="A310" s="2">
        <v>1.20001220703125</v>
      </c>
      <c r="B310" s="2">
        <v>0.98682880401611295</v>
      </c>
      <c r="C310" s="2">
        <v>0.99439847469329801</v>
      </c>
      <c r="D310" s="2">
        <v>0.99572592973709095</v>
      </c>
      <c r="F310" s="2">
        <v>81.2</v>
      </c>
      <c r="G310" s="2">
        <v>-24.910399999999999</v>
      </c>
      <c r="H310" s="2">
        <v>-68.503699999999995</v>
      </c>
      <c r="I310" s="2">
        <v>-36.742899999999999</v>
      </c>
    </row>
    <row r="311" spans="1:9" x14ac:dyDescent="0.15">
      <c r="A311" s="2">
        <v>1.3000183105468801</v>
      </c>
      <c r="B311" s="2">
        <v>1</v>
      </c>
      <c r="C311" s="2">
        <v>0.99439847469329801</v>
      </c>
      <c r="D311" s="2">
        <v>0.99418258666992199</v>
      </c>
      <c r="F311" s="2">
        <v>81.3</v>
      </c>
      <c r="G311" s="2">
        <v>-26.467400000000001</v>
      </c>
      <c r="H311" s="2">
        <v>-70.060599999999994</v>
      </c>
      <c r="I311" s="2">
        <v>-36.4315</v>
      </c>
    </row>
    <row r="312" spans="1:9" x14ac:dyDescent="0.15">
      <c r="A312" s="2">
        <v>1.4000244140625</v>
      </c>
      <c r="B312" s="2">
        <v>0.97669708728790305</v>
      </c>
      <c r="C312" s="2">
        <v>0.99599891901016202</v>
      </c>
      <c r="D312" s="2">
        <v>0.99715059995651201</v>
      </c>
      <c r="F312" s="2">
        <v>81.400000000000006</v>
      </c>
      <c r="G312" s="2">
        <v>-27.0901</v>
      </c>
      <c r="H312" s="2">
        <v>-70.060599999999994</v>
      </c>
      <c r="I312" s="2">
        <v>-33.629100000000001</v>
      </c>
    </row>
    <row r="313" spans="1:9" x14ac:dyDescent="0.15">
      <c r="A313" s="2">
        <v>1.5</v>
      </c>
      <c r="B313" s="2">
        <v>0.95947319269180298</v>
      </c>
      <c r="C313" s="2">
        <v>0.99333155155181896</v>
      </c>
      <c r="D313" s="2">
        <v>0.99762552976608299</v>
      </c>
      <c r="F313" s="2">
        <v>81.5</v>
      </c>
      <c r="G313" s="2">
        <v>-25.8446</v>
      </c>
      <c r="H313" s="2">
        <v>-68.192400000000006</v>
      </c>
      <c r="I313" s="2">
        <v>-36.120199999999997</v>
      </c>
    </row>
    <row r="314" spans="1:9" x14ac:dyDescent="0.15">
      <c r="A314" s="2">
        <v>1.6000061035156301</v>
      </c>
      <c r="B314" s="2">
        <v>0.96757853031158403</v>
      </c>
      <c r="C314" s="2">
        <v>0.996265649795532</v>
      </c>
      <c r="D314" s="2">
        <v>0.99608212709426902</v>
      </c>
      <c r="F314" s="2">
        <v>81.599999999999994</v>
      </c>
      <c r="G314" s="2">
        <v>-23.3535</v>
      </c>
      <c r="H314" s="2">
        <v>-64.144400000000005</v>
      </c>
      <c r="I314" s="2">
        <v>-35.186</v>
      </c>
    </row>
    <row r="315" spans="1:9" x14ac:dyDescent="0.15">
      <c r="A315" s="2">
        <v>1.70001220703125</v>
      </c>
      <c r="B315" s="2">
        <v>0.96960490942001298</v>
      </c>
      <c r="C315" s="2">
        <v>0.99386501312255904</v>
      </c>
      <c r="D315" s="2">
        <v>0.99762552976608299</v>
      </c>
      <c r="F315" s="2">
        <v>81.7</v>
      </c>
      <c r="G315" s="2">
        <v>-26.155999999999999</v>
      </c>
      <c r="H315" s="2">
        <v>-66.012699999999995</v>
      </c>
      <c r="I315" s="2">
        <v>-35.497399999999999</v>
      </c>
    </row>
    <row r="316" spans="1:9" x14ac:dyDescent="0.15">
      <c r="A316" s="2">
        <v>1.8000183105468801</v>
      </c>
      <c r="B316" s="2">
        <v>0.97264438867569003</v>
      </c>
      <c r="C316" s="2">
        <v>0.99413174390792802</v>
      </c>
      <c r="D316" s="2">
        <v>0.99786293506622303</v>
      </c>
      <c r="F316" s="2">
        <v>81.8</v>
      </c>
      <c r="G316" s="2">
        <v>-24.910399999999999</v>
      </c>
      <c r="H316" s="2">
        <v>-66.635499999999993</v>
      </c>
      <c r="I316" s="2">
        <v>-33.629100000000001</v>
      </c>
    </row>
    <row r="317" spans="1:9" x14ac:dyDescent="0.15">
      <c r="A317" s="2">
        <v>1.9000244140625</v>
      </c>
      <c r="B317" s="2">
        <v>0.96757853031158403</v>
      </c>
      <c r="C317" s="2">
        <v>0.99173110723495495</v>
      </c>
      <c r="D317" s="2">
        <v>0.99798166751861594</v>
      </c>
      <c r="F317" s="2">
        <v>81.900000000000006</v>
      </c>
      <c r="G317" s="2">
        <v>-26.778700000000001</v>
      </c>
      <c r="H317" s="2">
        <v>-69.126499999999993</v>
      </c>
      <c r="I317" s="2">
        <v>-32.072200000000002</v>
      </c>
    </row>
    <row r="318" spans="1:9" x14ac:dyDescent="0.15">
      <c r="A318" s="2">
        <v>2</v>
      </c>
      <c r="B318" s="2">
        <v>0.97061806917190596</v>
      </c>
      <c r="C318" s="2">
        <v>0.99413174390792802</v>
      </c>
      <c r="D318" s="2">
        <v>0.99786293506622303</v>
      </c>
      <c r="F318" s="2">
        <v>82</v>
      </c>
      <c r="G318" s="2">
        <v>-25.221800000000002</v>
      </c>
      <c r="H318" s="2">
        <v>-68.815100000000001</v>
      </c>
      <c r="I318" s="2">
        <v>-33.006300000000003</v>
      </c>
    </row>
    <row r="319" spans="1:9" x14ac:dyDescent="0.15">
      <c r="A319" s="2">
        <v>2.1000061035156299</v>
      </c>
      <c r="B319" s="2">
        <v>0.96453905105590798</v>
      </c>
      <c r="C319" s="2">
        <v>0.99359828233718905</v>
      </c>
      <c r="D319" s="2">
        <v>0.99691319465637196</v>
      </c>
      <c r="F319" s="2">
        <v>82.1</v>
      </c>
      <c r="G319" s="2">
        <v>-23.976299999999998</v>
      </c>
      <c r="H319" s="2">
        <v>-66.324100000000001</v>
      </c>
      <c r="I319" s="2">
        <v>-34.251899999999999</v>
      </c>
    </row>
    <row r="320" spans="1:9" x14ac:dyDescent="0.15">
      <c r="A320" s="2">
        <v>2.20001220703125</v>
      </c>
      <c r="B320" s="2">
        <v>0.968591749668121</v>
      </c>
      <c r="C320" s="2">
        <v>0.99679911136627197</v>
      </c>
      <c r="D320" s="2">
        <v>0.99572592973709095</v>
      </c>
      <c r="F320" s="2">
        <v>82.2</v>
      </c>
      <c r="G320" s="2">
        <v>-24.910399999999999</v>
      </c>
      <c r="H320" s="2">
        <v>-67.881</v>
      </c>
      <c r="I320" s="2">
        <v>-32.072200000000002</v>
      </c>
    </row>
    <row r="321" spans="1:9" x14ac:dyDescent="0.15">
      <c r="A321" s="2">
        <v>2.3000183105468799</v>
      </c>
      <c r="B321" s="2">
        <v>0.97264438867569003</v>
      </c>
      <c r="C321" s="2">
        <v>0.996265649795532</v>
      </c>
      <c r="D321" s="2">
        <v>0.99691319465637196</v>
      </c>
      <c r="F321" s="2">
        <v>82.3</v>
      </c>
      <c r="G321" s="2">
        <v>-26.778700000000001</v>
      </c>
      <c r="H321" s="2">
        <v>-68.815100000000001</v>
      </c>
      <c r="I321" s="2">
        <v>-33.317700000000002</v>
      </c>
    </row>
    <row r="322" spans="1:9" x14ac:dyDescent="0.15">
      <c r="A322" s="2">
        <v>2.4000244140625</v>
      </c>
      <c r="B322" s="2">
        <v>0.96757853031158403</v>
      </c>
      <c r="C322" s="2">
        <v>0.99413174390792802</v>
      </c>
      <c r="D322" s="2">
        <v>0.99560725688934304</v>
      </c>
      <c r="F322" s="2">
        <v>82.4</v>
      </c>
      <c r="G322" s="2">
        <v>-29.2698</v>
      </c>
      <c r="H322" s="2">
        <v>-65.389899999999997</v>
      </c>
      <c r="I322" s="2">
        <v>-32.383600000000001</v>
      </c>
    </row>
    <row r="323" spans="1:9" x14ac:dyDescent="0.15">
      <c r="A323" s="2">
        <v>2.5</v>
      </c>
      <c r="B323" s="2">
        <v>0.97872340679168701</v>
      </c>
      <c r="C323" s="2">
        <v>0.99599891901016202</v>
      </c>
      <c r="D323" s="2">
        <v>0.99418258666992199</v>
      </c>
      <c r="F323" s="2">
        <v>82.5</v>
      </c>
      <c r="G323" s="2">
        <v>-27.712900000000001</v>
      </c>
      <c r="H323" s="2">
        <v>-67.258200000000002</v>
      </c>
      <c r="I323" s="2">
        <v>-35.497399999999999</v>
      </c>
    </row>
    <row r="324" spans="1:9" x14ac:dyDescent="0.15">
      <c r="A324" s="2">
        <v>2.6000061035156299</v>
      </c>
      <c r="B324" s="2">
        <v>0.97264438867569003</v>
      </c>
      <c r="C324" s="2">
        <v>0.99333155155181896</v>
      </c>
      <c r="D324" s="2">
        <v>0.99679446220397905</v>
      </c>
      <c r="F324" s="2">
        <v>82.6</v>
      </c>
      <c r="G324" s="2">
        <v>-27.712900000000001</v>
      </c>
      <c r="H324" s="2">
        <v>-72.240300000000005</v>
      </c>
      <c r="I324" s="2">
        <v>-34.563200000000002</v>
      </c>
    </row>
    <row r="325" spans="1:9" x14ac:dyDescent="0.15">
      <c r="A325" s="2">
        <v>2.70001220703125</v>
      </c>
      <c r="B325" s="2">
        <v>0.96149951219558705</v>
      </c>
      <c r="C325" s="2">
        <v>0.99466520547866799</v>
      </c>
      <c r="D325" s="2">
        <v>0.99631959199905396</v>
      </c>
      <c r="F325" s="2">
        <v>82.7</v>
      </c>
      <c r="G325" s="2">
        <v>-26.467400000000001</v>
      </c>
      <c r="H325" s="2">
        <v>-66.012699999999995</v>
      </c>
      <c r="I325" s="2">
        <v>-32.072200000000002</v>
      </c>
    </row>
    <row r="326" spans="1:9" x14ac:dyDescent="0.15">
      <c r="A326" s="2">
        <v>2.8000183105468799</v>
      </c>
      <c r="B326" s="2">
        <v>0.97163122892379805</v>
      </c>
      <c r="C326" s="2">
        <v>0.99386501312255904</v>
      </c>
      <c r="D326" s="2">
        <v>0.99560725688934304</v>
      </c>
      <c r="F326" s="2">
        <v>82.8</v>
      </c>
      <c r="G326" s="2">
        <v>-27.712900000000001</v>
      </c>
      <c r="H326" s="2">
        <v>-66.012699999999995</v>
      </c>
      <c r="I326" s="2">
        <v>-32.072200000000002</v>
      </c>
    </row>
    <row r="327" spans="1:9" x14ac:dyDescent="0.15">
      <c r="A327" s="2">
        <v>2.9000244140625</v>
      </c>
      <c r="B327" s="2">
        <v>0.96757853031158403</v>
      </c>
      <c r="C327" s="2">
        <v>0.99333155155181896</v>
      </c>
      <c r="D327" s="2">
        <v>0.99821913242340099</v>
      </c>
      <c r="F327" s="2">
        <v>82.9</v>
      </c>
      <c r="G327" s="2">
        <v>-26.778700000000001</v>
      </c>
      <c r="H327" s="2">
        <v>-63.521599999999999</v>
      </c>
      <c r="I327" s="2">
        <v>-34.563200000000002</v>
      </c>
    </row>
    <row r="328" spans="1:9" x14ac:dyDescent="0.15">
      <c r="A328" s="2">
        <v>3</v>
      </c>
      <c r="B328" s="2">
        <v>0.97264438867569003</v>
      </c>
      <c r="C328" s="2">
        <v>0.99386501312255904</v>
      </c>
      <c r="D328" s="2">
        <v>0.99750679731368996</v>
      </c>
      <c r="F328" s="2">
        <v>83</v>
      </c>
      <c r="G328" s="2">
        <v>-24.287700000000001</v>
      </c>
      <c r="H328" s="2">
        <v>-67.258200000000002</v>
      </c>
      <c r="I328" s="2">
        <v>-33.629100000000001</v>
      </c>
    </row>
    <row r="329" spans="1:9" x14ac:dyDescent="0.15">
      <c r="A329" s="2">
        <v>3.1000061035156299</v>
      </c>
      <c r="B329" s="2">
        <v>0.97669708728790305</v>
      </c>
      <c r="C329" s="2">
        <v>0.99439847469329801</v>
      </c>
      <c r="D329" s="2">
        <v>0.996556997299194</v>
      </c>
      <c r="F329" s="2">
        <v>83.1</v>
      </c>
      <c r="G329" s="2">
        <v>-22.4194</v>
      </c>
      <c r="H329" s="2">
        <v>-64.767200000000003</v>
      </c>
      <c r="I329" s="2">
        <v>-33.317700000000002</v>
      </c>
    </row>
    <row r="330" spans="1:9" x14ac:dyDescent="0.15">
      <c r="A330" s="2">
        <v>3.20001220703125</v>
      </c>
      <c r="B330" s="2">
        <v>0.97669708728790305</v>
      </c>
      <c r="C330" s="2">
        <v>0.99439847469329801</v>
      </c>
      <c r="D330" s="2">
        <v>0.99715059995651201</v>
      </c>
      <c r="F330" s="2">
        <v>83.2</v>
      </c>
      <c r="G330" s="2">
        <v>-20.862500000000001</v>
      </c>
      <c r="H330" s="2">
        <v>-62.587499999999999</v>
      </c>
      <c r="I330" s="2">
        <v>-37.677100000000003</v>
      </c>
    </row>
    <row r="331" spans="1:9" x14ac:dyDescent="0.15">
      <c r="A331" s="2">
        <v>3.3000183105468799</v>
      </c>
      <c r="B331" s="2">
        <v>0.98074978590011597</v>
      </c>
      <c r="C331" s="2">
        <v>0.99519866704940796</v>
      </c>
      <c r="D331" s="2">
        <v>0.99715059995651201</v>
      </c>
      <c r="F331" s="2">
        <v>83.3</v>
      </c>
      <c r="G331" s="2">
        <v>-24.287700000000001</v>
      </c>
      <c r="H331" s="2">
        <v>-65.078599999999994</v>
      </c>
      <c r="I331" s="2">
        <v>-35.497399999999999</v>
      </c>
    </row>
    <row r="332" spans="1:9" x14ac:dyDescent="0.15">
      <c r="A332" s="2">
        <v>3.4000244140625</v>
      </c>
      <c r="B332" s="2">
        <v>0.97163122892379805</v>
      </c>
      <c r="C332" s="2">
        <v>0.98933047056198098</v>
      </c>
      <c r="D332" s="2">
        <v>0.99584466218948398</v>
      </c>
      <c r="F332" s="2">
        <v>83.4</v>
      </c>
      <c r="G332" s="2">
        <v>-22.108000000000001</v>
      </c>
      <c r="H332" s="2">
        <v>-67.881</v>
      </c>
      <c r="I332" s="2">
        <v>-32.072200000000002</v>
      </c>
    </row>
    <row r="333" spans="1:9" x14ac:dyDescent="0.15">
      <c r="A333" s="2">
        <v>3.5</v>
      </c>
      <c r="B333" s="2">
        <v>0.97467076778411899</v>
      </c>
      <c r="C333" s="2">
        <v>0.99359828233718905</v>
      </c>
      <c r="D333" s="2">
        <v>0.99845659732818604</v>
      </c>
      <c r="F333" s="2">
        <v>83.5</v>
      </c>
      <c r="G333" s="2">
        <v>-29.2698</v>
      </c>
      <c r="H333" s="2">
        <v>-65.389899999999997</v>
      </c>
      <c r="I333" s="2">
        <v>-37.677100000000003</v>
      </c>
    </row>
    <row r="334" spans="1:9" x14ac:dyDescent="0.15">
      <c r="A334" s="2">
        <v>3.6000061035156299</v>
      </c>
      <c r="B334" s="2">
        <v>0.97264438867569003</v>
      </c>
      <c r="C334" s="2">
        <v>0.99413174390792802</v>
      </c>
      <c r="D334" s="2">
        <v>0.99726933240890503</v>
      </c>
      <c r="F334" s="2">
        <v>83.6</v>
      </c>
      <c r="G334" s="2">
        <v>-32.072200000000002</v>
      </c>
      <c r="H334" s="2">
        <v>-63.521599999999999</v>
      </c>
      <c r="I334" s="2">
        <v>-33.9405</v>
      </c>
    </row>
    <row r="335" spans="1:9" x14ac:dyDescent="0.15">
      <c r="A335" s="2">
        <v>3.70001220703125</v>
      </c>
      <c r="B335" s="2">
        <v>0.97669708728790305</v>
      </c>
      <c r="C335" s="2">
        <v>0.99386501312255904</v>
      </c>
      <c r="D335" s="2">
        <v>0.99608212709426902</v>
      </c>
      <c r="F335" s="2">
        <v>83.7</v>
      </c>
      <c r="G335" s="2">
        <v>-23.3535</v>
      </c>
      <c r="H335" s="2">
        <v>-62.2761</v>
      </c>
      <c r="I335" s="2">
        <v>-33.629100000000001</v>
      </c>
    </row>
    <row r="336" spans="1:9" x14ac:dyDescent="0.15">
      <c r="A336" s="2">
        <v>3.8000183105468799</v>
      </c>
      <c r="B336" s="2">
        <v>0.97264438867569003</v>
      </c>
      <c r="C336" s="2">
        <v>0.99359828233718905</v>
      </c>
      <c r="D336" s="2">
        <v>0.99738806486129805</v>
      </c>
      <c r="F336" s="2">
        <v>83.8</v>
      </c>
      <c r="G336" s="2">
        <v>-22.108000000000001</v>
      </c>
      <c r="H336" s="2">
        <v>-65.078599999999994</v>
      </c>
      <c r="I336" s="2">
        <v>-32.695</v>
      </c>
    </row>
    <row r="337" spans="1:9" x14ac:dyDescent="0.15">
      <c r="A337" s="2">
        <v>3.9000244140625</v>
      </c>
      <c r="B337" s="2">
        <v>0.97163122892379805</v>
      </c>
      <c r="C337" s="2">
        <v>0.99519866704940796</v>
      </c>
      <c r="D337" s="2">
        <v>0.99774426221847501</v>
      </c>
      <c r="F337" s="2">
        <v>83.9</v>
      </c>
      <c r="G337" s="2">
        <v>-26.155999999999999</v>
      </c>
      <c r="H337" s="2">
        <v>-63.521599999999999</v>
      </c>
      <c r="I337" s="2">
        <v>-34.563200000000002</v>
      </c>
    </row>
    <row r="338" spans="1:9" x14ac:dyDescent="0.15">
      <c r="A338" s="2">
        <v>4</v>
      </c>
      <c r="B338" s="2">
        <v>0.97872340679168701</v>
      </c>
      <c r="C338" s="2">
        <v>0.99359828233718905</v>
      </c>
      <c r="D338" s="2">
        <v>0.99536979198455799</v>
      </c>
      <c r="F338" s="2">
        <v>84</v>
      </c>
      <c r="G338" s="2">
        <v>-28.0243</v>
      </c>
      <c r="H338" s="2">
        <v>-61.653399999999998</v>
      </c>
      <c r="I338" s="2">
        <v>-33.629100000000001</v>
      </c>
    </row>
    <row r="339" spans="1:9" x14ac:dyDescent="0.15">
      <c r="A339" s="2">
        <v>4.1000061035156303</v>
      </c>
      <c r="B339" s="2">
        <v>0.97163122892379805</v>
      </c>
      <c r="C339" s="2">
        <v>0.99306476116180398</v>
      </c>
      <c r="D339" s="2">
        <v>0.99928760528564498</v>
      </c>
      <c r="F339" s="2">
        <v>84.1</v>
      </c>
      <c r="G339" s="2">
        <v>-25.8446</v>
      </c>
      <c r="H339" s="2">
        <v>-62.898899999999998</v>
      </c>
      <c r="I339" s="2">
        <v>-32.695</v>
      </c>
    </row>
    <row r="340" spans="1:9" x14ac:dyDescent="0.15">
      <c r="A340" s="2">
        <v>4.20001220703125</v>
      </c>
      <c r="B340" s="2">
        <v>0.97264438867569003</v>
      </c>
      <c r="C340" s="2">
        <v>0.99493193626403797</v>
      </c>
      <c r="D340" s="2">
        <v>0.99715059995651201</v>
      </c>
      <c r="F340" s="2">
        <v>84.2</v>
      </c>
      <c r="G340" s="2">
        <v>-30.5153</v>
      </c>
      <c r="H340" s="2">
        <v>-61.964700000000001</v>
      </c>
      <c r="I340" s="2">
        <v>-33.317700000000002</v>
      </c>
    </row>
    <row r="341" spans="1:9" x14ac:dyDescent="0.15">
      <c r="A341" s="2">
        <v>4.3000183105468803</v>
      </c>
      <c r="B341" s="2">
        <v>0.96757853031158403</v>
      </c>
      <c r="C341" s="2">
        <v>0.99439847469329801</v>
      </c>
      <c r="D341" s="2">
        <v>0.99726933240890503</v>
      </c>
      <c r="F341" s="2">
        <v>84.3</v>
      </c>
      <c r="G341" s="2">
        <v>-26.467400000000001</v>
      </c>
      <c r="H341" s="2">
        <v>-59.473700000000001</v>
      </c>
      <c r="I341" s="2">
        <v>-31.138100000000001</v>
      </c>
    </row>
    <row r="342" spans="1:9" x14ac:dyDescent="0.15">
      <c r="A342" s="2">
        <v>4.4000244140625</v>
      </c>
      <c r="B342" s="2">
        <v>0.96149951219558705</v>
      </c>
      <c r="C342" s="2">
        <v>0.99573218822479204</v>
      </c>
      <c r="D342" s="2">
        <v>0.99786293506622303</v>
      </c>
      <c r="F342" s="2">
        <v>84.4</v>
      </c>
      <c r="G342" s="2">
        <v>-25.533200000000001</v>
      </c>
      <c r="H342" s="2">
        <v>-60.096499999999999</v>
      </c>
      <c r="I342" s="2">
        <v>-34.251899999999999</v>
      </c>
    </row>
    <row r="343" spans="1:9" x14ac:dyDescent="0.15">
      <c r="A343" s="2">
        <v>4.5</v>
      </c>
      <c r="B343" s="2">
        <v>0.98480248451232899</v>
      </c>
      <c r="C343" s="2">
        <v>0.99199783802032504</v>
      </c>
      <c r="D343" s="2">
        <v>0.996556997299194</v>
      </c>
      <c r="F343" s="2">
        <v>84.5</v>
      </c>
      <c r="G343" s="2">
        <v>-25.533200000000001</v>
      </c>
      <c r="H343" s="2">
        <v>-60.096499999999999</v>
      </c>
      <c r="I343" s="2">
        <v>-33.629100000000001</v>
      </c>
    </row>
    <row r="344" spans="1:9" x14ac:dyDescent="0.15">
      <c r="A344" s="2">
        <v>4.6000061035156303</v>
      </c>
      <c r="B344" s="2">
        <v>0.97568392753601096</v>
      </c>
      <c r="C344" s="2">
        <v>0.99306476116180398</v>
      </c>
      <c r="D344" s="2">
        <v>0.99715059995651201</v>
      </c>
      <c r="F344" s="2">
        <v>84.6</v>
      </c>
      <c r="G344" s="2">
        <v>-21.796600000000002</v>
      </c>
      <c r="H344" s="2">
        <v>-58.228200000000001</v>
      </c>
      <c r="I344" s="2">
        <v>-37.365699999999997</v>
      </c>
    </row>
    <row r="345" spans="1:9" x14ac:dyDescent="0.15">
      <c r="A345" s="2">
        <v>4.70001220703125</v>
      </c>
      <c r="B345" s="2">
        <v>0.98074978590011597</v>
      </c>
      <c r="C345" s="2">
        <v>0.99119764566421498</v>
      </c>
      <c r="D345" s="2">
        <v>0.99857527017593395</v>
      </c>
      <c r="F345" s="2">
        <v>84.7</v>
      </c>
      <c r="G345" s="2">
        <v>-24.287700000000001</v>
      </c>
      <c r="H345" s="2">
        <v>-59.162300000000002</v>
      </c>
      <c r="I345" s="2">
        <v>-33.9405</v>
      </c>
    </row>
    <row r="346" spans="1:9" x14ac:dyDescent="0.15">
      <c r="A346" s="2">
        <v>4.8000183105468803</v>
      </c>
      <c r="B346" s="2">
        <v>0.968591749668121</v>
      </c>
      <c r="C346" s="2">
        <v>0.99359828233718905</v>
      </c>
      <c r="D346" s="2">
        <v>0.99798166751861594</v>
      </c>
      <c r="F346" s="2">
        <v>84.8</v>
      </c>
      <c r="G346" s="2">
        <v>-25.221800000000002</v>
      </c>
      <c r="H346" s="2">
        <v>-59.162300000000002</v>
      </c>
      <c r="I346" s="2">
        <v>-33.006300000000003</v>
      </c>
    </row>
    <row r="347" spans="1:9" x14ac:dyDescent="0.15">
      <c r="A347" s="2">
        <v>4.9000244140625</v>
      </c>
      <c r="B347" s="2">
        <v>0.98074978590011597</v>
      </c>
      <c r="C347" s="2">
        <v>0.99386501312255904</v>
      </c>
      <c r="D347" s="2">
        <v>0.99762552976608299</v>
      </c>
      <c r="F347" s="2">
        <v>84.9</v>
      </c>
      <c r="G347" s="2">
        <v>-23.976299999999998</v>
      </c>
      <c r="H347" s="2">
        <v>-58.228200000000001</v>
      </c>
      <c r="I347" s="2">
        <v>-33.629100000000001</v>
      </c>
    </row>
    <row r="348" spans="1:9" x14ac:dyDescent="0.15">
      <c r="A348" s="2">
        <v>5</v>
      </c>
      <c r="B348" s="2">
        <v>0.97872340679168701</v>
      </c>
      <c r="C348" s="2">
        <v>0.99359828233718905</v>
      </c>
      <c r="D348" s="2">
        <v>0.99810039997100797</v>
      </c>
      <c r="F348" s="2">
        <v>85</v>
      </c>
      <c r="G348" s="2">
        <v>-23.664899999999999</v>
      </c>
      <c r="H348" s="2">
        <v>-56.048499999999997</v>
      </c>
      <c r="I348" s="2">
        <v>-33.006300000000003</v>
      </c>
    </row>
    <row r="349" spans="1:9" x14ac:dyDescent="0.15">
      <c r="A349" s="2">
        <v>5.1000061035156303</v>
      </c>
      <c r="B349" s="2">
        <v>0.98581564426422097</v>
      </c>
      <c r="C349" s="2">
        <v>0.99359828233718905</v>
      </c>
      <c r="D349" s="2">
        <v>0.99798166751861594</v>
      </c>
      <c r="F349" s="2">
        <v>85.1</v>
      </c>
      <c r="G349" s="2">
        <v>-24.287700000000001</v>
      </c>
      <c r="H349" s="2">
        <v>-62.587499999999999</v>
      </c>
      <c r="I349" s="2">
        <v>-29.892499999999998</v>
      </c>
    </row>
    <row r="350" spans="1:9" x14ac:dyDescent="0.15">
      <c r="A350" s="2">
        <v>5.20001220703125</v>
      </c>
      <c r="B350" s="2">
        <v>0.98277610540390004</v>
      </c>
      <c r="C350" s="2">
        <v>0.99333155155181896</v>
      </c>
      <c r="D350" s="2">
        <v>0.99631959199905396</v>
      </c>
      <c r="F350" s="2">
        <v>85.2</v>
      </c>
      <c r="G350" s="2">
        <v>-23.664899999999999</v>
      </c>
      <c r="H350" s="2">
        <v>-60.096499999999999</v>
      </c>
      <c r="I350" s="2">
        <v>-30.203900000000001</v>
      </c>
    </row>
    <row r="351" spans="1:9" x14ac:dyDescent="0.15">
      <c r="A351" s="2">
        <v>5.3000183105468803</v>
      </c>
      <c r="B351" s="2">
        <v>0.97061806917190596</v>
      </c>
      <c r="C351" s="2">
        <v>0.99439847469329801</v>
      </c>
      <c r="D351" s="2">
        <v>0.99905019998550404</v>
      </c>
      <c r="F351" s="2">
        <v>85.3</v>
      </c>
      <c r="G351" s="2">
        <v>-18.6828</v>
      </c>
      <c r="H351" s="2">
        <v>-60.096499999999999</v>
      </c>
      <c r="I351" s="2">
        <v>-33.629100000000001</v>
      </c>
    </row>
    <row r="352" spans="1:9" x14ac:dyDescent="0.15">
      <c r="A352" s="2">
        <v>5.4000244140625</v>
      </c>
      <c r="B352" s="2">
        <v>0.96048635244369496</v>
      </c>
      <c r="C352" s="2">
        <v>0.99439847469329801</v>
      </c>
      <c r="D352" s="2">
        <v>0.99857527017593395</v>
      </c>
      <c r="F352" s="2">
        <v>85.4</v>
      </c>
      <c r="G352" s="2">
        <v>-21.485299999999999</v>
      </c>
      <c r="H352" s="2">
        <v>-60.096499999999999</v>
      </c>
      <c r="I352" s="2">
        <v>-34.874600000000001</v>
      </c>
    </row>
    <row r="353" spans="1:9" x14ac:dyDescent="0.15">
      <c r="A353" s="2">
        <v>5.5</v>
      </c>
      <c r="B353" s="2">
        <v>0.968591749668121</v>
      </c>
      <c r="C353" s="2">
        <v>0.99386501312255904</v>
      </c>
      <c r="D353" s="2">
        <v>0.99762552976608299</v>
      </c>
      <c r="F353" s="2">
        <v>85.5</v>
      </c>
      <c r="G353" s="2">
        <v>-22.4194</v>
      </c>
      <c r="H353" s="2">
        <v>-56.359900000000003</v>
      </c>
      <c r="I353" s="2">
        <v>-31.7608</v>
      </c>
    </row>
    <row r="354" spans="1:9" x14ac:dyDescent="0.15">
      <c r="A354" s="2">
        <v>5.6000061035156303</v>
      </c>
      <c r="B354" s="2">
        <v>0.98581564426422097</v>
      </c>
      <c r="C354" s="2">
        <v>0.99359828233718905</v>
      </c>
      <c r="D354" s="2">
        <v>0.99738806486129805</v>
      </c>
      <c r="F354" s="2">
        <v>85.6</v>
      </c>
      <c r="G354" s="2">
        <v>-19.9284</v>
      </c>
      <c r="H354" s="2">
        <v>-56.671300000000002</v>
      </c>
      <c r="I354" s="2">
        <v>-32.072200000000002</v>
      </c>
    </row>
    <row r="355" spans="1:9" x14ac:dyDescent="0.15">
      <c r="A355" s="2">
        <v>5.70001220703125</v>
      </c>
      <c r="B355" s="2">
        <v>0.98277610540390004</v>
      </c>
      <c r="C355" s="2">
        <v>0.99439847469329801</v>
      </c>
      <c r="D355" s="2">
        <v>0.99703192710876498</v>
      </c>
      <c r="F355" s="2">
        <v>85.7</v>
      </c>
      <c r="G355" s="2">
        <v>-21.796600000000002</v>
      </c>
      <c r="H355" s="2">
        <v>-56.982700000000001</v>
      </c>
      <c r="I355" s="2">
        <v>-27.401499999999999</v>
      </c>
    </row>
    <row r="356" spans="1:9" x14ac:dyDescent="0.15">
      <c r="A356" s="2">
        <v>5.8000183105468803</v>
      </c>
      <c r="B356" s="2">
        <v>0.97365760803222701</v>
      </c>
      <c r="C356" s="2">
        <v>0.99519866704940796</v>
      </c>
      <c r="D356" s="2">
        <v>0.99667572975158703</v>
      </c>
      <c r="F356" s="2">
        <v>85.8</v>
      </c>
      <c r="G356" s="2">
        <v>-41.413600000000002</v>
      </c>
      <c r="H356" s="2">
        <v>-56.671300000000002</v>
      </c>
      <c r="I356" s="2">
        <v>-66.324100000000001</v>
      </c>
    </row>
    <row r="357" spans="1:9" x14ac:dyDescent="0.15">
      <c r="A357" s="2">
        <v>5.9000244140625</v>
      </c>
      <c r="B357" s="2">
        <v>0.97365760803222701</v>
      </c>
      <c r="C357" s="2">
        <v>0.99493193626403797</v>
      </c>
      <c r="D357" s="2">
        <v>0.99798166751861594</v>
      </c>
      <c r="F357" s="2">
        <v>85.9</v>
      </c>
      <c r="G357" s="2">
        <v>-47.952599999999997</v>
      </c>
      <c r="H357" s="2">
        <v>-55.425800000000002</v>
      </c>
      <c r="I357" s="2">
        <v>-93.102800000000002</v>
      </c>
    </row>
    <row r="358" spans="1:9" x14ac:dyDescent="0.15">
      <c r="A358" s="2">
        <v>6</v>
      </c>
      <c r="B358" s="2">
        <v>0.99088150262832597</v>
      </c>
      <c r="C358" s="2">
        <v>0.99519866704940796</v>
      </c>
      <c r="D358" s="2">
        <v>0.99762552976608299</v>
      </c>
      <c r="F358" s="2">
        <v>86</v>
      </c>
      <c r="G358" s="2">
        <v>-29.581199999999999</v>
      </c>
      <c r="H358" s="2">
        <v>-56.982700000000001</v>
      </c>
      <c r="I358" s="2">
        <v>-34.251899999999999</v>
      </c>
    </row>
    <row r="359" spans="1:9" x14ac:dyDescent="0.15">
      <c r="A359" s="2">
        <v>6.1000061035156303</v>
      </c>
      <c r="B359" s="2">
        <v>0.95947319269180298</v>
      </c>
      <c r="C359" s="2">
        <v>0.99439847469329801</v>
      </c>
      <c r="D359" s="2">
        <v>0.99810039997100797</v>
      </c>
      <c r="F359" s="2">
        <v>86.1</v>
      </c>
      <c r="G359" s="2">
        <v>-30.5153</v>
      </c>
      <c r="H359" s="2">
        <v>-58.228200000000001</v>
      </c>
      <c r="I359" s="2">
        <v>-52.934699999999999</v>
      </c>
    </row>
    <row r="360" spans="1:9" x14ac:dyDescent="0.15">
      <c r="A360" s="2">
        <v>6.20001220703125</v>
      </c>
      <c r="B360" s="2">
        <v>0.98480248451232899</v>
      </c>
      <c r="C360" s="2">
        <v>0.99093091487884499</v>
      </c>
      <c r="D360" s="2">
        <v>0.99810039997100797</v>
      </c>
      <c r="F360" s="2">
        <v>86.2</v>
      </c>
      <c r="G360" s="2">
        <v>-7.1617499999999996</v>
      </c>
      <c r="H360" s="2">
        <v>-59.7851</v>
      </c>
      <c r="I360" s="2">
        <v>-13.700699999999999</v>
      </c>
    </row>
    <row r="361" spans="1:9" x14ac:dyDescent="0.15">
      <c r="A361" s="2">
        <v>6.3000183105468803</v>
      </c>
      <c r="B361" s="2">
        <v>0.98074978590011597</v>
      </c>
      <c r="C361" s="2">
        <v>0.99226456880569502</v>
      </c>
      <c r="D361" s="2">
        <v>0.99667572975158703</v>
      </c>
      <c r="F361" s="2">
        <v>86.3</v>
      </c>
      <c r="G361" s="2">
        <v>-14.6349</v>
      </c>
      <c r="H361" s="2">
        <v>-60.719200000000001</v>
      </c>
      <c r="I361" s="2">
        <v>-32.383600000000001</v>
      </c>
    </row>
    <row r="362" spans="1:9" x14ac:dyDescent="0.15">
      <c r="A362" s="2">
        <v>6.4000244140625</v>
      </c>
      <c r="B362" s="2">
        <v>0.97467076778411899</v>
      </c>
      <c r="C362" s="2">
        <v>0.99439847469329801</v>
      </c>
      <c r="D362" s="2">
        <v>0.99786293506622303</v>
      </c>
      <c r="F362" s="2">
        <v>86.4</v>
      </c>
      <c r="G362" s="2">
        <v>-18.060099999999998</v>
      </c>
      <c r="H362" s="2">
        <v>-56.982700000000001</v>
      </c>
      <c r="I362" s="2">
        <v>-48.575400000000002</v>
      </c>
    </row>
    <row r="363" spans="1:9" x14ac:dyDescent="0.15">
      <c r="A363" s="2">
        <v>6.5</v>
      </c>
      <c r="B363" s="2">
        <v>0.97061806917190596</v>
      </c>
      <c r="C363" s="2">
        <v>0.99359828233718905</v>
      </c>
      <c r="D363" s="2">
        <v>0.99857527017593395</v>
      </c>
      <c r="F363" s="2">
        <v>86.5</v>
      </c>
      <c r="G363" s="2">
        <v>-22.730799999999999</v>
      </c>
      <c r="H363" s="2">
        <v>-61.964700000000001</v>
      </c>
      <c r="I363" s="2">
        <v>-44.216000000000001</v>
      </c>
    </row>
    <row r="364" spans="1:9" x14ac:dyDescent="0.15">
      <c r="A364" s="2">
        <v>6.6000061035156303</v>
      </c>
      <c r="B364" s="2">
        <v>0.98074978590011597</v>
      </c>
      <c r="C364" s="2">
        <v>0.99493193626403797</v>
      </c>
      <c r="D364" s="2">
        <v>0.99881273508071899</v>
      </c>
      <c r="F364" s="2">
        <v>86.6</v>
      </c>
      <c r="G364" s="2">
        <v>-23.664899999999999</v>
      </c>
      <c r="H364" s="2">
        <v>-61.964700000000001</v>
      </c>
      <c r="I364" s="2">
        <v>-28.335599999999999</v>
      </c>
    </row>
    <row r="365" spans="1:9" x14ac:dyDescent="0.15">
      <c r="A365" s="2">
        <v>6.70001220703125</v>
      </c>
      <c r="B365" s="2">
        <v>0.963525891304016</v>
      </c>
      <c r="C365" s="2">
        <v>0.99439847469329801</v>
      </c>
      <c r="D365" s="2">
        <v>0.99774426221847501</v>
      </c>
      <c r="F365" s="2">
        <v>86.7</v>
      </c>
      <c r="G365" s="2">
        <v>-24.5991</v>
      </c>
      <c r="H365" s="2">
        <v>-61.964700000000001</v>
      </c>
      <c r="I365" s="2">
        <v>-26.778700000000001</v>
      </c>
    </row>
    <row r="366" spans="1:9" x14ac:dyDescent="0.15">
      <c r="A366" s="2">
        <v>6.8000183105468803</v>
      </c>
      <c r="B366" s="2">
        <v>0.97973662614822399</v>
      </c>
      <c r="C366" s="2">
        <v>0.99546545743942305</v>
      </c>
      <c r="D366" s="2">
        <v>0.99845659732818604</v>
      </c>
      <c r="F366" s="2">
        <v>86.8</v>
      </c>
      <c r="G366" s="2">
        <v>-23.3535</v>
      </c>
      <c r="H366" s="2">
        <v>-59.7851</v>
      </c>
      <c r="I366" s="2">
        <v>-35.497399999999999</v>
      </c>
    </row>
    <row r="367" spans="1:9" x14ac:dyDescent="0.15">
      <c r="A367" s="2">
        <v>6.9000244140625</v>
      </c>
      <c r="B367" s="2">
        <v>0.98176294565200795</v>
      </c>
      <c r="C367" s="2">
        <v>0.99546545743942305</v>
      </c>
      <c r="D367" s="2">
        <v>0.995963394641876</v>
      </c>
      <c r="F367" s="2">
        <v>86.9</v>
      </c>
      <c r="G367" s="2">
        <v>-22.108000000000001</v>
      </c>
      <c r="H367" s="2">
        <v>-58.850900000000003</v>
      </c>
      <c r="I367" s="2">
        <v>-33.9405</v>
      </c>
    </row>
    <row r="368" spans="1:9" x14ac:dyDescent="0.15">
      <c r="A368" s="2">
        <v>7</v>
      </c>
      <c r="B368" s="2">
        <v>0.97771024703979503</v>
      </c>
      <c r="C368" s="2">
        <v>1</v>
      </c>
      <c r="D368" s="2">
        <v>0.99810039997100797</v>
      </c>
      <c r="F368" s="2">
        <v>87</v>
      </c>
      <c r="G368" s="2">
        <v>-26.778700000000001</v>
      </c>
      <c r="H368" s="2">
        <v>-57.916800000000002</v>
      </c>
      <c r="I368" s="2">
        <v>-33.006300000000003</v>
      </c>
    </row>
    <row r="369" spans="1:9" x14ac:dyDescent="0.15">
      <c r="A369" s="2">
        <v>7.1000061035156303</v>
      </c>
      <c r="B369" s="2">
        <v>0.97872340679168701</v>
      </c>
      <c r="C369" s="2">
        <v>0.99466520547866799</v>
      </c>
      <c r="D369" s="2">
        <v>0.99928760528564498</v>
      </c>
      <c r="F369" s="2">
        <v>87.1</v>
      </c>
      <c r="G369" s="2">
        <v>-23.042200000000001</v>
      </c>
      <c r="H369" s="2">
        <v>-60.096499999999999</v>
      </c>
      <c r="I369" s="2">
        <v>-35.497399999999999</v>
      </c>
    </row>
    <row r="370" spans="1:9" x14ac:dyDescent="0.15">
      <c r="A370" s="2">
        <v>7.20001220703125</v>
      </c>
      <c r="B370" s="2">
        <v>0.97061806917190596</v>
      </c>
      <c r="C370" s="2">
        <v>0.99306476116180398</v>
      </c>
      <c r="D370" s="2">
        <v>0.99976253509521495</v>
      </c>
      <c r="F370" s="2">
        <v>87.2</v>
      </c>
      <c r="G370" s="2">
        <v>-27.401499999999999</v>
      </c>
      <c r="H370" s="2">
        <v>-62.2761</v>
      </c>
      <c r="I370" s="2">
        <v>-34.251899999999999</v>
      </c>
    </row>
    <row r="371" spans="1:9" x14ac:dyDescent="0.15">
      <c r="A371" s="2">
        <v>7.3000183105468803</v>
      </c>
      <c r="B371" s="2">
        <v>0.968591749668121</v>
      </c>
      <c r="C371" s="2">
        <v>0.99359828233718905</v>
      </c>
      <c r="D371" s="2">
        <v>0.99715059995651201</v>
      </c>
      <c r="F371" s="2">
        <v>87.3</v>
      </c>
      <c r="G371" s="2">
        <v>-22.108000000000001</v>
      </c>
      <c r="H371" s="2">
        <v>-61.653399999999998</v>
      </c>
      <c r="I371" s="2">
        <v>-36.120199999999997</v>
      </c>
    </row>
    <row r="372" spans="1:9" x14ac:dyDescent="0.15">
      <c r="A372" s="2">
        <v>7.4000244140625</v>
      </c>
      <c r="B372" s="2">
        <v>0.98682880401611295</v>
      </c>
      <c r="C372" s="2">
        <v>0.99333155155181896</v>
      </c>
      <c r="D372" s="2">
        <v>0.99762552976608299</v>
      </c>
      <c r="F372" s="2">
        <v>87.4</v>
      </c>
      <c r="G372" s="2">
        <v>-23.3535</v>
      </c>
      <c r="H372" s="2">
        <v>-63.832999999999998</v>
      </c>
      <c r="I372" s="2">
        <v>-34.251899999999999</v>
      </c>
    </row>
    <row r="373" spans="1:9" x14ac:dyDescent="0.15">
      <c r="A373" s="2">
        <v>7.5</v>
      </c>
      <c r="B373" s="2">
        <v>0.98784196376800504</v>
      </c>
      <c r="C373" s="2">
        <v>0.99306476116180398</v>
      </c>
      <c r="D373" s="2">
        <v>0.99679446220397905</v>
      </c>
      <c r="F373" s="2">
        <v>87.5</v>
      </c>
      <c r="G373" s="2">
        <v>-20.551100000000002</v>
      </c>
      <c r="H373" s="2">
        <v>-65.389899999999997</v>
      </c>
      <c r="I373" s="2">
        <v>-35.808799999999998</v>
      </c>
    </row>
    <row r="374" spans="1:9" x14ac:dyDescent="0.15">
      <c r="A374" s="2">
        <v>7.6000061035156303</v>
      </c>
      <c r="B374" s="2">
        <v>0.97669708728790305</v>
      </c>
      <c r="C374" s="2">
        <v>0.99359828233718905</v>
      </c>
      <c r="D374" s="2">
        <v>0.99916893243789695</v>
      </c>
      <c r="F374" s="2">
        <v>87.6</v>
      </c>
      <c r="G374" s="2">
        <v>-19.9284</v>
      </c>
      <c r="H374" s="2">
        <v>-65.389899999999997</v>
      </c>
      <c r="I374" s="2">
        <v>-33.317700000000002</v>
      </c>
    </row>
    <row r="375" spans="1:9" x14ac:dyDescent="0.15">
      <c r="A375" s="2">
        <v>7.70001220703125</v>
      </c>
      <c r="B375" s="2">
        <v>0.98480248451232899</v>
      </c>
      <c r="C375" s="2">
        <v>0.99386501312255904</v>
      </c>
      <c r="D375" s="2">
        <v>0.99762552976608299</v>
      </c>
      <c r="F375" s="2">
        <v>87.7</v>
      </c>
      <c r="G375" s="2">
        <v>-19.9284</v>
      </c>
      <c r="H375" s="2">
        <v>-63.210299999999997</v>
      </c>
      <c r="I375" s="2">
        <v>-34.563200000000002</v>
      </c>
    </row>
    <row r="376" spans="1:9" x14ac:dyDescent="0.15">
      <c r="A376" s="2">
        <v>7.8000183105468803</v>
      </c>
      <c r="B376" s="2">
        <v>0.97467076778411899</v>
      </c>
      <c r="C376" s="2">
        <v>0.99439847469329801</v>
      </c>
      <c r="D376" s="2">
        <v>0.99905019998550404</v>
      </c>
      <c r="F376" s="2">
        <v>87.8</v>
      </c>
      <c r="G376" s="2">
        <v>-22.4194</v>
      </c>
      <c r="H376" s="2">
        <v>-66.012699999999995</v>
      </c>
      <c r="I376" s="2">
        <v>-36.4315</v>
      </c>
    </row>
    <row r="377" spans="1:9" x14ac:dyDescent="0.15">
      <c r="A377" s="2">
        <v>7.9000244140625</v>
      </c>
      <c r="B377" s="2">
        <v>0.98378926515579201</v>
      </c>
      <c r="C377" s="2">
        <v>0.99439847469329801</v>
      </c>
      <c r="D377" s="2">
        <v>0.99810039997100797</v>
      </c>
      <c r="F377" s="2">
        <v>87.9</v>
      </c>
      <c r="G377" s="2">
        <v>-23.976299999999998</v>
      </c>
      <c r="H377" s="2">
        <v>-73.485799999999998</v>
      </c>
      <c r="I377" s="2">
        <v>-35.497399999999999</v>
      </c>
    </row>
    <row r="378" spans="1:9" x14ac:dyDescent="0.15">
      <c r="A378" s="2">
        <v>8</v>
      </c>
      <c r="B378" s="2">
        <v>0.97771024703979503</v>
      </c>
      <c r="C378" s="2">
        <v>0.99439847469329801</v>
      </c>
      <c r="D378" s="2">
        <v>0.99905019998550404</v>
      </c>
      <c r="F378" s="2">
        <v>88</v>
      </c>
      <c r="G378" s="2">
        <v>-23.976299999999998</v>
      </c>
      <c r="H378" s="2">
        <v>-75.665499999999994</v>
      </c>
      <c r="I378" s="2">
        <v>-32.383600000000001</v>
      </c>
    </row>
    <row r="379" spans="1:9" x14ac:dyDescent="0.15">
      <c r="A379" s="2">
        <v>8.1000061035156303</v>
      </c>
      <c r="B379" s="2">
        <v>0.99290782213211104</v>
      </c>
      <c r="C379" s="2">
        <v>0.99733257293701205</v>
      </c>
      <c r="D379" s="2">
        <v>0.99857527017593395</v>
      </c>
      <c r="F379" s="2">
        <v>88.1</v>
      </c>
      <c r="G379" s="2">
        <v>-19.617000000000001</v>
      </c>
      <c r="H379" s="2">
        <v>-73.174400000000006</v>
      </c>
      <c r="I379" s="2">
        <v>-38.611199999999997</v>
      </c>
    </row>
    <row r="380" spans="1:9" x14ac:dyDescent="0.15">
      <c r="A380" s="2">
        <v>8.20001220703125</v>
      </c>
      <c r="B380" s="2">
        <v>0.98074978590011597</v>
      </c>
      <c r="C380" s="2">
        <v>0.99599891901016202</v>
      </c>
      <c r="D380" s="2">
        <v>0.99988126754760698</v>
      </c>
      <c r="F380" s="2">
        <v>88.2</v>
      </c>
      <c r="G380" s="2">
        <v>-25.221800000000002</v>
      </c>
      <c r="H380" s="2">
        <v>-80.959000000000003</v>
      </c>
      <c r="I380" s="2">
        <v>-35.497399999999999</v>
      </c>
    </row>
    <row r="381" spans="1:9" x14ac:dyDescent="0.15">
      <c r="A381" s="2">
        <v>8.3000183105468803</v>
      </c>
      <c r="B381" s="2">
        <v>0.97973662614822399</v>
      </c>
      <c r="C381" s="2">
        <v>0.99306476116180398</v>
      </c>
      <c r="D381" s="2">
        <v>0.99810039997100797</v>
      </c>
      <c r="F381" s="2">
        <v>88.3</v>
      </c>
      <c r="G381" s="2">
        <v>-21.485299999999999</v>
      </c>
      <c r="H381" s="2">
        <v>-51.6892</v>
      </c>
      <c r="I381" s="2">
        <v>-33.629100000000001</v>
      </c>
    </row>
    <row r="382" spans="1:9" x14ac:dyDescent="0.15">
      <c r="A382" s="2">
        <v>8.4000244140625</v>
      </c>
      <c r="B382" s="2">
        <v>0.97771024703979503</v>
      </c>
      <c r="C382" s="2">
        <v>0.99599891901016202</v>
      </c>
      <c r="D382" s="2">
        <v>0.99774426221847501</v>
      </c>
      <c r="F382" s="2">
        <v>88.4</v>
      </c>
      <c r="G382" s="2">
        <v>-19.617000000000001</v>
      </c>
      <c r="H382" s="2">
        <v>-67.569599999999994</v>
      </c>
      <c r="I382" s="2">
        <v>-14.6349</v>
      </c>
    </row>
    <row r="383" spans="1:9" x14ac:dyDescent="0.15">
      <c r="A383" s="2">
        <v>8.5</v>
      </c>
      <c r="B383" s="2">
        <v>0.96960490942001298</v>
      </c>
      <c r="C383" s="2">
        <v>0.99599891901016202</v>
      </c>
      <c r="D383" s="2">
        <v>0.99738806486129805</v>
      </c>
      <c r="F383" s="2">
        <v>88.5</v>
      </c>
      <c r="G383" s="2">
        <v>-14.323499999999999</v>
      </c>
      <c r="H383" s="2">
        <v>-67.881</v>
      </c>
      <c r="I383" s="2">
        <v>32.694969999999998</v>
      </c>
    </row>
    <row r="384" spans="1:9" x14ac:dyDescent="0.15">
      <c r="A384" s="2">
        <v>8.6000061035156303</v>
      </c>
      <c r="B384" s="2">
        <v>0.98480248451232899</v>
      </c>
      <c r="C384" s="2">
        <v>0.996265649795532</v>
      </c>
      <c r="D384" s="2">
        <v>0.99750679731368996</v>
      </c>
      <c r="F384" s="2">
        <v>88.6</v>
      </c>
      <c r="G384" s="2">
        <v>-20.239699999999999</v>
      </c>
      <c r="H384" s="2">
        <v>-68.192400000000006</v>
      </c>
      <c r="I384" s="2">
        <v>-29.581199999999999</v>
      </c>
    </row>
    <row r="385" spans="1:9" x14ac:dyDescent="0.15">
      <c r="A385" s="2">
        <v>8.70001220703125</v>
      </c>
      <c r="B385" s="2">
        <v>0.98885512351989702</v>
      </c>
      <c r="C385" s="2">
        <v>0.99653238058090199</v>
      </c>
      <c r="D385" s="2">
        <v>0.99798166751861594</v>
      </c>
      <c r="F385" s="2">
        <v>88.7</v>
      </c>
      <c r="G385" s="2">
        <v>-21.485299999999999</v>
      </c>
      <c r="H385" s="2">
        <v>-69.126499999999993</v>
      </c>
      <c r="I385" s="2">
        <v>-34.563200000000002</v>
      </c>
    </row>
    <row r="386" spans="1:9" x14ac:dyDescent="0.15">
      <c r="A386" s="2">
        <v>8.8000183105468803</v>
      </c>
      <c r="B386" s="2">
        <v>0.98480248451232899</v>
      </c>
      <c r="C386" s="2">
        <v>0.99599891901016202</v>
      </c>
      <c r="D386" s="2">
        <v>0.99798166751861594</v>
      </c>
      <c r="F386" s="2">
        <v>88.8</v>
      </c>
      <c r="G386" s="2">
        <v>-15.569000000000001</v>
      </c>
      <c r="H386" s="2">
        <v>-68.815100000000001</v>
      </c>
      <c r="I386" s="2">
        <v>-34.563200000000002</v>
      </c>
    </row>
    <row r="387" spans="1:9" x14ac:dyDescent="0.15">
      <c r="A387" s="2">
        <v>8.9000244140625</v>
      </c>
      <c r="B387" s="2">
        <v>0.97568392753601096</v>
      </c>
      <c r="C387" s="2">
        <v>0.99333155155181896</v>
      </c>
      <c r="D387" s="2">
        <v>0.99667572975158703</v>
      </c>
      <c r="F387" s="2">
        <v>88.9</v>
      </c>
      <c r="G387" s="2">
        <v>-19.617000000000001</v>
      </c>
      <c r="H387" s="2">
        <v>-67.258200000000002</v>
      </c>
      <c r="I387" s="2">
        <v>-32.072200000000002</v>
      </c>
    </row>
    <row r="388" spans="1:9" x14ac:dyDescent="0.15">
      <c r="A388" s="2">
        <v>9</v>
      </c>
      <c r="B388" s="2">
        <v>0.97568392753601096</v>
      </c>
      <c r="C388" s="2">
        <v>0.99439847469329801</v>
      </c>
      <c r="D388" s="2">
        <v>0.99881273508071899</v>
      </c>
      <c r="F388" s="2">
        <v>89</v>
      </c>
      <c r="G388" s="2">
        <v>-23.042200000000001</v>
      </c>
      <c r="H388" s="2">
        <v>-69.126499999999993</v>
      </c>
      <c r="I388" s="2">
        <v>-41.413600000000002</v>
      </c>
    </row>
    <row r="389" spans="1:9" x14ac:dyDescent="0.15">
      <c r="A389" s="2">
        <v>9.1000061035156303</v>
      </c>
      <c r="B389" s="2">
        <v>0.98074978590011597</v>
      </c>
      <c r="C389" s="2">
        <v>0.99386501312255904</v>
      </c>
      <c r="D389" s="2">
        <v>0.99786293506622303</v>
      </c>
      <c r="F389" s="2">
        <v>89.1</v>
      </c>
      <c r="G389" s="2">
        <v>-23.3535</v>
      </c>
      <c r="H389" s="2">
        <v>-68.192400000000006</v>
      </c>
      <c r="I389" s="2">
        <v>-30.203900000000001</v>
      </c>
    </row>
    <row r="390" spans="1:9" x14ac:dyDescent="0.15">
      <c r="A390" s="2">
        <v>9.20001220703125</v>
      </c>
      <c r="B390" s="2">
        <v>0.97568392753601096</v>
      </c>
      <c r="C390" s="2">
        <v>0.99653238058090199</v>
      </c>
      <c r="D390" s="2">
        <v>0.99869400262832597</v>
      </c>
      <c r="F390" s="2">
        <v>89.2</v>
      </c>
      <c r="G390" s="2">
        <v>-21.485299999999999</v>
      </c>
      <c r="H390" s="2">
        <v>-70.994799999999998</v>
      </c>
      <c r="I390" s="2">
        <v>-30.826699999999999</v>
      </c>
    </row>
    <row r="391" spans="1:9" x14ac:dyDescent="0.15">
      <c r="A391" s="2">
        <v>9.3000183105468803</v>
      </c>
      <c r="B391" s="2">
        <v>0.98682880401611295</v>
      </c>
      <c r="C391" s="2">
        <v>0.996265649795532</v>
      </c>
      <c r="D391" s="2">
        <v>0.99881273508071899</v>
      </c>
      <c r="F391" s="2">
        <v>89.3</v>
      </c>
      <c r="G391" s="2">
        <v>-28.0243</v>
      </c>
      <c r="H391" s="2">
        <v>-76.911000000000001</v>
      </c>
      <c r="I391" s="2">
        <v>-31.449400000000001</v>
      </c>
    </row>
    <row r="392" spans="1:9" x14ac:dyDescent="0.15">
      <c r="A392" s="2">
        <v>9.4000244140625</v>
      </c>
      <c r="B392" s="2">
        <v>0.98480248451232899</v>
      </c>
      <c r="C392" s="2">
        <v>0.99546545743942305</v>
      </c>
      <c r="D392" s="2">
        <v>0.99810039997100797</v>
      </c>
      <c r="F392" s="2">
        <v>89.4</v>
      </c>
      <c r="G392" s="2">
        <v>-21.1739</v>
      </c>
      <c r="H392" s="2">
        <v>-71.928899999999999</v>
      </c>
      <c r="I392" s="2">
        <v>-31.138100000000001</v>
      </c>
    </row>
    <row r="393" spans="1:9" x14ac:dyDescent="0.15">
      <c r="A393" s="2">
        <v>9.5</v>
      </c>
      <c r="B393" s="2">
        <v>0.98784196376800504</v>
      </c>
      <c r="C393" s="2">
        <v>0.99573218822479204</v>
      </c>
      <c r="D393" s="2">
        <v>0.99845659732818604</v>
      </c>
      <c r="F393" s="2">
        <v>89.5</v>
      </c>
      <c r="G393" s="2">
        <v>-16.5032</v>
      </c>
      <c r="H393" s="2">
        <v>-68.815100000000001</v>
      </c>
      <c r="I393" s="2">
        <v>-39.545299999999997</v>
      </c>
    </row>
    <row r="394" spans="1:9" x14ac:dyDescent="0.15">
      <c r="A394" s="2">
        <v>9.6000061035156303</v>
      </c>
      <c r="B394" s="2">
        <v>0.98480248451232899</v>
      </c>
      <c r="C394" s="2">
        <v>0.99493193626403797</v>
      </c>
      <c r="D394" s="2">
        <v>0.99798166751861594</v>
      </c>
      <c r="F394" s="2">
        <v>89.6</v>
      </c>
      <c r="G394" s="2">
        <v>-23.664899999999999</v>
      </c>
      <c r="H394" s="2">
        <v>-69.126499999999993</v>
      </c>
      <c r="I394" s="2">
        <v>-28.0243</v>
      </c>
    </row>
    <row r="395" spans="1:9" x14ac:dyDescent="0.15">
      <c r="A395" s="2">
        <v>9.70001220703125</v>
      </c>
      <c r="B395" s="2">
        <v>0.98784196376800504</v>
      </c>
      <c r="C395" s="2">
        <v>0.99413174390792802</v>
      </c>
      <c r="D395" s="2">
        <v>0.99821913242340099</v>
      </c>
      <c r="F395" s="2">
        <v>89.7</v>
      </c>
      <c r="G395" s="2">
        <v>-19.305599999999998</v>
      </c>
      <c r="H395" s="2">
        <v>-67.569599999999994</v>
      </c>
      <c r="I395" s="2">
        <v>-30.5153</v>
      </c>
    </row>
    <row r="396" spans="1:9" x14ac:dyDescent="0.15">
      <c r="A396" s="2">
        <v>9.8000183105468803</v>
      </c>
      <c r="B396" s="2">
        <v>0.97669708728790305</v>
      </c>
      <c r="C396" s="2">
        <v>0.99466520547866799</v>
      </c>
      <c r="D396" s="2">
        <v>0.99845659732818604</v>
      </c>
      <c r="F396" s="2">
        <v>89.8</v>
      </c>
      <c r="G396" s="2">
        <v>-19.617000000000001</v>
      </c>
      <c r="H396" s="2">
        <v>-66.946799999999996</v>
      </c>
      <c r="I396" s="2">
        <v>-28.335599999999999</v>
      </c>
    </row>
    <row r="397" spans="1:9" x14ac:dyDescent="0.15">
      <c r="A397" s="2">
        <v>9.9000244140625</v>
      </c>
      <c r="B397" s="2">
        <v>0.97163122892379805</v>
      </c>
      <c r="C397" s="2">
        <v>0.99466520547866799</v>
      </c>
      <c r="D397" s="2">
        <v>0.999999940395355</v>
      </c>
      <c r="F397" s="2">
        <v>89.9</v>
      </c>
      <c r="G397" s="2">
        <v>-20.239699999999999</v>
      </c>
      <c r="H397" s="2">
        <v>-71.928899999999999</v>
      </c>
      <c r="I397" s="2">
        <v>-37.677100000000003</v>
      </c>
    </row>
    <row r="398" spans="1:9" x14ac:dyDescent="0.15">
      <c r="A398" s="2">
        <v>10</v>
      </c>
      <c r="B398" s="2">
        <v>0.97973662614822399</v>
      </c>
      <c r="C398" s="2">
        <v>0.99653238058090199</v>
      </c>
      <c r="D398" s="2">
        <v>0.99952507019043002</v>
      </c>
      <c r="F398" s="2">
        <v>90</v>
      </c>
      <c r="G398" s="2">
        <v>-23.042200000000001</v>
      </c>
      <c r="H398" s="2">
        <v>-68.192400000000006</v>
      </c>
      <c r="I398" s="2">
        <v>-37.988399999999999</v>
      </c>
    </row>
    <row r="399" spans="1:9" x14ac:dyDescent="0.15">
      <c r="A399" s="2">
        <v>10.1000061035156</v>
      </c>
      <c r="B399" s="2">
        <v>0.98277610540390004</v>
      </c>
      <c r="C399" s="2">
        <v>0.996265649795532</v>
      </c>
      <c r="D399" s="2">
        <v>0.99584466218948398</v>
      </c>
      <c r="F399" s="2">
        <v>90.1</v>
      </c>
      <c r="G399" s="2">
        <v>-21.485299999999999</v>
      </c>
      <c r="H399" s="2">
        <v>-67.881</v>
      </c>
      <c r="I399" s="2">
        <v>-35.186</v>
      </c>
    </row>
    <row r="400" spans="1:9" x14ac:dyDescent="0.15">
      <c r="A400" s="2">
        <v>10.2000122070313</v>
      </c>
      <c r="B400" s="2">
        <v>0.98682880401611295</v>
      </c>
      <c r="C400" s="2">
        <v>0.99546545743942305</v>
      </c>
      <c r="D400" s="2">
        <v>0.99347025156021096</v>
      </c>
      <c r="F400" s="2">
        <v>90.2</v>
      </c>
      <c r="G400" s="2">
        <v>-19.617000000000001</v>
      </c>
      <c r="H400" s="2">
        <v>-60.407800000000002</v>
      </c>
      <c r="I400" s="2">
        <v>-32.383600000000001</v>
      </c>
    </row>
    <row r="401" spans="1:9" x14ac:dyDescent="0.15">
      <c r="A401" s="2">
        <v>10.3000183105469</v>
      </c>
      <c r="B401" s="2">
        <v>0.97973662614822399</v>
      </c>
      <c r="C401" s="2">
        <v>0.99439847469329801</v>
      </c>
      <c r="D401" s="2">
        <v>0.98789024353027299</v>
      </c>
      <c r="F401" s="2">
        <v>90.3</v>
      </c>
      <c r="G401" s="2">
        <v>-23.3535</v>
      </c>
      <c r="H401" s="2">
        <v>-66.324100000000001</v>
      </c>
      <c r="I401" s="2">
        <v>-30.203900000000001</v>
      </c>
    </row>
    <row r="402" spans="1:9" x14ac:dyDescent="0.15">
      <c r="A402" s="2">
        <v>10.4000244140625</v>
      </c>
      <c r="B402" s="2">
        <v>0.98885512351989702</v>
      </c>
      <c r="C402" s="2">
        <v>0.99359828233718905</v>
      </c>
      <c r="D402" s="2">
        <v>0.98017328977584794</v>
      </c>
      <c r="F402" s="2">
        <v>90.4</v>
      </c>
      <c r="G402" s="2">
        <v>-28.958400000000001</v>
      </c>
      <c r="H402" s="2">
        <v>-67.258200000000002</v>
      </c>
      <c r="I402" s="2">
        <v>-33.9405</v>
      </c>
    </row>
    <row r="403" spans="1:9" x14ac:dyDescent="0.15">
      <c r="A403" s="2">
        <v>10.5</v>
      </c>
      <c r="B403" s="2">
        <v>0.98986834287643399</v>
      </c>
      <c r="C403" s="2">
        <v>0.99706584215164196</v>
      </c>
      <c r="D403" s="2">
        <v>0.96699512004852295</v>
      </c>
      <c r="F403" s="2">
        <v>90.5</v>
      </c>
      <c r="G403" s="2">
        <v>-21.796600000000002</v>
      </c>
      <c r="H403" s="2">
        <v>-58.228200000000001</v>
      </c>
      <c r="I403" s="2">
        <v>-32.695</v>
      </c>
    </row>
    <row r="404" spans="1:9" x14ac:dyDescent="0.15">
      <c r="A404" s="2">
        <v>10.6000061035156</v>
      </c>
      <c r="B404" s="2">
        <v>0.97973662614822399</v>
      </c>
      <c r="C404" s="2">
        <v>0.98959720134735096</v>
      </c>
      <c r="D404" s="2">
        <v>0.95571643114089999</v>
      </c>
      <c r="F404" s="2">
        <v>90.6</v>
      </c>
      <c r="G404" s="2">
        <v>-21.485299999999999</v>
      </c>
      <c r="H404" s="2">
        <v>-49.198099999999997</v>
      </c>
      <c r="I404" s="2">
        <v>-19.617000000000001</v>
      </c>
    </row>
    <row r="405" spans="1:9" x14ac:dyDescent="0.15">
      <c r="A405" s="2">
        <v>10.7000122070313</v>
      </c>
      <c r="B405" s="2">
        <v>0.97467076778411899</v>
      </c>
      <c r="C405" s="2">
        <v>0.98479592800140403</v>
      </c>
      <c r="D405" s="2">
        <v>0.93636471033096302</v>
      </c>
      <c r="F405" s="2">
        <v>90.7</v>
      </c>
      <c r="G405" s="2">
        <v>-18.994199999999999</v>
      </c>
      <c r="H405" s="2">
        <v>-61.653399999999998</v>
      </c>
      <c r="I405" s="2">
        <v>-32.072200000000002</v>
      </c>
    </row>
    <row r="406" spans="1:9" x14ac:dyDescent="0.15">
      <c r="A406" s="2">
        <v>10.8000183105469</v>
      </c>
      <c r="B406" s="2">
        <v>0.96453905105590798</v>
      </c>
      <c r="C406" s="2">
        <v>0.97759401798248302</v>
      </c>
      <c r="D406" s="2">
        <v>0.90324109792709395</v>
      </c>
      <c r="F406" s="2">
        <v>90.8</v>
      </c>
      <c r="G406" s="2">
        <v>-21.485299999999999</v>
      </c>
      <c r="H406" s="2">
        <v>-64.455799999999996</v>
      </c>
      <c r="I406" s="2">
        <v>-33.9405</v>
      </c>
    </row>
    <row r="407" spans="1:9" x14ac:dyDescent="0.15">
      <c r="A407" s="2">
        <v>10.9000244140625</v>
      </c>
      <c r="B407" s="2">
        <v>0.96656537055969205</v>
      </c>
      <c r="C407" s="2">
        <v>0.96265667676925704</v>
      </c>
      <c r="D407" s="2">
        <v>0.864418804645538</v>
      </c>
      <c r="F407" s="2">
        <v>90.9</v>
      </c>
      <c r="G407" s="2">
        <v>-14.946300000000001</v>
      </c>
      <c r="H407" s="2">
        <v>-62.2761</v>
      </c>
      <c r="I407" s="2">
        <v>-34.563200000000002</v>
      </c>
    </row>
    <row r="408" spans="1:9" x14ac:dyDescent="0.15">
      <c r="A408" s="2">
        <v>11</v>
      </c>
      <c r="B408" s="2">
        <v>0.94224923849105802</v>
      </c>
      <c r="C408" s="2">
        <v>0.93998396396636996</v>
      </c>
      <c r="D408" s="2">
        <v>0.82084763050079301</v>
      </c>
      <c r="F408" s="2">
        <v>91</v>
      </c>
      <c r="G408" s="2">
        <v>-17.748699999999999</v>
      </c>
      <c r="H408" s="2">
        <v>-65.389899999999997</v>
      </c>
      <c r="I408" s="2">
        <v>-34.874600000000001</v>
      </c>
    </row>
    <row r="409" spans="1:9" x14ac:dyDescent="0.15">
      <c r="A409" s="2">
        <v>11.1000061035156</v>
      </c>
      <c r="B409" s="2">
        <v>0.92401218414306596</v>
      </c>
      <c r="C409" s="2">
        <v>0.91144299507141102</v>
      </c>
      <c r="D409" s="2">
        <v>0.78190666437149003</v>
      </c>
      <c r="F409" s="2">
        <v>91.1</v>
      </c>
      <c r="G409" s="2">
        <v>-19.305599999999998</v>
      </c>
      <c r="H409" s="2">
        <v>-73.797200000000004</v>
      </c>
      <c r="I409" s="2">
        <v>-57.605400000000003</v>
      </c>
    </row>
    <row r="410" spans="1:9" x14ac:dyDescent="0.15">
      <c r="A410" s="2">
        <v>11.2000122070313</v>
      </c>
      <c r="B410" s="2">
        <v>0.92299902439117398</v>
      </c>
      <c r="C410" s="2">
        <v>0.87356626987457298</v>
      </c>
      <c r="D410" s="2">
        <v>0.73952269554138195</v>
      </c>
      <c r="F410" s="2">
        <v>91.2</v>
      </c>
      <c r="G410" s="2">
        <v>-20.239699999999999</v>
      </c>
      <c r="H410" s="2">
        <v>-70.683400000000006</v>
      </c>
      <c r="I410" s="2">
        <v>-21.796600000000002</v>
      </c>
    </row>
    <row r="411" spans="1:9" x14ac:dyDescent="0.15">
      <c r="A411" s="2">
        <v>11.2999877929688</v>
      </c>
      <c r="B411" s="2">
        <v>0.89159071445465099</v>
      </c>
      <c r="C411" s="2">
        <v>0.82421976327896096</v>
      </c>
      <c r="D411" s="2">
        <v>0.69808852672576904</v>
      </c>
      <c r="F411" s="2">
        <v>91.3</v>
      </c>
      <c r="G411" s="2">
        <v>-21.1739</v>
      </c>
      <c r="H411" s="2">
        <v>-67.258200000000002</v>
      </c>
      <c r="I411" s="2">
        <v>-26.778700000000001</v>
      </c>
    </row>
    <row r="412" spans="1:9" x14ac:dyDescent="0.15">
      <c r="A412" s="2">
        <v>11.4000244140625</v>
      </c>
      <c r="B412" s="2">
        <v>0.85005068778991699</v>
      </c>
      <c r="C412" s="2">
        <v>0.76580417156219505</v>
      </c>
      <c r="D412" s="2">
        <v>0.65143054723739602</v>
      </c>
      <c r="F412" s="2">
        <v>91.4</v>
      </c>
      <c r="G412" s="2">
        <v>-30.5153</v>
      </c>
      <c r="H412" s="2">
        <v>-64.144400000000005</v>
      </c>
      <c r="I412" s="2">
        <v>-35.186</v>
      </c>
    </row>
    <row r="413" spans="1:9" x14ac:dyDescent="0.15">
      <c r="A413" s="2">
        <v>11.5</v>
      </c>
      <c r="B413" s="2">
        <v>0.79229992628097501</v>
      </c>
      <c r="C413" s="2">
        <v>0.70178711414337203</v>
      </c>
      <c r="D413" s="2">
        <v>0.59195059537887595</v>
      </c>
      <c r="F413" s="2">
        <v>91.5</v>
      </c>
      <c r="G413" s="2">
        <v>-17.4373</v>
      </c>
      <c r="H413" s="2">
        <v>-66.012699999999995</v>
      </c>
      <c r="I413" s="2">
        <v>-34.251899999999999</v>
      </c>
    </row>
    <row r="414" spans="1:9" x14ac:dyDescent="0.15">
      <c r="A414" s="2">
        <v>11.6000366210938</v>
      </c>
      <c r="B414" s="2">
        <v>0.72137796878814697</v>
      </c>
      <c r="C414" s="2">
        <v>0.62656706571579002</v>
      </c>
      <c r="D414" s="2">
        <v>0.54790449142456099</v>
      </c>
      <c r="F414" s="2">
        <v>91.6</v>
      </c>
      <c r="G414" s="2">
        <v>-21.1739</v>
      </c>
      <c r="H414" s="2">
        <v>-69.437899999999999</v>
      </c>
      <c r="I414" s="2">
        <v>-32.695</v>
      </c>
    </row>
    <row r="415" spans="1:9" x14ac:dyDescent="0.15">
      <c r="A415" s="2">
        <v>11.7000122070313</v>
      </c>
      <c r="B415" s="2">
        <v>0.62715303897857699</v>
      </c>
      <c r="C415" s="2">
        <v>0.56094956398010298</v>
      </c>
      <c r="D415" s="2">
        <v>0.51038819551467896</v>
      </c>
      <c r="F415" s="2">
        <v>91.7</v>
      </c>
      <c r="G415" s="2">
        <v>-20.239699999999999</v>
      </c>
      <c r="H415" s="2">
        <v>-70.683400000000006</v>
      </c>
      <c r="I415" s="2">
        <v>-46.395699999999998</v>
      </c>
    </row>
    <row r="416" spans="1:9" x14ac:dyDescent="0.15">
      <c r="A416" s="2">
        <v>11.7999877929688</v>
      </c>
      <c r="B416" s="2">
        <v>0.54711246490478505</v>
      </c>
      <c r="C416" s="2">
        <v>0.49319815635681202</v>
      </c>
      <c r="D416" s="2">
        <v>0.46456131339073198</v>
      </c>
      <c r="F416" s="2">
        <v>91.8</v>
      </c>
      <c r="G416" s="2">
        <v>-24.287700000000001</v>
      </c>
      <c r="H416" s="2">
        <v>-66.324100000000001</v>
      </c>
      <c r="I416" s="2">
        <v>-37.677100000000003</v>
      </c>
    </row>
    <row r="417" spans="1:9" x14ac:dyDescent="0.15">
      <c r="A417" s="2">
        <v>11.9000244140625</v>
      </c>
      <c r="B417" s="2">
        <v>0.48226952552795399</v>
      </c>
      <c r="C417" s="2">
        <v>0.42224591970443698</v>
      </c>
      <c r="D417" s="2">
        <v>0.43013176321983299</v>
      </c>
      <c r="F417" s="2">
        <v>91.9</v>
      </c>
      <c r="G417" s="2">
        <v>-24.5991</v>
      </c>
      <c r="H417" s="2">
        <v>-68.192400000000006</v>
      </c>
      <c r="I417" s="2">
        <v>-23.976299999999998</v>
      </c>
    </row>
    <row r="418" spans="1:9" x14ac:dyDescent="0.15">
      <c r="A418" s="2">
        <v>12</v>
      </c>
      <c r="B418" s="2">
        <v>0.442755848169327</v>
      </c>
      <c r="C418" s="2">
        <v>0.35796207189559898</v>
      </c>
      <c r="D418" s="2">
        <v>0.39843282103538502</v>
      </c>
      <c r="F418" s="2">
        <v>92</v>
      </c>
      <c r="G418" s="2">
        <v>-27.0901</v>
      </c>
      <c r="H418" s="2">
        <v>-68.815100000000001</v>
      </c>
      <c r="I418" s="2">
        <v>-33.317700000000002</v>
      </c>
    </row>
    <row r="419" spans="1:9" x14ac:dyDescent="0.15">
      <c r="A419" s="2">
        <v>12.1000366210938</v>
      </c>
      <c r="B419" s="2">
        <v>0.40830799937248202</v>
      </c>
      <c r="C419" s="2">
        <v>0.30594822764396701</v>
      </c>
      <c r="D419" s="2">
        <v>0.36697134375572199</v>
      </c>
      <c r="F419" s="2">
        <v>92.1</v>
      </c>
      <c r="G419" s="2">
        <v>-18.371500000000001</v>
      </c>
      <c r="H419" s="2">
        <v>-66.012699999999995</v>
      </c>
      <c r="I419" s="2">
        <v>-35.497399999999999</v>
      </c>
    </row>
    <row r="420" spans="1:9" x14ac:dyDescent="0.15">
      <c r="A420" s="2">
        <v>12.2000122070313</v>
      </c>
      <c r="B420" s="2">
        <v>0.36474165320396401</v>
      </c>
      <c r="C420" s="2">
        <v>0.25420111417770402</v>
      </c>
      <c r="D420" s="2">
        <v>0.34180217981338501</v>
      </c>
      <c r="F420" s="2">
        <v>92.2</v>
      </c>
      <c r="G420" s="2">
        <v>-20.862500000000001</v>
      </c>
      <c r="H420" s="2">
        <v>-65.078599999999994</v>
      </c>
      <c r="I420" s="2">
        <v>-35.186</v>
      </c>
    </row>
    <row r="421" spans="1:9" x14ac:dyDescent="0.15">
      <c r="A421" s="2">
        <v>12.2999877929688</v>
      </c>
      <c r="B421" s="2">
        <v>0.349544078111649</v>
      </c>
      <c r="C421" s="2">
        <v>0.21312347054481501</v>
      </c>
      <c r="D421" s="2">
        <v>0.31425857543945301</v>
      </c>
      <c r="F421" s="2">
        <v>92.3</v>
      </c>
      <c r="G421" s="2">
        <v>-26.778700000000001</v>
      </c>
      <c r="H421" s="2">
        <v>-67.881</v>
      </c>
      <c r="I421" s="2">
        <v>-37.054299999999998</v>
      </c>
    </row>
    <row r="422" spans="1:9" x14ac:dyDescent="0.15">
      <c r="A422" s="2">
        <v>12.4000244140625</v>
      </c>
      <c r="B422" s="2">
        <v>0.32421478629112199</v>
      </c>
      <c r="C422" s="2">
        <v>0.176046907901764</v>
      </c>
      <c r="D422" s="2">
        <v>0.294075727462769</v>
      </c>
      <c r="F422" s="2">
        <v>92.4</v>
      </c>
      <c r="G422" s="2">
        <v>-22.730799999999999</v>
      </c>
      <c r="H422" s="2">
        <v>-68.192400000000006</v>
      </c>
      <c r="I422" s="2">
        <v>-54.491599999999998</v>
      </c>
    </row>
    <row r="423" spans="1:9" x14ac:dyDescent="0.15">
      <c r="A423" s="2">
        <v>12.5</v>
      </c>
      <c r="B423" s="2">
        <v>0.28267478942871099</v>
      </c>
      <c r="C423" s="2">
        <v>0.134169101715088</v>
      </c>
      <c r="D423" s="2">
        <v>0.27068737149238598</v>
      </c>
      <c r="F423" s="2">
        <v>92.5</v>
      </c>
      <c r="G423" s="2">
        <v>-22.4194</v>
      </c>
      <c r="H423" s="2">
        <v>-64.767200000000003</v>
      </c>
      <c r="I423" s="2">
        <v>-40.168100000000003</v>
      </c>
    </row>
    <row r="424" spans="1:9" x14ac:dyDescent="0.15">
      <c r="A424" s="2">
        <v>12.6000366210938</v>
      </c>
      <c r="B424" s="2">
        <v>0.251266479492188</v>
      </c>
      <c r="C424" s="2">
        <v>0.102427341043949</v>
      </c>
      <c r="D424" s="2">
        <v>0.23150892555713701</v>
      </c>
      <c r="F424" s="2">
        <v>92.6</v>
      </c>
      <c r="G424" s="2">
        <v>-19.305599999999998</v>
      </c>
      <c r="H424" s="2">
        <v>-67.881</v>
      </c>
      <c r="I424" s="2">
        <v>-23.664899999999999</v>
      </c>
    </row>
    <row r="425" spans="1:9" x14ac:dyDescent="0.15">
      <c r="A425" s="2">
        <v>12.7000122070313</v>
      </c>
      <c r="B425" s="2">
        <v>0.22695037722587599</v>
      </c>
      <c r="C425" s="2">
        <v>8.2155168056487995E-2</v>
      </c>
      <c r="D425" s="2">
        <v>0.218568190932274</v>
      </c>
      <c r="F425" s="2">
        <v>92.7</v>
      </c>
      <c r="G425" s="2">
        <v>-25.533200000000001</v>
      </c>
      <c r="H425" s="2">
        <v>-61.0306</v>
      </c>
      <c r="I425" s="2">
        <v>-29.581199999999999</v>
      </c>
    </row>
    <row r="426" spans="1:9" x14ac:dyDescent="0.15">
      <c r="A426" s="2">
        <v>12.7999877929688</v>
      </c>
      <c r="B426" s="2">
        <v>0.19351568818092299</v>
      </c>
      <c r="C426" s="2">
        <v>6.1883106827735998E-2</v>
      </c>
      <c r="D426" s="2">
        <v>0.195298612117767</v>
      </c>
      <c r="F426" s="2">
        <v>92.8</v>
      </c>
      <c r="G426" s="2">
        <v>-22.730799999999999</v>
      </c>
      <c r="H426" s="2">
        <v>-60.096499999999999</v>
      </c>
      <c r="I426" s="2">
        <v>-37.054299999999998</v>
      </c>
    </row>
    <row r="427" spans="1:9" x14ac:dyDescent="0.15">
      <c r="A427" s="2">
        <v>12.9000244140625</v>
      </c>
      <c r="B427" s="2">
        <v>0.19452892243862199</v>
      </c>
      <c r="C427" s="2">
        <v>4.6412330120802002E-2</v>
      </c>
      <c r="D427" s="2">
        <v>0.178914830088615</v>
      </c>
      <c r="F427" s="2">
        <v>92.9</v>
      </c>
      <c r="G427" s="2">
        <v>-26.467400000000001</v>
      </c>
      <c r="H427" s="2">
        <v>-62.898899999999998</v>
      </c>
      <c r="I427" s="2">
        <v>-32.695</v>
      </c>
    </row>
    <row r="428" spans="1:9" x14ac:dyDescent="0.15">
      <c r="A428" s="2">
        <v>13</v>
      </c>
      <c r="B428" s="2">
        <v>0.17527867853641499</v>
      </c>
      <c r="C428" s="2">
        <v>3.7876781076193002E-2</v>
      </c>
      <c r="D428" s="2">
        <v>0.16466811299324</v>
      </c>
      <c r="F428" s="2">
        <v>93</v>
      </c>
      <c r="G428" s="2">
        <v>-21.485299999999999</v>
      </c>
      <c r="H428" s="2">
        <v>-65.078599999999994</v>
      </c>
      <c r="I428" s="2">
        <v>-37.988399999999999</v>
      </c>
    </row>
    <row r="429" spans="1:9" x14ac:dyDescent="0.15">
      <c r="A429" s="2">
        <v>13.1000366210938</v>
      </c>
      <c r="B429" s="2">
        <v>0.16008108854293801</v>
      </c>
      <c r="C429" s="2">
        <v>2.4539839476347001E-2</v>
      </c>
      <c r="D429" s="2">
        <v>0.14448532462120101</v>
      </c>
      <c r="F429" s="2">
        <v>93.1</v>
      </c>
      <c r="G429" s="2">
        <v>-27.712900000000001</v>
      </c>
      <c r="H429" s="2">
        <v>-63.210299999999997</v>
      </c>
      <c r="I429" s="2">
        <v>-44.216000000000001</v>
      </c>
    </row>
    <row r="430" spans="1:9" x14ac:dyDescent="0.15">
      <c r="A430" s="2">
        <v>13.2000122070313</v>
      </c>
      <c r="B430" s="2">
        <v>0.16109423339366899</v>
      </c>
      <c r="C430" s="2">
        <v>1.6804451122879999E-2</v>
      </c>
      <c r="D430" s="2">
        <v>0.133681550621986</v>
      </c>
      <c r="F430" s="2">
        <v>93.2</v>
      </c>
      <c r="G430" s="2">
        <v>-23.976299999999998</v>
      </c>
      <c r="H430" s="2">
        <v>-64.144400000000005</v>
      </c>
      <c r="I430" s="2">
        <v>-30.203900000000001</v>
      </c>
    </row>
    <row r="431" spans="1:9" x14ac:dyDescent="0.15">
      <c r="A431" s="2">
        <v>13.2999877929688</v>
      </c>
      <c r="B431" s="2">
        <v>0.158054709434509</v>
      </c>
      <c r="C431" s="2">
        <v>9.33581776917E-3</v>
      </c>
      <c r="D431" s="2">
        <v>0.11159917712211601</v>
      </c>
      <c r="F431" s="2">
        <v>93.3</v>
      </c>
      <c r="G431" s="2">
        <v>-24.287700000000001</v>
      </c>
      <c r="H431" s="2">
        <v>-63.832999999999998</v>
      </c>
      <c r="I431" s="2">
        <v>-33.006300000000003</v>
      </c>
    </row>
    <row r="432" spans="1:9" x14ac:dyDescent="0.15">
      <c r="A432" s="2">
        <v>13.4000244140625</v>
      </c>
      <c r="B432" s="2">
        <v>0.144883513450623</v>
      </c>
      <c r="C432" s="2">
        <v>7.7353883534669998E-3</v>
      </c>
      <c r="D432" s="2">
        <v>9.5690324902533999E-2</v>
      </c>
      <c r="F432" s="2">
        <v>93.4</v>
      </c>
      <c r="G432" s="2">
        <v>-20.551100000000002</v>
      </c>
      <c r="H432" s="2">
        <v>-61.653399999999998</v>
      </c>
      <c r="I432" s="2">
        <v>-35.186</v>
      </c>
    </row>
    <row r="433" spans="1:9" x14ac:dyDescent="0.15">
      <c r="A433" s="2">
        <v>13.5</v>
      </c>
      <c r="B433" s="2">
        <v>0.13171230256557501</v>
      </c>
      <c r="C433" s="2">
        <v>0</v>
      </c>
      <c r="D433" s="2">
        <v>9.2128686606884003E-2</v>
      </c>
      <c r="F433" s="2">
        <v>93.5</v>
      </c>
      <c r="G433" s="2">
        <v>-23.664899999999999</v>
      </c>
      <c r="H433" s="2">
        <v>-66.635499999999993</v>
      </c>
      <c r="I433" s="2">
        <v>-37.988399999999999</v>
      </c>
    </row>
    <row r="434" spans="1:9" x14ac:dyDescent="0.15">
      <c r="A434" s="2">
        <v>13.6000366210938</v>
      </c>
      <c r="B434" s="2">
        <v>0.13779133558273299</v>
      </c>
      <c r="C434" s="2">
        <v>3.4676131326710001E-3</v>
      </c>
      <c r="D434" s="2">
        <v>9.2603519558906999E-2</v>
      </c>
      <c r="F434" s="2">
        <v>93.6</v>
      </c>
      <c r="G434" s="2">
        <v>-21.485299999999999</v>
      </c>
      <c r="H434" s="2">
        <v>-66.012699999999995</v>
      </c>
      <c r="I434" s="2">
        <v>-37.677100000000003</v>
      </c>
    </row>
    <row r="435" spans="1:9" x14ac:dyDescent="0.15">
      <c r="A435" s="2">
        <v>13.7000122070313</v>
      </c>
      <c r="B435" s="2">
        <v>0.135764956474304</v>
      </c>
      <c r="C435" s="2">
        <v>8.0021442845460006E-3</v>
      </c>
      <c r="D435" s="2">
        <v>8.4886640310287004E-2</v>
      </c>
      <c r="F435" s="2">
        <v>93.7</v>
      </c>
      <c r="G435" s="2">
        <v>-24.5991</v>
      </c>
      <c r="H435" s="2">
        <v>-69.749300000000005</v>
      </c>
      <c r="I435" s="2">
        <v>-46.395699999999998</v>
      </c>
    </row>
    <row r="436" spans="1:9" x14ac:dyDescent="0.15">
      <c r="A436" s="2">
        <v>13.7999877929688</v>
      </c>
      <c r="B436" s="2">
        <v>0.13677808642387401</v>
      </c>
      <c r="C436" s="2">
        <v>1.1469652876258001E-2</v>
      </c>
      <c r="D436" s="2">
        <v>7.7881962060927998E-2</v>
      </c>
      <c r="F436" s="2">
        <v>93.8</v>
      </c>
      <c r="G436" s="2">
        <v>-28.0243</v>
      </c>
      <c r="H436" s="2">
        <v>-71.928899999999999</v>
      </c>
      <c r="I436" s="2">
        <v>-28.958400000000001</v>
      </c>
    </row>
    <row r="437" spans="1:9" x14ac:dyDescent="0.15">
      <c r="A437" s="2">
        <v>13.9000244140625</v>
      </c>
      <c r="B437" s="2">
        <v>0.14690987765788999</v>
      </c>
      <c r="C437" s="2">
        <v>9.8692234605550003E-3</v>
      </c>
      <c r="D437" s="2">
        <v>7.0046313107013994E-2</v>
      </c>
      <c r="F437" s="2">
        <v>93.9</v>
      </c>
      <c r="G437" s="2">
        <v>-28.646999999999998</v>
      </c>
      <c r="H437" s="2">
        <v>-68.503699999999995</v>
      </c>
      <c r="I437" s="2">
        <v>-36.742899999999999</v>
      </c>
    </row>
    <row r="438" spans="1:9" x14ac:dyDescent="0.15">
      <c r="A438" s="2">
        <v>14</v>
      </c>
      <c r="B438" s="2">
        <v>0.125633254647255</v>
      </c>
      <c r="C438" s="2">
        <v>7.2018774226310003E-3</v>
      </c>
      <c r="D438" s="2">
        <v>6.4703769981861003E-2</v>
      </c>
      <c r="F438" s="2">
        <v>94</v>
      </c>
      <c r="G438" s="2">
        <v>-22.730799999999999</v>
      </c>
      <c r="H438" s="2">
        <v>-67.258200000000002</v>
      </c>
      <c r="I438" s="2">
        <v>-39.234000000000002</v>
      </c>
    </row>
    <row r="439" spans="1:9" x14ac:dyDescent="0.15">
      <c r="A439" s="2">
        <v>14.1000366210938</v>
      </c>
      <c r="B439" s="2">
        <v>0.102330356836319</v>
      </c>
      <c r="C439" s="2">
        <v>1.0936246253550001E-2</v>
      </c>
      <c r="D439" s="2">
        <v>5.6037049740552999E-2</v>
      </c>
      <c r="F439" s="2">
        <v>94.1</v>
      </c>
      <c r="G439" s="2">
        <v>-23.664899999999999</v>
      </c>
      <c r="H439" s="2">
        <v>-67.881</v>
      </c>
      <c r="I439" s="2">
        <v>-36.120199999999997</v>
      </c>
    </row>
    <row r="440" spans="1:9" x14ac:dyDescent="0.15">
      <c r="A440" s="2">
        <v>14.2000122070313</v>
      </c>
      <c r="B440" s="2">
        <v>9.4224944710732006E-2</v>
      </c>
      <c r="C440" s="2">
        <v>1.5737531706691E-2</v>
      </c>
      <c r="D440" s="2">
        <v>5.2000492811203003E-2</v>
      </c>
      <c r="F440" s="2">
        <v>94.2</v>
      </c>
      <c r="G440" s="2">
        <v>-24.5991</v>
      </c>
      <c r="H440" s="2">
        <v>-73.485799999999998</v>
      </c>
      <c r="I440" s="2">
        <v>-39.856699999999996</v>
      </c>
    </row>
    <row r="441" spans="1:9" x14ac:dyDescent="0.15">
      <c r="A441" s="2">
        <v>14.2999877929688</v>
      </c>
      <c r="B441" s="2">
        <v>9.7264461219310996E-2</v>
      </c>
      <c r="C441" s="2">
        <v>1.2536674737929999E-2</v>
      </c>
      <c r="D441" s="2">
        <v>5.1763031631707999E-2</v>
      </c>
      <c r="F441" s="2">
        <v>94.3</v>
      </c>
      <c r="G441" s="2">
        <v>-30.203900000000001</v>
      </c>
      <c r="H441" s="2">
        <v>-73.797200000000004</v>
      </c>
      <c r="I441" s="2">
        <v>-35.497399999999999</v>
      </c>
    </row>
    <row r="442" spans="1:9" x14ac:dyDescent="0.15">
      <c r="A442" s="2">
        <v>14.4000244140625</v>
      </c>
      <c r="B442" s="2">
        <v>9.4224944710732006E-2</v>
      </c>
      <c r="C442" s="2">
        <v>1.4670510776341E-2</v>
      </c>
      <c r="D442" s="2">
        <v>4.2740076780318999E-2</v>
      </c>
      <c r="F442" s="2">
        <v>94.4</v>
      </c>
      <c r="G442" s="2">
        <v>-25.8446</v>
      </c>
      <c r="H442" s="2">
        <v>-65.078599999999994</v>
      </c>
      <c r="I442" s="2">
        <v>-34.251899999999999</v>
      </c>
    </row>
    <row r="443" spans="1:9" x14ac:dyDescent="0.15">
      <c r="A443" s="2">
        <v>14.5</v>
      </c>
      <c r="B443" s="2">
        <v>8.6119532585144001E-2</v>
      </c>
      <c r="C443" s="2">
        <v>2.694053389132E-2</v>
      </c>
      <c r="D443" s="2">
        <v>3.9178442209959002E-2</v>
      </c>
      <c r="F443" s="2">
        <v>94.5</v>
      </c>
      <c r="G443" s="2">
        <v>-29.581199999999999</v>
      </c>
      <c r="H443" s="2">
        <v>-70.372</v>
      </c>
      <c r="I443" s="2">
        <v>-40.168100000000003</v>
      </c>
    </row>
    <row r="444" spans="1:9" x14ac:dyDescent="0.15">
      <c r="A444" s="2">
        <v>14.6000366210938</v>
      </c>
      <c r="B444" s="2">
        <v>0.11550156772136699</v>
      </c>
      <c r="C444" s="2">
        <v>4.3744985014200002E-2</v>
      </c>
      <c r="D444" s="2">
        <v>3.8228601217270002E-2</v>
      </c>
      <c r="F444" s="2">
        <v>94.6</v>
      </c>
      <c r="G444" s="2">
        <v>-24.5991</v>
      </c>
      <c r="H444" s="2">
        <v>-70.683400000000006</v>
      </c>
      <c r="I444" s="2">
        <v>-34.563200000000002</v>
      </c>
    </row>
    <row r="445" spans="1:9" x14ac:dyDescent="0.15">
      <c r="A445" s="2">
        <v>14.7000122070313</v>
      </c>
      <c r="B445" s="2">
        <v>0.123606882989407</v>
      </c>
      <c r="C445" s="2">
        <v>5.5481392890215003E-2</v>
      </c>
      <c r="D445" s="2">
        <v>3.5498030483722999E-2</v>
      </c>
      <c r="F445" s="2">
        <v>94.7</v>
      </c>
      <c r="G445" s="2">
        <v>-22.4194</v>
      </c>
      <c r="H445" s="2">
        <v>-68.192400000000006</v>
      </c>
      <c r="I445" s="2">
        <v>-37.365699999999997</v>
      </c>
    </row>
    <row r="446" spans="1:9" x14ac:dyDescent="0.15">
      <c r="A446" s="2">
        <v>14.7999877929688</v>
      </c>
      <c r="B446" s="2">
        <v>9.9290840327739993E-2</v>
      </c>
      <c r="C446" s="2">
        <v>6.7751415073872001E-2</v>
      </c>
      <c r="D446" s="2">
        <v>3.6447782069445003E-2</v>
      </c>
      <c r="F446" s="2">
        <v>94.8</v>
      </c>
      <c r="G446" s="2">
        <v>-25.8446</v>
      </c>
      <c r="H446" s="2">
        <v>-67.569599999999994</v>
      </c>
      <c r="I446" s="2">
        <v>-48.886800000000001</v>
      </c>
    </row>
    <row r="447" spans="1:9" x14ac:dyDescent="0.15">
      <c r="A447" s="2">
        <v>14.9000244140625</v>
      </c>
      <c r="B447" s="2">
        <v>7.8014217317104007E-2</v>
      </c>
      <c r="C447" s="2">
        <v>7.6020210981369005E-2</v>
      </c>
      <c r="D447" s="2">
        <v>3.0749093741178998E-2</v>
      </c>
      <c r="F447" s="2">
        <v>94.9</v>
      </c>
      <c r="G447" s="2">
        <v>-27.401499999999999</v>
      </c>
      <c r="H447" s="2">
        <v>-66.012699999999995</v>
      </c>
      <c r="I447" s="2">
        <v>-37.677100000000003</v>
      </c>
    </row>
    <row r="448" spans="1:9" x14ac:dyDescent="0.15">
      <c r="A448" s="2">
        <v>15</v>
      </c>
      <c r="B448" s="2">
        <v>7.7000983059406003E-2</v>
      </c>
      <c r="C448" s="2">
        <v>8.8556885719298997E-2</v>
      </c>
      <c r="D448" s="2">
        <v>2.4456797167659E-2</v>
      </c>
      <c r="F448" s="2">
        <v>95</v>
      </c>
      <c r="G448" s="2">
        <v>-24.910399999999999</v>
      </c>
      <c r="H448" s="2">
        <v>-67.881</v>
      </c>
      <c r="I448" s="2">
        <v>-32.072200000000002</v>
      </c>
    </row>
    <row r="449" spans="1:9" x14ac:dyDescent="0.15">
      <c r="A449" s="2">
        <v>15.1000366210938</v>
      </c>
      <c r="B449" s="2">
        <v>9.8277606070042003E-2</v>
      </c>
      <c r="C449" s="2">
        <v>9.5758870244026004E-2</v>
      </c>
      <c r="D449" s="2">
        <v>1.8283279612659999E-2</v>
      </c>
      <c r="F449" s="2">
        <v>95.1</v>
      </c>
      <c r="G449" s="2">
        <v>-22.730799999999999</v>
      </c>
      <c r="H449" s="2">
        <v>-66.324100000000001</v>
      </c>
      <c r="I449" s="2">
        <v>-36.742899999999999</v>
      </c>
    </row>
    <row r="450" spans="1:9" x14ac:dyDescent="0.15">
      <c r="A450" s="2">
        <v>15.2000122070313</v>
      </c>
      <c r="B450" s="2">
        <v>7.8014217317104007E-2</v>
      </c>
      <c r="C450" s="2">
        <v>0.10696186870336501</v>
      </c>
      <c r="D450" s="2">
        <v>1.5077697113155999E-2</v>
      </c>
      <c r="F450" s="2">
        <v>95.2</v>
      </c>
      <c r="G450" s="2">
        <v>-26.467400000000001</v>
      </c>
      <c r="H450" s="2">
        <v>-66.324100000000001</v>
      </c>
      <c r="I450" s="2">
        <v>-37.988399999999999</v>
      </c>
    </row>
    <row r="451" spans="1:9" x14ac:dyDescent="0.15">
      <c r="A451" s="2">
        <v>15.2999877929688</v>
      </c>
      <c r="B451" s="2">
        <v>6.1803489923476999E-2</v>
      </c>
      <c r="C451" s="2">
        <v>0.11496401578187899</v>
      </c>
      <c r="D451" s="2">
        <v>1.6383685171604E-2</v>
      </c>
      <c r="F451" s="2">
        <v>95.3</v>
      </c>
      <c r="G451" s="2">
        <v>-29.581199999999999</v>
      </c>
      <c r="H451" s="2">
        <v>-64.144400000000005</v>
      </c>
      <c r="I451" s="2">
        <v>-33.629100000000001</v>
      </c>
    </row>
    <row r="452" spans="1:9" x14ac:dyDescent="0.15">
      <c r="A452" s="2">
        <v>15.4000244140625</v>
      </c>
      <c r="B452" s="2">
        <v>4.6605903655290999E-2</v>
      </c>
      <c r="C452" s="2">
        <v>0.12803409993648501</v>
      </c>
      <c r="D452" s="2">
        <v>1.5196474269032E-2</v>
      </c>
      <c r="F452" s="2">
        <v>95.4</v>
      </c>
      <c r="G452" s="2">
        <v>-32.383600000000001</v>
      </c>
      <c r="H452" s="2">
        <v>-63.521599999999999</v>
      </c>
      <c r="I452" s="2">
        <v>-39.545299999999997</v>
      </c>
    </row>
    <row r="453" spans="1:9" x14ac:dyDescent="0.15">
      <c r="A453" s="2">
        <v>15.5</v>
      </c>
      <c r="B453" s="2">
        <v>3.6474213004112001E-2</v>
      </c>
      <c r="C453" s="2">
        <v>0.14590556919574699</v>
      </c>
      <c r="D453" s="2">
        <v>1.1753523722291E-2</v>
      </c>
      <c r="F453" s="2">
        <v>95.5</v>
      </c>
      <c r="G453" s="2">
        <v>-26.467400000000001</v>
      </c>
      <c r="H453" s="2">
        <v>-61.341999999999999</v>
      </c>
      <c r="I453" s="2">
        <v>-33.317700000000002</v>
      </c>
    </row>
    <row r="454" spans="1:9" x14ac:dyDescent="0.15">
      <c r="A454" s="2">
        <v>15.6000366210938</v>
      </c>
      <c r="B454" s="2">
        <v>2.938193641603E-2</v>
      </c>
      <c r="C454" s="2">
        <v>0.15524138510227201</v>
      </c>
      <c r="D454" s="2">
        <v>3.5616343375300002E-3</v>
      </c>
      <c r="F454" s="2">
        <v>95.6</v>
      </c>
      <c r="G454" s="2">
        <v>-28.0243</v>
      </c>
      <c r="H454" s="2">
        <v>-64.144400000000005</v>
      </c>
      <c r="I454" s="2">
        <v>-34.874600000000001</v>
      </c>
    </row>
    <row r="455" spans="1:9" x14ac:dyDescent="0.15">
      <c r="A455" s="2">
        <v>15.7000122070313</v>
      </c>
      <c r="B455" s="2">
        <v>3.6474213004112001E-2</v>
      </c>
      <c r="C455" s="2">
        <v>0.16564412415027599</v>
      </c>
      <c r="D455" s="2">
        <v>4.7482873196699998E-4</v>
      </c>
      <c r="F455" s="2">
        <v>95.7</v>
      </c>
      <c r="G455" s="2">
        <v>-24.5991</v>
      </c>
      <c r="H455" s="2">
        <v>-65.389899999999997</v>
      </c>
      <c r="I455" s="2">
        <v>-36.4315</v>
      </c>
    </row>
    <row r="456" spans="1:9" x14ac:dyDescent="0.15">
      <c r="A456" s="2">
        <v>15.7999877929688</v>
      </c>
      <c r="B456" s="2">
        <v>2.3303002119064001E-2</v>
      </c>
      <c r="C456" s="2">
        <v>0.174179777503014</v>
      </c>
      <c r="D456" s="2">
        <v>0</v>
      </c>
      <c r="F456" s="2">
        <v>95.8</v>
      </c>
      <c r="G456" s="2">
        <v>-25.8446</v>
      </c>
      <c r="H456" s="2">
        <v>-66.012699999999995</v>
      </c>
      <c r="I456" s="2">
        <v>-40.168100000000003</v>
      </c>
    </row>
    <row r="457" spans="1:9" x14ac:dyDescent="0.15">
      <c r="A457" s="2">
        <v>15.9000244140625</v>
      </c>
      <c r="B457" s="2">
        <v>3.2421454787254E-2</v>
      </c>
      <c r="C457" s="2">
        <v>0.186182945966721</v>
      </c>
      <c r="D457" s="2">
        <v>1.3059418648481E-2</v>
      </c>
      <c r="F457" s="2">
        <v>95.9</v>
      </c>
      <c r="G457" s="2">
        <v>-20.239699999999999</v>
      </c>
      <c r="H457" s="2">
        <v>-65.701300000000003</v>
      </c>
      <c r="I457" s="2">
        <v>-42.970500000000001</v>
      </c>
    </row>
    <row r="458" spans="1:9" x14ac:dyDescent="0.15">
      <c r="A458" s="2">
        <v>16</v>
      </c>
      <c r="B458" s="2">
        <v>1.2158070690930001E-2</v>
      </c>
      <c r="C458" s="2">
        <v>0.20432111620903001</v>
      </c>
      <c r="D458" s="2">
        <v>2.9443196952343001E-2</v>
      </c>
      <c r="F458" s="2">
        <v>96</v>
      </c>
      <c r="G458" s="2">
        <v>-23.664899999999999</v>
      </c>
      <c r="H458" s="2">
        <v>-66.012699999999995</v>
      </c>
      <c r="I458" s="2">
        <v>-49.509500000000003</v>
      </c>
    </row>
    <row r="459" spans="1:9" x14ac:dyDescent="0.15">
      <c r="A459" s="2">
        <v>16.1000366210938</v>
      </c>
      <c r="B459" s="2">
        <v>0</v>
      </c>
      <c r="C459" s="2">
        <v>0.21712455153465299</v>
      </c>
      <c r="D459" s="2">
        <v>3.7991233170033001E-2</v>
      </c>
      <c r="F459" s="2">
        <v>96.1</v>
      </c>
      <c r="G459" s="2">
        <v>-25.8446</v>
      </c>
      <c r="H459" s="2">
        <v>-64.455799999999996</v>
      </c>
      <c r="I459" s="2">
        <v>-32.383600000000001</v>
      </c>
    </row>
    <row r="460" spans="1:9" x14ac:dyDescent="0.15">
      <c r="A460" s="2">
        <v>16.2000122070313</v>
      </c>
      <c r="B460" s="2">
        <v>4.0526571683589998E-3</v>
      </c>
      <c r="C460" s="2">
        <v>0.226993829011917</v>
      </c>
      <c r="D460" s="2">
        <v>2.8968276455998001E-2</v>
      </c>
      <c r="F460" s="2">
        <v>96.2</v>
      </c>
      <c r="G460" s="2">
        <v>-26.467400000000001</v>
      </c>
      <c r="H460" s="2">
        <v>-61.0306</v>
      </c>
      <c r="I460" s="2">
        <v>-35.497399999999999</v>
      </c>
    </row>
    <row r="461" spans="1:9" x14ac:dyDescent="0.15">
      <c r="A461" s="2">
        <v>16.2999877929688</v>
      </c>
      <c r="B461" s="2">
        <v>3.7487350404263001E-2</v>
      </c>
      <c r="C461" s="2">
        <v>0.24193114042282099</v>
      </c>
      <c r="D461" s="2">
        <v>1.9233029335736999E-2</v>
      </c>
      <c r="F461" s="2">
        <v>96.3</v>
      </c>
      <c r="G461" s="2">
        <v>-25.8446</v>
      </c>
      <c r="H461" s="2">
        <v>-63.832999999999998</v>
      </c>
      <c r="I461" s="2">
        <v>-39.545299999999997</v>
      </c>
    </row>
    <row r="462" spans="1:9" x14ac:dyDescent="0.15">
      <c r="A462" s="2">
        <v>16.4000244140625</v>
      </c>
      <c r="B462" s="2">
        <v>3.8500491529703001E-2</v>
      </c>
      <c r="C462" s="2">
        <v>0.25286740064620999</v>
      </c>
      <c r="D462" s="2">
        <v>1.009139046073E-2</v>
      </c>
      <c r="F462" s="2">
        <v>96.4</v>
      </c>
      <c r="G462" s="2">
        <v>-25.221800000000002</v>
      </c>
      <c r="H462" s="2">
        <v>-66.012699999999995</v>
      </c>
      <c r="I462" s="2">
        <v>-33.317700000000002</v>
      </c>
    </row>
    <row r="463" spans="1:9" x14ac:dyDescent="0.15">
      <c r="A463" s="2">
        <v>16.5</v>
      </c>
      <c r="B463" s="2">
        <v>7.0922046899796004E-2</v>
      </c>
      <c r="C463" s="2">
        <v>0.26780471205711398</v>
      </c>
      <c r="D463" s="2">
        <v>1.1278601363301E-2</v>
      </c>
      <c r="F463" s="2">
        <v>96.5</v>
      </c>
      <c r="G463" s="2">
        <v>-25.533200000000001</v>
      </c>
      <c r="H463" s="2">
        <v>-66.635499999999993</v>
      </c>
      <c r="I463" s="2">
        <v>-35.497399999999999</v>
      </c>
    </row>
    <row r="464" spans="1:9" x14ac:dyDescent="0.15">
      <c r="A464" s="2">
        <v>16.6000366210938</v>
      </c>
      <c r="B464" s="2">
        <v>7.8014217317104007E-2</v>
      </c>
      <c r="C464" s="2">
        <v>0.28140833973884599</v>
      </c>
      <c r="D464" s="2">
        <v>2.1607453003526001E-2</v>
      </c>
      <c r="F464" s="2">
        <v>96.6</v>
      </c>
      <c r="G464" s="2">
        <v>-26.778700000000001</v>
      </c>
      <c r="H464" s="2">
        <v>-71.928899999999999</v>
      </c>
      <c r="I464" s="2">
        <v>-42.970500000000001</v>
      </c>
    </row>
    <row r="465" spans="1:9" x14ac:dyDescent="0.15">
      <c r="A465" s="2">
        <v>16.7000122070313</v>
      </c>
      <c r="B465" s="2">
        <v>8.3080016076564997E-2</v>
      </c>
      <c r="C465" s="2">
        <v>0.29847955703735402</v>
      </c>
      <c r="D465" s="2">
        <v>1.1159918271004999E-2</v>
      </c>
      <c r="F465" s="2">
        <v>96.7</v>
      </c>
      <c r="G465" s="2">
        <v>-27.401499999999999</v>
      </c>
      <c r="H465" s="2">
        <v>-65.701300000000003</v>
      </c>
      <c r="I465" s="2">
        <v>-36.4315</v>
      </c>
    </row>
    <row r="466" spans="1:9" x14ac:dyDescent="0.15">
      <c r="A466" s="2">
        <v>16.7999877929688</v>
      </c>
      <c r="B466" s="2">
        <v>7.3961563408374995E-2</v>
      </c>
      <c r="C466" s="2">
        <v>0.31021600961685197</v>
      </c>
      <c r="D466" s="2">
        <v>9.2603238299489993E-3</v>
      </c>
      <c r="F466" s="2">
        <v>96.8</v>
      </c>
      <c r="G466" s="2">
        <v>-28.0243</v>
      </c>
      <c r="H466" s="2">
        <v>-65.701300000000003</v>
      </c>
      <c r="I466" s="2">
        <v>-38.922600000000003</v>
      </c>
    </row>
    <row r="467" spans="1:9" x14ac:dyDescent="0.15">
      <c r="A467" s="2">
        <v>16.9000244140625</v>
      </c>
      <c r="B467" s="2">
        <v>7.2948321700096005E-2</v>
      </c>
      <c r="C467" s="2">
        <v>0.32728728652000399</v>
      </c>
      <c r="D467" s="2">
        <v>2.0420242100954E-2</v>
      </c>
      <c r="F467" s="2">
        <v>96.9</v>
      </c>
      <c r="G467" s="2">
        <v>-25.221800000000002</v>
      </c>
      <c r="H467" s="2">
        <v>-71.928899999999999</v>
      </c>
      <c r="I467" s="2">
        <v>-37.988399999999999</v>
      </c>
    </row>
    <row r="468" spans="1:9" x14ac:dyDescent="0.15">
      <c r="A468" s="2">
        <v>17</v>
      </c>
      <c r="B468" s="2">
        <v>8.6119532585144001E-2</v>
      </c>
      <c r="C468" s="2">
        <v>0.34329152107238797</v>
      </c>
      <c r="D468" s="2">
        <v>1.8283279612659999E-2</v>
      </c>
      <c r="F468" s="2">
        <v>97</v>
      </c>
      <c r="G468" s="2">
        <v>-28.958400000000001</v>
      </c>
      <c r="H468" s="2">
        <v>-66.012699999999995</v>
      </c>
      <c r="I468" s="2">
        <v>-34.874600000000001</v>
      </c>
    </row>
    <row r="469" spans="1:9" x14ac:dyDescent="0.15">
      <c r="A469" s="2">
        <v>17.1000366210938</v>
      </c>
      <c r="B469" s="2">
        <v>0.12664639949798601</v>
      </c>
      <c r="C469" s="2">
        <v>0.35369428992271401</v>
      </c>
      <c r="D469" s="2">
        <v>1.8164502456783999E-2</v>
      </c>
      <c r="F469" s="2">
        <v>97.1</v>
      </c>
      <c r="G469" s="2">
        <v>-29.581199999999999</v>
      </c>
      <c r="H469" s="2">
        <v>-67.258200000000002</v>
      </c>
      <c r="I469" s="2">
        <v>-42.347799999999999</v>
      </c>
    </row>
    <row r="470" spans="1:9" x14ac:dyDescent="0.15">
      <c r="A470" s="2">
        <v>17.2000122070313</v>
      </c>
      <c r="B470" s="2">
        <v>0.13272543251514399</v>
      </c>
      <c r="C470" s="2">
        <v>0.35929578542709401</v>
      </c>
      <c r="D470" s="2">
        <v>1.9707951694726999E-2</v>
      </c>
      <c r="F470" s="2">
        <v>97.2</v>
      </c>
      <c r="G470" s="2">
        <v>-27.401499999999999</v>
      </c>
      <c r="H470" s="2">
        <v>-63.521599999999999</v>
      </c>
      <c r="I470" s="2">
        <v>-42.0364</v>
      </c>
    </row>
    <row r="471" spans="1:9" x14ac:dyDescent="0.15">
      <c r="A471" s="2">
        <v>17.2999877929688</v>
      </c>
      <c r="B471" s="2">
        <v>0.16919964551925701</v>
      </c>
      <c r="C471" s="2">
        <v>0.37396636605262801</v>
      </c>
      <c r="D471" s="2">
        <v>2.4694258347154E-2</v>
      </c>
      <c r="F471" s="2">
        <v>97.3</v>
      </c>
      <c r="G471" s="2">
        <v>-25.221800000000002</v>
      </c>
      <c r="H471" s="2">
        <v>-61.653399999999998</v>
      </c>
      <c r="I471" s="2">
        <v>-37.365699999999997</v>
      </c>
    </row>
    <row r="472" spans="1:9" x14ac:dyDescent="0.15">
      <c r="A472" s="2">
        <v>17.4000244140625</v>
      </c>
      <c r="B472" s="2">
        <v>0.18338400125503501</v>
      </c>
      <c r="C472" s="2">
        <v>0.38730326294898998</v>
      </c>
      <c r="D472" s="2">
        <v>2.5525325909257001E-2</v>
      </c>
      <c r="F472" s="2">
        <v>97.4</v>
      </c>
      <c r="G472" s="2">
        <v>-29.2698</v>
      </c>
      <c r="H472" s="2">
        <v>-66.324100000000001</v>
      </c>
      <c r="I472" s="2">
        <v>-38.611199999999997</v>
      </c>
    </row>
    <row r="473" spans="1:9" x14ac:dyDescent="0.15">
      <c r="A473" s="2">
        <v>17.5</v>
      </c>
      <c r="B473" s="2">
        <v>0.17527867853641499</v>
      </c>
      <c r="C473" s="2">
        <v>0.39557215571403498</v>
      </c>
      <c r="D473" s="2">
        <v>1.9826635718345999E-2</v>
      </c>
      <c r="F473" s="2">
        <v>97.5</v>
      </c>
      <c r="G473" s="2">
        <v>-28.335599999999999</v>
      </c>
      <c r="H473" s="2">
        <v>-65.078599999999994</v>
      </c>
      <c r="I473" s="2">
        <v>-39.234000000000002</v>
      </c>
    </row>
    <row r="474" spans="1:9" x14ac:dyDescent="0.15">
      <c r="A474" s="2">
        <v>17.6000366210938</v>
      </c>
      <c r="B474" s="2">
        <v>0.186423510313034</v>
      </c>
      <c r="C474" s="2">
        <v>0.41104292869567899</v>
      </c>
      <c r="D474" s="2">
        <v>1.4009262435138E-2</v>
      </c>
      <c r="F474" s="2">
        <v>97.6</v>
      </c>
      <c r="G474" s="2">
        <v>-29.581199999999999</v>
      </c>
      <c r="H474" s="2">
        <v>-63.832999999999998</v>
      </c>
      <c r="I474" s="2">
        <v>-39.234000000000002</v>
      </c>
    </row>
    <row r="475" spans="1:9" x14ac:dyDescent="0.15">
      <c r="A475" s="2">
        <v>17.7000122070313</v>
      </c>
      <c r="B475" s="2">
        <v>0.19351568818092299</v>
      </c>
      <c r="C475" s="2">
        <v>0.42518001794815102</v>
      </c>
      <c r="D475" s="2">
        <v>1.5433934517204999E-2</v>
      </c>
      <c r="F475" s="2">
        <v>97.7</v>
      </c>
      <c r="G475" s="2">
        <v>-29.581199999999999</v>
      </c>
      <c r="H475" s="2">
        <v>-64.144400000000005</v>
      </c>
      <c r="I475" s="2">
        <v>-46.707099999999997</v>
      </c>
    </row>
    <row r="476" spans="1:9" x14ac:dyDescent="0.15">
      <c r="A476" s="2">
        <v>17.7999877929688</v>
      </c>
      <c r="B476" s="2">
        <v>0.19756844639778101</v>
      </c>
      <c r="C476" s="2">
        <v>0.43264865875244102</v>
      </c>
      <c r="D476" s="2">
        <v>3.3123608678578997E-2</v>
      </c>
      <c r="F476" s="2">
        <v>97.8</v>
      </c>
      <c r="G476" s="2">
        <v>-23.976299999999998</v>
      </c>
      <c r="H476" s="2">
        <v>-68.503699999999995</v>
      </c>
      <c r="I476" s="2">
        <v>-37.365699999999997</v>
      </c>
    </row>
    <row r="477" spans="1:9" x14ac:dyDescent="0.15">
      <c r="A477" s="2">
        <v>17.9000244140625</v>
      </c>
      <c r="B477" s="2">
        <v>0.20263424515724199</v>
      </c>
      <c r="C477" s="2">
        <v>0.44518533349037198</v>
      </c>
      <c r="D477" s="2">
        <v>3.2648686319590003E-2</v>
      </c>
      <c r="F477" s="2">
        <v>97.9</v>
      </c>
      <c r="G477" s="2">
        <v>-26.778700000000001</v>
      </c>
      <c r="H477" s="2">
        <v>-66.324100000000001</v>
      </c>
      <c r="I477" s="2">
        <v>-37.677100000000003</v>
      </c>
    </row>
    <row r="478" spans="1:9" x14ac:dyDescent="0.15">
      <c r="A478" s="2">
        <v>18</v>
      </c>
      <c r="B478" s="2">
        <v>0.20567375421524001</v>
      </c>
      <c r="C478" s="2">
        <v>0.45612159371375999</v>
      </c>
      <c r="D478" s="2">
        <v>3.1698934733867999E-2</v>
      </c>
      <c r="F478" s="2">
        <v>98</v>
      </c>
      <c r="G478" s="2">
        <v>-31.138100000000001</v>
      </c>
      <c r="H478" s="2">
        <v>-66.635499999999993</v>
      </c>
      <c r="I478" s="2">
        <v>-37.988399999999999</v>
      </c>
    </row>
    <row r="479" spans="1:9" x14ac:dyDescent="0.15">
      <c r="A479" s="2">
        <v>18.1000366210938</v>
      </c>
      <c r="B479" s="2">
        <v>0.20567375421524001</v>
      </c>
      <c r="C479" s="2">
        <v>0.47132566571235701</v>
      </c>
      <c r="D479" s="2">
        <v>3.2055079936981E-2</v>
      </c>
      <c r="F479" s="2">
        <v>98.1</v>
      </c>
      <c r="G479" s="2">
        <v>-27.0901</v>
      </c>
      <c r="H479" s="2">
        <v>-61.964700000000001</v>
      </c>
      <c r="I479" s="2">
        <v>-35.808799999999998</v>
      </c>
    </row>
    <row r="480" spans="1:9" x14ac:dyDescent="0.15">
      <c r="A480" s="2">
        <v>18.2000122070313</v>
      </c>
      <c r="B480" s="2">
        <v>0.246200621128082</v>
      </c>
      <c r="C480" s="2">
        <v>0.48199513554573098</v>
      </c>
      <c r="D480" s="2">
        <v>3.7516310811043001E-2</v>
      </c>
      <c r="F480" s="2">
        <v>98.2</v>
      </c>
      <c r="G480" s="2">
        <v>-26.778700000000001</v>
      </c>
      <c r="H480" s="2">
        <v>-61.341999999999999</v>
      </c>
      <c r="I480" s="2">
        <v>-38.611199999999997</v>
      </c>
    </row>
    <row r="481" spans="1:9" x14ac:dyDescent="0.15">
      <c r="A481" s="2">
        <v>18.2999877929688</v>
      </c>
      <c r="B481" s="2">
        <v>0.25734549760818498</v>
      </c>
      <c r="C481" s="2">
        <v>0.49666577577590898</v>
      </c>
      <c r="D481" s="2">
        <v>4.4520895928143997E-2</v>
      </c>
      <c r="F481" s="2">
        <v>98.3</v>
      </c>
      <c r="G481" s="2">
        <v>-23.042200000000001</v>
      </c>
      <c r="H481" s="2">
        <v>-62.898899999999998</v>
      </c>
      <c r="I481" s="2">
        <v>-42.0364</v>
      </c>
    </row>
    <row r="482" spans="1:9" x14ac:dyDescent="0.15">
      <c r="A482" s="2">
        <v>18.4000244140625</v>
      </c>
      <c r="B482" s="2">
        <v>0.26342454552650502</v>
      </c>
      <c r="C482" s="2">
        <v>0.51213651895523105</v>
      </c>
      <c r="D482" s="2">
        <v>4.8913687467574997E-2</v>
      </c>
      <c r="F482" s="2">
        <v>98.4</v>
      </c>
      <c r="G482" s="2">
        <v>-27.712900000000001</v>
      </c>
      <c r="H482" s="2">
        <v>-64.144400000000005</v>
      </c>
      <c r="I482" s="2">
        <v>-31.138100000000001</v>
      </c>
    </row>
    <row r="483" spans="1:9" x14ac:dyDescent="0.15">
      <c r="A483" s="2">
        <v>18.5</v>
      </c>
      <c r="B483" s="2">
        <v>0.26849040389061002</v>
      </c>
      <c r="C483" s="2">
        <v>0.52814084291458097</v>
      </c>
      <c r="D483" s="2">
        <v>5.4018773138522998E-2</v>
      </c>
      <c r="F483" s="2">
        <v>98.5</v>
      </c>
      <c r="G483" s="2">
        <v>-25.533200000000001</v>
      </c>
      <c r="H483" s="2">
        <v>-67.881</v>
      </c>
      <c r="I483" s="2">
        <v>-39.234000000000002</v>
      </c>
    </row>
    <row r="484" spans="1:9" x14ac:dyDescent="0.15">
      <c r="A484" s="2">
        <v>18.6000366210938</v>
      </c>
      <c r="B484" s="2">
        <v>0.26747721433639499</v>
      </c>
      <c r="C484" s="2">
        <v>0.53961050510406505</v>
      </c>
      <c r="D484" s="2">
        <v>6.0904674232005997E-2</v>
      </c>
      <c r="F484" s="2">
        <v>98.6</v>
      </c>
      <c r="G484" s="2">
        <v>-26.467400000000001</v>
      </c>
      <c r="H484" s="2">
        <v>-64.144400000000005</v>
      </c>
      <c r="I484" s="2">
        <v>-38.922600000000003</v>
      </c>
    </row>
    <row r="485" spans="1:9" x14ac:dyDescent="0.15">
      <c r="A485" s="2">
        <v>18.7000122070313</v>
      </c>
      <c r="B485" s="2">
        <v>0.297872364521027</v>
      </c>
      <c r="C485" s="2">
        <v>0.55268067121505704</v>
      </c>
      <c r="D485" s="2">
        <v>6.6247127950190998E-2</v>
      </c>
      <c r="F485" s="2">
        <v>98.7</v>
      </c>
      <c r="G485" s="2">
        <v>-23.976299999999998</v>
      </c>
      <c r="H485" s="2">
        <v>-64.455799999999996</v>
      </c>
      <c r="I485" s="2">
        <v>-35.808799999999998</v>
      </c>
    </row>
    <row r="486" spans="1:9" x14ac:dyDescent="0.15">
      <c r="A486" s="2">
        <v>18.7999877929688</v>
      </c>
      <c r="B486" s="2">
        <v>0.31813576817512501</v>
      </c>
      <c r="C486" s="2">
        <v>0.56841820478439298</v>
      </c>
      <c r="D486" s="2">
        <v>7.1827128529549006E-2</v>
      </c>
      <c r="F486" s="2">
        <v>98.8</v>
      </c>
      <c r="G486" s="2">
        <v>-29.2698</v>
      </c>
      <c r="H486" s="2">
        <v>-63.832999999999998</v>
      </c>
      <c r="I486" s="2">
        <v>-44.216000000000001</v>
      </c>
    </row>
    <row r="487" spans="1:9" x14ac:dyDescent="0.15">
      <c r="A487" s="2">
        <v>18.9000244140625</v>
      </c>
      <c r="B487" s="2">
        <v>0.33232015371322599</v>
      </c>
      <c r="C487" s="2">
        <v>0.58255535364151001</v>
      </c>
      <c r="D487" s="2">
        <v>7.0164993405342005E-2</v>
      </c>
      <c r="F487" s="2">
        <v>98.9</v>
      </c>
      <c r="G487" s="2">
        <v>-23.3535</v>
      </c>
      <c r="H487" s="2">
        <v>-67.258200000000002</v>
      </c>
      <c r="I487" s="2">
        <v>-34.563200000000002</v>
      </c>
    </row>
    <row r="488" spans="1:9" x14ac:dyDescent="0.15">
      <c r="A488" s="2">
        <v>19</v>
      </c>
      <c r="B488" s="2">
        <v>0.344478219747543</v>
      </c>
      <c r="C488" s="2">
        <v>0.595625460147858</v>
      </c>
      <c r="D488" s="2">
        <v>6.2448028475045998E-2</v>
      </c>
      <c r="F488" s="2">
        <v>99</v>
      </c>
      <c r="G488" s="2">
        <v>-25.533200000000001</v>
      </c>
      <c r="H488" s="2">
        <v>-62.2761</v>
      </c>
      <c r="I488" s="2">
        <v>-35.497399999999999</v>
      </c>
    </row>
    <row r="489" spans="1:9" x14ac:dyDescent="0.15">
      <c r="A489" s="2">
        <v>19.1000366210938</v>
      </c>
      <c r="B489" s="2">
        <v>0.35562312602996798</v>
      </c>
      <c r="C489" s="2">
        <v>0.61002933979034402</v>
      </c>
      <c r="D489" s="2">
        <v>6.1735738068818997E-2</v>
      </c>
      <c r="F489" s="2">
        <v>99.1</v>
      </c>
      <c r="G489" s="2">
        <v>-29.892499999999998</v>
      </c>
      <c r="H489" s="2">
        <v>-62.898899999999998</v>
      </c>
      <c r="I489" s="2">
        <v>-41.413600000000002</v>
      </c>
    </row>
    <row r="490" spans="1:9" x14ac:dyDescent="0.15">
      <c r="A490" s="2">
        <v>19.2000122070313</v>
      </c>
      <c r="B490" s="2">
        <v>0.34650456905365001</v>
      </c>
      <c r="C490" s="2">
        <v>0.62683379650116</v>
      </c>
      <c r="D490" s="2">
        <v>7.1708351373672E-2</v>
      </c>
      <c r="F490" s="2">
        <v>99.2</v>
      </c>
      <c r="G490" s="2">
        <v>-28.958400000000001</v>
      </c>
      <c r="H490" s="2">
        <v>-58.228200000000001</v>
      </c>
      <c r="I490" s="2">
        <v>-40.479500000000002</v>
      </c>
    </row>
    <row r="491" spans="1:9" x14ac:dyDescent="0.15">
      <c r="A491" s="2">
        <v>19.2999877929688</v>
      </c>
      <c r="B491" s="2">
        <v>0.34650456905365001</v>
      </c>
      <c r="C491" s="2">
        <v>0.64070415496826205</v>
      </c>
      <c r="D491" s="2">
        <v>6.7671798169612996E-2</v>
      </c>
      <c r="F491" s="2">
        <v>99.3</v>
      </c>
      <c r="G491" s="2">
        <v>-25.221800000000002</v>
      </c>
      <c r="H491" s="2">
        <v>-59.473700000000001</v>
      </c>
      <c r="I491" s="2">
        <v>-38.299799999999998</v>
      </c>
    </row>
    <row r="492" spans="1:9" x14ac:dyDescent="0.15">
      <c r="A492" s="2">
        <v>19.4000244140625</v>
      </c>
      <c r="B492" s="2">
        <v>0.357649445533752</v>
      </c>
      <c r="C492" s="2">
        <v>0.65084022283554099</v>
      </c>
      <c r="D492" s="2">
        <v>7.3133021593093997E-2</v>
      </c>
      <c r="F492" s="2">
        <v>99.4</v>
      </c>
      <c r="G492" s="2">
        <v>-28.0243</v>
      </c>
      <c r="H492" s="2">
        <v>-61.341999999999999</v>
      </c>
      <c r="I492" s="2">
        <v>-47.329900000000002</v>
      </c>
    </row>
    <row r="493" spans="1:9" x14ac:dyDescent="0.15">
      <c r="A493" s="2">
        <v>19.5</v>
      </c>
      <c r="B493" s="2">
        <v>0.36879438161849998</v>
      </c>
      <c r="C493" s="2">
        <v>0.661776423454285</v>
      </c>
      <c r="D493" s="2">
        <v>8.9991629123687994E-2</v>
      </c>
      <c r="F493" s="2">
        <v>99.5</v>
      </c>
      <c r="G493" s="2">
        <v>-24.287700000000001</v>
      </c>
      <c r="H493" s="2">
        <v>-61.964700000000001</v>
      </c>
      <c r="I493" s="2">
        <v>-33.629100000000001</v>
      </c>
    </row>
    <row r="494" spans="1:9" x14ac:dyDescent="0.15">
      <c r="A494" s="2">
        <v>19.6000366210938</v>
      </c>
      <c r="B494" s="2">
        <v>0.38905775547027599</v>
      </c>
      <c r="C494" s="2">
        <v>0.674579858779907</v>
      </c>
      <c r="D494" s="2">
        <v>9.0585239231585998E-2</v>
      </c>
      <c r="F494" s="2">
        <v>99.6</v>
      </c>
      <c r="G494" s="2">
        <v>-31.138100000000001</v>
      </c>
      <c r="H494" s="2">
        <v>-62.587499999999999</v>
      </c>
      <c r="I494" s="2">
        <v>-36.4315</v>
      </c>
    </row>
    <row r="495" spans="1:9" x14ac:dyDescent="0.15">
      <c r="A495" s="2">
        <v>19.7000122070313</v>
      </c>
      <c r="B495" s="2">
        <v>0.39614999294281</v>
      </c>
      <c r="C495" s="2">
        <v>0.68444913625717196</v>
      </c>
      <c r="D495" s="2">
        <v>9.1772541403770003E-2</v>
      </c>
      <c r="F495" s="2">
        <v>99.7</v>
      </c>
      <c r="G495" s="2">
        <v>-24.5991</v>
      </c>
      <c r="H495" s="2">
        <v>-61.653399999999998</v>
      </c>
      <c r="I495" s="2">
        <v>-36.120199999999997</v>
      </c>
    </row>
    <row r="496" spans="1:9" x14ac:dyDescent="0.15">
      <c r="A496" s="2">
        <v>19.7999877929688</v>
      </c>
      <c r="B496" s="2">
        <v>0.409321188926697</v>
      </c>
      <c r="C496" s="2">
        <v>0.69431847333908103</v>
      </c>
      <c r="D496" s="2">
        <v>9.6996307373047E-2</v>
      </c>
      <c r="F496" s="2">
        <v>99.8</v>
      </c>
      <c r="G496" s="2">
        <v>-23.976299999999998</v>
      </c>
      <c r="H496" s="2">
        <v>-63.832999999999998</v>
      </c>
      <c r="I496" s="2">
        <v>-40.479500000000002</v>
      </c>
    </row>
    <row r="497" spans="1:9" x14ac:dyDescent="0.15">
      <c r="A497" s="2">
        <v>19.9000244140625</v>
      </c>
      <c r="B497" s="2">
        <v>0.40830799937248202</v>
      </c>
      <c r="C497" s="2">
        <v>0.70338755846023604</v>
      </c>
      <c r="D497" s="2">
        <v>0.10471327602863301</v>
      </c>
      <c r="F497" s="2">
        <v>99.9</v>
      </c>
      <c r="G497" s="2">
        <v>-27.0901</v>
      </c>
      <c r="H497" s="2">
        <v>-61.653399999999998</v>
      </c>
      <c r="I497" s="2">
        <v>-37.365699999999997</v>
      </c>
    </row>
    <row r="498" spans="1:9" x14ac:dyDescent="0.15">
      <c r="A498" s="2">
        <v>20</v>
      </c>
      <c r="B498" s="2">
        <v>0.42857143282890298</v>
      </c>
      <c r="C498" s="2">
        <v>0.71272337436676003</v>
      </c>
      <c r="D498" s="2">
        <v>0.108749836683273</v>
      </c>
      <c r="F498" s="2">
        <v>100</v>
      </c>
      <c r="G498" s="2">
        <v>-30.203900000000001</v>
      </c>
      <c r="H498" s="2">
        <v>-58.5396</v>
      </c>
      <c r="I498" s="2">
        <v>-42.0364</v>
      </c>
    </row>
    <row r="499" spans="1:9" x14ac:dyDescent="0.15">
      <c r="A499" s="2">
        <v>20.1000366210938</v>
      </c>
      <c r="B499" s="2">
        <v>0.44883486628532399</v>
      </c>
      <c r="C499" s="2">
        <v>0.72259265184402499</v>
      </c>
      <c r="D499" s="2">
        <v>0.110411964356899</v>
      </c>
      <c r="F499" s="2">
        <v>100.1</v>
      </c>
      <c r="G499" s="2">
        <v>-25.533200000000001</v>
      </c>
      <c r="H499" s="2">
        <v>-56.671300000000002</v>
      </c>
      <c r="I499" s="2">
        <v>-37.365699999999997</v>
      </c>
    </row>
    <row r="500" spans="1:9" x14ac:dyDescent="0.15">
      <c r="A500" s="2">
        <v>20.2000122070313</v>
      </c>
      <c r="B500" s="2">
        <v>0.469098299741745</v>
      </c>
      <c r="C500" s="2">
        <v>0.72712719440460205</v>
      </c>
      <c r="D500" s="2">
        <v>0.111124254763126</v>
      </c>
      <c r="F500" s="2">
        <v>100.2</v>
      </c>
      <c r="G500" s="2">
        <v>-30.826699999999999</v>
      </c>
      <c r="H500" s="2">
        <v>-60.407800000000002</v>
      </c>
      <c r="I500" s="2">
        <v>-40.790900000000001</v>
      </c>
    </row>
    <row r="501" spans="1:9" x14ac:dyDescent="0.15">
      <c r="A501" s="2">
        <v>20.2999877929688</v>
      </c>
      <c r="B501" s="2">
        <v>0.47517734766006497</v>
      </c>
      <c r="C501" s="2">
        <v>0.73646301031112704</v>
      </c>
      <c r="D501" s="2">
        <v>0.117891475558281</v>
      </c>
      <c r="F501" s="2">
        <v>100.3</v>
      </c>
      <c r="G501" s="2">
        <v>-25.533200000000001</v>
      </c>
      <c r="H501" s="2">
        <v>-57.605400000000003</v>
      </c>
      <c r="I501" s="2">
        <v>-38.922600000000003</v>
      </c>
    </row>
    <row r="502" spans="1:9" x14ac:dyDescent="0.15">
      <c r="A502" s="2">
        <v>20.4000244140625</v>
      </c>
      <c r="B502" s="2">
        <v>0.49746710062027</v>
      </c>
      <c r="C502" s="2">
        <v>0.74579888582229603</v>
      </c>
      <c r="D502" s="2">
        <v>0.12905138731002799</v>
      </c>
      <c r="F502" s="2">
        <v>100.4</v>
      </c>
      <c r="G502" s="2">
        <v>-24.287700000000001</v>
      </c>
      <c r="H502" s="2">
        <v>-56.982700000000001</v>
      </c>
      <c r="I502" s="2">
        <v>-36.742899999999999</v>
      </c>
    </row>
    <row r="503" spans="1:9" x14ac:dyDescent="0.15">
      <c r="A503" s="2">
        <v>20.5</v>
      </c>
      <c r="B503" s="2">
        <v>0.460992932319641</v>
      </c>
      <c r="C503" s="2">
        <v>0.748199462890625</v>
      </c>
      <c r="D503" s="2">
        <v>0.138430491089821</v>
      </c>
      <c r="F503" s="2">
        <v>100.5</v>
      </c>
      <c r="G503" s="2">
        <v>-28.958400000000001</v>
      </c>
      <c r="H503" s="2">
        <v>-62.2761</v>
      </c>
      <c r="I503" s="2">
        <v>-45.461599999999997</v>
      </c>
    </row>
    <row r="504" spans="1:9" x14ac:dyDescent="0.15">
      <c r="A504" s="2">
        <v>20.6000366210938</v>
      </c>
      <c r="B504" s="2">
        <v>0.48226952552795399</v>
      </c>
      <c r="C504" s="2">
        <v>0.75646835565567005</v>
      </c>
      <c r="D504" s="2">
        <v>0.14412918686866799</v>
      </c>
      <c r="F504" s="2">
        <v>100.6</v>
      </c>
      <c r="G504" s="2">
        <v>-28.335599999999999</v>
      </c>
      <c r="H504" s="2">
        <v>-66.012699999999995</v>
      </c>
      <c r="I504" s="2">
        <v>-42.0364</v>
      </c>
    </row>
    <row r="505" spans="1:9" x14ac:dyDescent="0.15">
      <c r="A505" s="2">
        <v>20.7000122070313</v>
      </c>
      <c r="B505" s="2">
        <v>0.49138805270195002</v>
      </c>
      <c r="C505" s="2">
        <v>0.76206988096237205</v>
      </c>
      <c r="D505" s="2">
        <v>0.14780950546264601</v>
      </c>
      <c r="F505" s="2">
        <v>100.7</v>
      </c>
      <c r="G505" s="2">
        <v>-26.778700000000001</v>
      </c>
      <c r="H505" s="2">
        <v>-61.0306</v>
      </c>
      <c r="I505" s="2">
        <v>-50.132300000000001</v>
      </c>
    </row>
    <row r="506" spans="1:9" x14ac:dyDescent="0.15">
      <c r="A506" s="2">
        <v>20.7999877929688</v>
      </c>
      <c r="B506" s="2">
        <v>0.48024317622184798</v>
      </c>
      <c r="C506" s="2">
        <v>0.77300608158111594</v>
      </c>
      <c r="D506" s="2">
        <v>0.14911548793315901</v>
      </c>
      <c r="F506" s="2">
        <v>100.8</v>
      </c>
      <c r="G506" s="2">
        <v>-28.0243</v>
      </c>
      <c r="H506" s="2">
        <v>-63.832999999999998</v>
      </c>
      <c r="I506" s="2">
        <v>-54.491599999999998</v>
      </c>
    </row>
    <row r="507" spans="1:9" x14ac:dyDescent="0.15">
      <c r="A507" s="2">
        <v>20.9000244140625</v>
      </c>
      <c r="B507" s="2">
        <v>0.48530903458595298</v>
      </c>
      <c r="C507" s="2">
        <v>0.78180843591690097</v>
      </c>
      <c r="D507" s="2">
        <v>0.15172737836837799</v>
      </c>
      <c r="F507" s="2">
        <v>100.9</v>
      </c>
      <c r="G507" s="2">
        <v>-28.335599999999999</v>
      </c>
      <c r="H507" s="2">
        <v>-63.210299999999997</v>
      </c>
      <c r="I507" s="2">
        <v>-63.210299999999997</v>
      </c>
    </row>
    <row r="508" spans="1:9" x14ac:dyDescent="0.15">
      <c r="A508" s="2">
        <v>21</v>
      </c>
      <c r="B508" s="2">
        <v>0.51874369382858299</v>
      </c>
      <c r="C508" s="2">
        <v>0.79034405946731601</v>
      </c>
      <c r="D508" s="2">
        <v>0.151371225714684</v>
      </c>
      <c r="F508" s="2">
        <v>101</v>
      </c>
      <c r="G508" s="2">
        <v>-28.0243</v>
      </c>
      <c r="H508" s="2">
        <v>-61.341999999999999</v>
      </c>
      <c r="I508" s="2">
        <v>-92.168700000000001</v>
      </c>
    </row>
    <row r="509" spans="1:9" x14ac:dyDescent="0.15">
      <c r="A509" s="2">
        <v>21.1000366210938</v>
      </c>
      <c r="B509" s="2">
        <v>0.53090173006057695</v>
      </c>
      <c r="C509" s="2">
        <v>0.79247796535491899</v>
      </c>
      <c r="D509" s="2">
        <v>0.149471640586853</v>
      </c>
      <c r="F509" s="2">
        <v>101.1</v>
      </c>
      <c r="G509" s="2">
        <v>-27.712900000000001</v>
      </c>
      <c r="H509" s="2">
        <v>-57.916800000000002</v>
      </c>
      <c r="I509" s="2">
        <v>-128.91200000000001</v>
      </c>
    </row>
    <row r="510" spans="1:9" x14ac:dyDescent="0.15">
      <c r="A510" s="2">
        <v>21.2000122070313</v>
      </c>
      <c r="B510" s="2">
        <v>0.52583587169647195</v>
      </c>
      <c r="C510" s="2">
        <v>0.79754596948623702</v>
      </c>
      <c r="D510" s="2">
        <v>0.15718859434127799</v>
      </c>
      <c r="F510" s="2">
        <v>101.2</v>
      </c>
      <c r="G510" s="2">
        <v>-35.186</v>
      </c>
      <c r="H510" s="2">
        <v>-59.7851</v>
      </c>
      <c r="I510" s="2">
        <v>-179.667</v>
      </c>
    </row>
    <row r="511" spans="1:9" x14ac:dyDescent="0.15">
      <c r="A511" s="2">
        <v>21.2999877929688</v>
      </c>
      <c r="B511" s="2">
        <v>0.52786225080490101</v>
      </c>
      <c r="C511" s="2">
        <v>0.80101358890533403</v>
      </c>
      <c r="D511" s="2">
        <v>0.16086901724338501</v>
      </c>
      <c r="F511" s="2">
        <v>101.3</v>
      </c>
      <c r="G511" s="2">
        <v>-43.904699999999998</v>
      </c>
      <c r="H511" s="2">
        <v>-59.473700000000001</v>
      </c>
      <c r="I511" s="2">
        <v>-249.727</v>
      </c>
    </row>
    <row r="512" spans="1:9" x14ac:dyDescent="0.15">
      <c r="A512" s="2">
        <v>21.4000244140625</v>
      </c>
      <c r="B512" s="2">
        <v>0.51874369382858299</v>
      </c>
      <c r="C512" s="2">
        <v>0.81088286638259899</v>
      </c>
      <c r="D512" s="2">
        <v>0.16158139705658001</v>
      </c>
      <c r="F512" s="2">
        <v>101.4</v>
      </c>
      <c r="G512" s="2">
        <v>-56.359900000000003</v>
      </c>
      <c r="H512" s="2">
        <v>-59.7851</v>
      </c>
      <c r="I512" s="2">
        <v>-318.23099999999999</v>
      </c>
    </row>
    <row r="513" spans="1:9" x14ac:dyDescent="0.15">
      <c r="A513" s="2">
        <v>21.5</v>
      </c>
      <c r="B513" s="2">
        <v>0.52178317308425903</v>
      </c>
      <c r="C513" s="2">
        <v>0.81568413972854603</v>
      </c>
      <c r="D513" s="2">
        <v>0.15956310927867901</v>
      </c>
      <c r="F513" s="2">
        <v>101.5</v>
      </c>
      <c r="G513" s="2">
        <v>-69.749300000000005</v>
      </c>
      <c r="H513" s="2">
        <v>-63.832999999999998</v>
      </c>
      <c r="I513" s="2">
        <v>-405.10599999999999</v>
      </c>
    </row>
    <row r="514" spans="1:9" x14ac:dyDescent="0.15">
      <c r="A514" s="2">
        <v>21.6000366210938</v>
      </c>
      <c r="B514" s="2">
        <v>0.54002028703689597</v>
      </c>
      <c r="C514" s="2">
        <v>0.82048541307449296</v>
      </c>
      <c r="D514" s="2">
        <v>0.166449010372162</v>
      </c>
      <c r="F514" s="2">
        <v>101.6</v>
      </c>
      <c r="G514" s="2">
        <v>-104.624</v>
      </c>
      <c r="H514" s="2">
        <v>-63.521599999999999</v>
      </c>
      <c r="I514" s="2">
        <v>-509.73</v>
      </c>
    </row>
    <row r="515" spans="1:9" x14ac:dyDescent="0.15">
      <c r="A515" s="2">
        <v>21.7000122070313</v>
      </c>
      <c r="B515" s="2">
        <v>0.55825734138488803</v>
      </c>
      <c r="C515" s="2">
        <v>0.82875430583953902</v>
      </c>
      <c r="D515" s="2">
        <v>0.178914830088615</v>
      </c>
      <c r="F515" s="2">
        <v>101.7</v>
      </c>
      <c r="G515" s="2">
        <v>-156.00200000000001</v>
      </c>
      <c r="H515" s="2">
        <v>-73.485799999999998</v>
      </c>
      <c r="I515" s="2">
        <v>-586.952</v>
      </c>
    </row>
    <row r="516" spans="1:9" x14ac:dyDescent="0.15">
      <c r="A516" s="2">
        <v>21.7999877929688</v>
      </c>
      <c r="B516" s="2">
        <v>0.559270560741425</v>
      </c>
      <c r="C516" s="2">
        <v>0.83488929271697998</v>
      </c>
      <c r="D516" s="2">
        <v>0.17915229499340099</v>
      </c>
      <c r="F516" s="2">
        <v>101.8</v>
      </c>
      <c r="G516" s="2">
        <v>-207.38</v>
      </c>
      <c r="H516" s="2">
        <v>-84.695499999999996</v>
      </c>
      <c r="I516" s="2">
        <v>-666.97699999999998</v>
      </c>
    </row>
    <row r="517" spans="1:9" x14ac:dyDescent="0.15">
      <c r="A517" s="2">
        <v>21.9000244140625</v>
      </c>
      <c r="B517" s="2">
        <v>0.56332319974899303</v>
      </c>
      <c r="C517" s="2">
        <v>0.83568948507309004</v>
      </c>
      <c r="D517" s="2">
        <v>0.17665909230709101</v>
      </c>
      <c r="F517" s="2">
        <v>101.9</v>
      </c>
      <c r="G517" s="2">
        <v>-261.24799999999999</v>
      </c>
      <c r="H517" s="2">
        <v>-97.773499999999999</v>
      </c>
      <c r="I517" s="2">
        <v>-768.48699999999997</v>
      </c>
    </row>
    <row r="518" spans="1:9" x14ac:dyDescent="0.15">
      <c r="A518" s="2">
        <v>22</v>
      </c>
      <c r="B518" s="2">
        <v>0.57041543722152699</v>
      </c>
      <c r="C518" s="2">
        <v>0.83728992938995395</v>
      </c>
      <c r="D518" s="2">
        <v>0.18188294768333399</v>
      </c>
      <c r="F518" s="2">
        <v>102</v>
      </c>
      <c r="G518" s="2">
        <v>-317.29700000000003</v>
      </c>
      <c r="H518" s="2">
        <v>-116.145</v>
      </c>
      <c r="I518" s="2">
        <v>-847.88900000000001</v>
      </c>
    </row>
    <row r="519" spans="1:9" x14ac:dyDescent="0.15">
      <c r="A519" s="2">
        <v>22.1000366210938</v>
      </c>
      <c r="B519" s="2">
        <v>0.56737589836120605</v>
      </c>
      <c r="C519" s="2">
        <v>0.83728992938995395</v>
      </c>
      <c r="D519" s="2">
        <v>0.18247656524181399</v>
      </c>
      <c r="F519" s="2">
        <v>102.1</v>
      </c>
      <c r="G519" s="2">
        <v>-363.38099999999997</v>
      </c>
      <c r="H519" s="2">
        <v>-148.21700000000001</v>
      </c>
      <c r="I519" s="2">
        <v>-915.77</v>
      </c>
    </row>
    <row r="520" spans="1:9" x14ac:dyDescent="0.15">
      <c r="A520" s="2">
        <v>22.2000122070313</v>
      </c>
      <c r="B520" s="2">
        <v>0.56332319974899303</v>
      </c>
      <c r="C520" s="2">
        <v>0.84609228372573897</v>
      </c>
      <c r="D520" s="2">
        <v>0.18057696521282199</v>
      </c>
      <c r="F520" s="2">
        <v>102.2</v>
      </c>
      <c r="G520" s="2">
        <v>-430.017</v>
      </c>
      <c r="H520" s="2">
        <v>-202.39699999999999</v>
      </c>
      <c r="I520" s="2">
        <v>-978.35799999999995</v>
      </c>
    </row>
    <row r="521" spans="1:9" x14ac:dyDescent="0.15">
      <c r="A521" s="2">
        <v>22.2999877929688</v>
      </c>
      <c r="B521" s="2">
        <v>0.58257347345352195</v>
      </c>
      <c r="C521" s="2">
        <v>0.85809546709060702</v>
      </c>
      <c r="D521" s="2">
        <v>0.19375516474247001</v>
      </c>
      <c r="F521" s="2">
        <v>102.3</v>
      </c>
      <c r="G521" s="2">
        <v>-501.01100000000002</v>
      </c>
      <c r="H521" s="2">
        <v>-275.572</v>
      </c>
      <c r="I521" s="2">
        <v>-1028.49</v>
      </c>
    </row>
    <row r="522" spans="1:9" x14ac:dyDescent="0.15">
      <c r="A522" s="2">
        <v>22.4000244140625</v>
      </c>
      <c r="B522" s="2">
        <v>0.59777104854583696</v>
      </c>
      <c r="C522" s="2">
        <v>0.862096548080444</v>
      </c>
      <c r="D522" s="2">
        <v>0.19791048765182501</v>
      </c>
      <c r="F522" s="2">
        <v>102.4</v>
      </c>
      <c r="G522" s="2">
        <v>-554.56899999999996</v>
      </c>
      <c r="H522" s="2">
        <v>-372.411</v>
      </c>
      <c r="I522" s="2">
        <v>-1071.46</v>
      </c>
    </row>
    <row r="523" spans="1:9" x14ac:dyDescent="0.15">
      <c r="A523" s="2">
        <v>22.5</v>
      </c>
      <c r="B523" s="2">
        <v>0.60587638616561901</v>
      </c>
      <c r="C523" s="2">
        <v>0.86236327886581399</v>
      </c>
      <c r="D523" s="2">
        <v>0.19684197008609799</v>
      </c>
      <c r="F523" s="2">
        <v>102.5</v>
      </c>
      <c r="G523" s="2">
        <v>-605.947</v>
      </c>
      <c r="H523" s="2">
        <v>-495.09500000000003</v>
      </c>
      <c r="I523" s="2">
        <v>-1120.04</v>
      </c>
    </row>
    <row r="524" spans="1:9" x14ac:dyDescent="0.15">
      <c r="A524" s="2">
        <v>22.6000366210938</v>
      </c>
      <c r="B524" s="2">
        <v>0.61904764175414995</v>
      </c>
      <c r="C524" s="2">
        <v>0.869565188884735</v>
      </c>
      <c r="D524" s="2">
        <v>0.193873941898346</v>
      </c>
      <c r="F524" s="2">
        <v>102.6</v>
      </c>
      <c r="G524" s="2">
        <v>-669.46799999999996</v>
      </c>
      <c r="H524" s="2">
        <v>-633.34799999999996</v>
      </c>
      <c r="I524" s="2">
        <v>-1177.95</v>
      </c>
    </row>
    <row r="525" spans="1:9" x14ac:dyDescent="0.15">
      <c r="A525" s="2">
        <v>22.7000122070313</v>
      </c>
      <c r="B525" s="2">
        <v>0.63323205709457397</v>
      </c>
      <c r="C525" s="2">
        <v>0.87063211202621504</v>
      </c>
      <c r="D525" s="2">
        <v>0.19553597271442399</v>
      </c>
      <c r="F525" s="2">
        <v>102.7</v>
      </c>
      <c r="G525" s="2">
        <v>-728.00800000000004</v>
      </c>
      <c r="H525" s="2">
        <v>-766.30799999999999</v>
      </c>
      <c r="I525" s="2">
        <v>-1237.74</v>
      </c>
    </row>
    <row r="526" spans="1:9" x14ac:dyDescent="0.15">
      <c r="A526" s="2">
        <v>22.7999877929688</v>
      </c>
      <c r="B526" s="2">
        <v>0.64741641283035301</v>
      </c>
      <c r="C526" s="2">
        <v>0.87169909477233898</v>
      </c>
      <c r="D526" s="2">
        <v>0.20586483180522899</v>
      </c>
      <c r="F526" s="2">
        <v>102.8</v>
      </c>
      <c r="G526" s="2">
        <v>-766.61900000000003</v>
      </c>
      <c r="H526" s="2">
        <v>-891.79399999999998</v>
      </c>
      <c r="I526" s="2">
        <v>-1253.31</v>
      </c>
    </row>
    <row r="527" spans="1:9" x14ac:dyDescent="0.15">
      <c r="A527" s="2">
        <v>22.9000244140625</v>
      </c>
      <c r="B527" s="2">
        <v>0.642350554466248</v>
      </c>
      <c r="C527" s="2">
        <v>0.87383300065994296</v>
      </c>
      <c r="D527" s="2">
        <v>0.209189102053642</v>
      </c>
      <c r="F527" s="2">
        <v>102.9</v>
      </c>
      <c r="G527" s="2">
        <v>-778.14</v>
      </c>
      <c r="H527" s="2">
        <v>-1013.23</v>
      </c>
      <c r="I527" s="2">
        <v>-1281.6400000000001</v>
      </c>
    </row>
    <row r="528" spans="1:9" x14ac:dyDescent="0.15">
      <c r="A528" s="2">
        <v>23</v>
      </c>
      <c r="B528" s="2">
        <v>0.64842963218688998</v>
      </c>
      <c r="C528" s="2">
        <v>0.87409973144531306</v>
      </c>
      <c r="D528" s="2">
        <v>0.20717081427574199</v>
      </c>
      <c r="F528" s="2">
        <v>103</v>
      </c>
      <c r="G528" s="2">
        <v>-793.39800000000002</v>
      </c>
      <c r="H528" s="2">
        <v>-1163.01</v>
      </c>
      <c r="I528" s="2">
        <v>-1318.07</v>
      </c>
    </row>
    <row r="529" spans="1:9" x14ac:dyDescent="0.15">
      <c r="A529" s="2">
        <v>23.1000366210938</v>
      </c>
      <c r="B529" s="2">
        <v>0.65349549055099498</v>
      </c>
      <c r="C529" s="2">
        <v>0.87489992380142201</v>
      </c>
      <c r="D529" s="2">
        <v>0.20990148186683699</v>
      </c>
      <c r="F529" s="2">
        <v>103.1</v>
      </c>
      <c r="G529" s="2">
        <v>-793.39800000000002</v>
      </c>
      <c r="H529" s="2">
        <v>-1310.91</v>
      </c>
      <c r="I529" s="2">
        <v>-1340.8</v>
      </c>
    </row>
    <row r="530" spans="1:9" x14ac:dyDescent="0.15">
      <c r="A530" s="2">
        <v>23.2000122070313</v>
      </c>
      <c r="B530" s="2">
        <v>0.66767984628677401</v>
      </c>
      <c r="C530" s="2">
        <v>0.87863427400589</v>
      </c>
      <c r="D530" s="2">
        <v>0.21548138558864599</v>
      </c>
      <c r="F530" s="2">
        <v>103.2</v>
      </c>
      <c r="G530" s="2">
        <v>-796.51199999999994</v>
      </c>
      <c r="H530" s="2">
        <v>-1419.58</v>
      </c>
      <c r="I530" s="2">
        <v>-1373.5</v>
      </c>
    </row>
    <row r="531" spans="1:9" x14ac:dyDescent="0.15">
      <c r="A531" s="2">
        <v>23.2999877929688</v>
      </c>
      <c r="B531" s="2">
        <v>0.66666668653488204</v>
      </c>
      <c r="C531" s="2">
        <v>0.88076817989349399</v>
      </c>
      <c r="D531" s="2">
        <v>0.212632045149803</v>
      </c>
      <c r="F531" s="2">
        <v>103.3</v>
      </c>
      <c r="G531" s="2">
        <v>-794.33199999999999</v>
      </c>
      <c r="H531" s="2">
        <v>-1536.04</v>
      </c>
      <c r="I531" s="2">
        <v>-1410.24</v>
      </c>
    </row>
    <row r="532" spans="1:9" x14ac:dyDescent="0.15">
      <c r="A532" s="2">
        <v>23.4000244140625</v>
      </c>
      <c r="B532" s="2">
        <v>0.66970622539520297</v>
      </c>
      <c r="C532" s="2">
        <v>0.88183510303497303</v>
      </c>
      <c r="D532" s="2">
        <v>0.21619376540183999</v>
      </c>
      <c r="F532" s="2">
        <v>103.4</v>
      </c>
      <c r="G532" s="2">
        <v>-799.00300000000004</v>
      </c>
      <c r="H532" s="2">
        <v>-1642.84</v>
      </c>
      <c r="I532" s="2">
        <v>-1423.01</v>
      </c>
    </row>
    <row r="533" spans="1:9" x14ac:dyDescent="0.15">
      <c r="A533" s="2">
        <v>23.5</v>
      </c>
      <c r="B533" s="2">
        <v>0.66869300603866599</v>
      </c>
      <c r="C533" s="2">
        <v>0.88450253009796098</v>
      </c>
      <c r="D533" s="2">
        <v>0.22023032605647999</v>
      </c>
      <c r="F533" s="2">
        <v>103.5</v>
      </c>
      <c r="G533" s="2">
        <v>-815.50599999999997</v>
      </c>
      <c r="H533" s="2">
        <v>-1716.95</v>
      </c>
      <c r="I533" s="2">
        <v>-1437.64</v>
      </c>
    </row>
    <row r="534" spans="1:9" x14ac:dyDescent="0.15">
      <c r="A534" s="2">
        <v>23.6000366210938</v>
      </c>
      <c r="B534" s="2">
        <v>0.678824722766876</v>
      </c>
      <c r="C534" s="2">
        <v>0.88903707265853904</v>
      </c>
      <c r="D534" s="2">
        <v>0.226878762245178</v>
      </c>
      <c r="F534" s="2">
        <v>103.6</v>
      </c>
      <c r="G534" s="2">
        <v>-818.30799999999999</v>
      </c>
      <c r="H534" s="2">
        <v>-1764.28</v>
      </c>
      <c r="I534" s="2">
        <v>-1456.02</v>
      </c>
    </row>
    <row r="535" spans="1:9" x14ac:dyDescent="0.15">
      <c r="A535" s="2">
        <v>23.7000122070313</v>
      </c>
      <c r="B535" s="2">
        <v>0.67578524351119995</v>
      </c>
      <c r="C535" s="2">
        <v>0.886102914810181</v>
      </c>
      <c r="D535" s="2">
        <v>0.22652257978916199</v>
      </c>
      <c r="F535" s="2">
        <v>103.7</v>
      </c>
      <c r="G535" s="2">
        <v>-799.31399999999996</v>
      </c>
      <c r="H535" s="2">
        <v>-1825.31</v>
      </c>
      <c r="I535" s="2">
        <v>-1461.62</v>
      </c>
    </row>
    <row r="536" spans="1:9" x14ac:dyDescent="0.15">
      <c r="A536" s="2">
        <v>23.7999877929688</v>
      </c>
      <c r="B536" s="2">
        <v>0.66160082817077603</v>
      </c>
      <c r="C536" s="2">
        <v>0.88770335912704501</v>
      </c>
      <c r="D536" s="2">
        <v>0.22509790956973999</v>
      </c>
      <c r="F536" s="2">
        <v>103.8</v>
      </c>
      <c r="G536" s="2">
        <v>-788.72699999999998</v>
      </c>
      <c r="H536" s="2">
        <v>-1860.19</v>
      </c>
      <c r="I536" s="2">
        <v>-1465.67</v>
      </c>
    </row>
    <row r="537" spans="1:9" x14ac:dyDescent="0.15">
      <c r="A537" s="2">
        <v>23.9000244140625</v>
      </c>
      <c r="B537" s="2">
        <v>0.66362720727920499</v>
      </c>
      <c r="C537" s="2">
        <v>0.89357161521911599</v>
      </c>
      <c r="D537" s="2">
        <v>0.228303447365761</v>
      </c>
      <c r="F537" s="2">
        <v>103.9</v>
      </c>
      <c r="G537" s="2">
        <v>-776.27200000000005</v>
      </c>
      <c r="H537" s="2">
        <v>-1874.51</v>
      </c>
      <c r="I537" s="2">
        <v>-1486.84</v>
      </c>
    </row>
    <row r="538" spans="1:9" x14ac:dyDescent="0.15">
      <c r="A538" s="2">
        <v>24</v>
      </c>
      <c r="B538" s="2">
        <v>0.66767984628677401</v>
      </c>
      <c r="C538" s="2">
        <v>0.89623898267746005</v>
      </c>
      <c r="D538" s="2">
        <v>0.22664131224155401</v>
      </c>
      <c r="F538" s="2">
        <v>104</v>
      </c>
      <c r="G538" s="2">
        <v>-767.86500000000001</v>
      </c>
      <c r="H538" s="2">
        <v>-1877</v>
      </c>
      <c r="I538" s="2">
        <v>-1474.7</v>
      </c>
    </row>
    <row r="539" spans="1:9" x14ac:dyDescent="0.15">
      <c r="A539" s="2">
        <v>24.1000366210938</v>
      </c>
      <c r="B539" s="2">
        <v>0.68186426162719704</v>
      </c>
      <c r="C539" s="2">
        <v>0.898906350135803</v>
      </c>
      <c r="D539" s="2">
        <v>0.22533535957336401</v>
      </c>
      <c r="F539" s="2">
        <v>104.1</v>
      </c>
      <c r="G539" s="2">
        <v>-768.79899999999998</v>
      </c>
      <c r="H539" s="2">
        <v>-1868.6</v>
      </c>
      <c r="I539" s="2">
        <v>-1474.08</v>
      </c>
    </row>
    <row r="540" spans="1:9" x14ac:dyDescent="0.15">
      <c r="A540" s="2">
        <v>24.2000122070313</v>
      </c>
      <c r="B540" s="2">
        <v>0.688956439495087</v>
      </c>
      <c r="C540" s="2">
        <v>0.90130698680877697</v>
      </c>
      <c r="D540" s="2">
        <v>0.22937192022800401</v>
      </c>
      <c r="F540" s="2">
        <v>104.2</v>
      </c>
      <c r="G540" s="2">
        <v>-764.43899999999996</v>
      </c>
      <c r="H540" s="2">
        <v>-1851.47</v>
      </c>
      <c r="I540" s="2">
        <v>-1493.07</v>
      </c>
    </row>
    <row r="541" spans="1:9" x14ac:dyDescent="0.15">
      <c r="A541" s="2">
        <v>24.2999877929688</v>
      </c>
      <c r="B541" s="2">
        <v>0.69098281860351596</v>
      </c>
      <c r="C541" s="2">
        <v>0.90557479858398404</v>
      </c>
      <c r="D541" s="2">
        <v>0.239938229322433</v>
      </c>
      <c r="F541" s="2">
        <v>104.3</v>
      </c>
      <c r="G541" s="2">
        <v>-755.09799999999996</v>
      </c>
      <c r="H541" s="2">
        <v>-1845.24</v>
      </c>
      <c r="I541" s="2">
        <v>-1498.67</v>
      </c>
    </row>
    <row r="542" spans="1:9" x14ac:dyDescent="0.15">
      <c r="A542" s="2">
        <v>24.4000244140625</v>
      </c>
      <c r="B542" s="2">
        <v>0.71225941181182895</v>
      </c>
      <c r="C542" s="2">
        <v>0.90744197368621804</v>
      </c>
      <c r="D542" s="2">
        <v>0.23768249154090901</v>
      </c>
      <c r="F542" s="2">
        <v>104.4</v>
      </c>
      <c r="G542" s="2">
        <v>-751.36099999999999</v>
      </c>
      <c r="H542" s="2">
        <v>-1841.82</v>
      </c>
      <c r="I542" s="2">
        <v>-1507.08</v>
      </c>
    </row>
    <row r="543" spans="1:9" x14ac:dyDescent="0.15">
      <c r="A543" s="2">
        <v>24.5</v>
      </c>
      <c r="B543" s="2">
        <v>0.71529889106750499</v>
      </c>
      <c r="C543" s="2">
        <v>0.90770870447158802</v>
      </c>
      <c r="D543" s="2">
        <v>0.241244181990623</v>
      </c>
      <c r="F543" s="2">
        <v>104.5</v>
      </c>
      <c r="G543" s="2">
        <v>-741.39700000000005</v>
      </c>
      <c r="H543" s="2">
        <v>-1813.17</v>
      </c>
      <c r="I543" s="2">
        <v>-1512.38</v>
      </c>
    </row>
    <row r="544" spans="1:9" x14ac:dyDescent="0.15">
      <c r="A544" s="2">
        <v>24.6000366210938</v>
      </c>
      <c r="B544" s="2">
        <v>0.71529889106750499</v>
      </c>
      <c r="C544" s="2">
        <v>0.90850889682769798</v>
      </c>
      <c r="D544" s="2">
        <v>0.24290630221366899</v>
      </c>
      <c r="F544" s="2">
        <v>104.6</v>
      </c>
      <c r="G544" s="2">
        <v>-726.45100000000002</v>
      </c>
      <c r="H544" s="2">
        <v>-1787.64</v>
      </c>
      <c r="I544" s="2">
        <v>-1505.53</v>
      </c>
    </row>
    <row r="545" spans="1:9" x14ac:dyDescent="0.15">
      <c r="A545" s="2">
        <v>24.7000122070313</v>
      </c>
      <c r="B545" s="2">
        <v>0.70415401458740201</v>
      </c>
      <c r="C545" s="2">
        <v>0.91090953350067105</v>
      </c>
      <c r="D545" s="2">
        <v>0.24658672511577601</v>
      </c>
      <c r="F545" s="2">
        <v>104.7</v>
      </c>
      <c r="G545" s="2">
        <v>-718.97799999999995</v>
      </c>
      <c r="H545" s="2">
        <v>-1781.1</v>
      </c>
      <c r="I545" s="2">
        <v>-1505.21</v>
      </c>
    </row>
    <row r="546" spans="1:9" x14ac:dyDescent="0.15">
      <c r="A546" s="2">
        <v>24.7999877929688</v>
      </c>
      <c r="B546" s="2">
        <v>0.70921987295150801</v>
      </c>
      <c r="C546" s="2">
        <v>0.91197651624679599</v>
      </c>
      <c r="D546" s="2">
        <v>0.26225808262825001</v>
      </c>
      <c r="F546" s="2">
        <v>104.8</v>
      </c>
      <c r="G546" s="2">
        <v>-696.24699999999996</v>
      </c>
      <c r="H546" s="2">
        <v>-1759.61</v>
      </c>
      <c r="I546" s="2">
        <v>-1517.05</v>
      </c>
    </row>
    <row r="547" spans="1:9" x14ac:dyDescent="0.15">
      <c r="A547" s="2">
        <v>24.9000244140625</v>
      </c>
      <c r="B547" s="2">
        <v>0.71428573131561302</v>
      </c>
      <c r="C547" s="2">
        <v>0.91064280271530196</v>
      </c>
      <c r="D547" s="2">
        <v>0.26985630393028298</v>
      </c>
      <c r="F547" s="2">
        <v>104.9</v>
      </c>
      <c r="G547" s="2">
        <v>-681.30100000000004</v>
      </c>
      <c r="H547" s="2">
        <v>-1743.73</v>
      </c>
      <c r="I547" s="2">
        <v>-1529.5</v>
      </c>
    </row>
    <row r="548" spans="1:9" x14ac:dyDescent="0.15">
      <c r="A548" s="2">
        <v>25</v>
      </c>
      <c r="B548" s="2">
        <v>0.70010131597518899</v>
      </c>
      <c r="C548" s="2">
        <v>0.91197651624679599</v>
      </c>
      <c r="D548" s="2">
        <v>0.26558229327201799</v>
      </c>
      <c r="F548" s="2">
        <v>105</v>
      </c>
      <c r="G548" s="2">
        <v>-664.17499999999995</v>
      </c>
      <c r="H548" s="2">
        <v>-1732.83</v>
      </c>
      <c r="I548" s="2">
        <v>-1549.43</v>
      </c>
    </row>
    <row r="549" spans="1:9" x14ac:dyDescent="0.15">
      <c r="A549" s="2">
        <v>25.1000366210938</v>
      </c>
      <c r="B549" s="2">
        <v>0.70719355344772294</v>
      </c>
      <c r="C549" s="2">
        <v>0.91624432802200295</v>
      </c>
      <c r="D549" s="2">
        <v>0.27365544438362099</v>
      </c>
      <c r="F549" s="2">
        <v>105.1</v>
      </c>
      <c r="G549" s="2">
        <v>-652.96500000000003</v>
      </c>
      <c r="H549" s="2">
        <v>-1693.6</v>
      </c>
      <c r="I549" s="2">
        <v>-1548.81</v>
      </c>
    </row>
    <row r="550" spans="1:9" x14ac:dyDescent="0.15">
      <c r="A550" s="2">
        <v>25.2000122070313</v>
      </c>
      <c r="B550" s="2">
        <v>0.71631205081939697</v>
      </c>
      <c r="C550" s="2">
        <v>0.917311251163483</v>
      </c>
      <c r="D550" s="2">
        <v>0.27721711993217502</v>
      </c>
      <c r="F550" s="2">
        <v>105.2</v>
      </c>
      <c r="G550" s="2">
        <v>-647.36</v>
      </c>
      <c r="H550" s="2">
        <v>-1652.5</v>
      </c>
      <c r="I550" s="2">
        <v>-1541.96</v>
      </c>
    </row>
    <row r="551" spans="1:9" x14ac:dyDescent="0.15">
      <c r="A551" s="2">
        <v>25.2999877929688</v>
      </c>
      <c r="B551" s="2">
        <v>0.71225941181182895</v>
      </c>
      <c r="C551" s="2">
        <v>0.915444076061249</v>
      </c>
      <c r="D551" s="2">
        <v>0.28137242794036899</v>
      </c>
      <c r="F551" s="2">
        <v>105.3</v>
      </c>
      <c r="G551" s="2">
        <v>-633.66</v>
      </c>
      <c r="H551" s="2">
        <v>-1641.29</v>
      </c>
      <c r="I551" s="2">
        <v>-1536.35</v>
      </c>
    </row>
    <row r="552" spans="1:9" x14ac:dyDescent="0.15">
      <c r="A552" s="2">
        <v>25.4000244140625</v>
      </c>
      <c r="B552" s="2">
        <v>0.72441744804382302</v>
      </c>
      <c r="C552" s="2">
        <v>0.91704452037811302</v>
      </c>
      <c r="D552" s="2">
        <v>0.27864179015159601</v>
      </c>
      <c r="F552" s="2">
        <v>105.4</v>
      </c>
      <c r="G552" s="2">
        <v>-625.25199999999995</v>
      </c>
      <c r="H552" s="2">
        <v>-1634.75</v>
      </c>
      <c r="I552" s="2">
        <v>-1538.84</v>
      </c>
    </row>
    <row r="553" spans="1:9" x14ac:dyDescent="0.15">
      <c r="A553" s="2">
        <v>25.5</v>
      </c>
      <c r="B553" s="2">
        <v>0.725430607795715</v>
      </c>
      <c r="C553" s="2">
        <v>0.92024534940719604</v>
      </c>
      <c r="D553" s="2">
        <v>0.28054136037826499</v>
      </c>
      <c r="F553" s="2">
        <v>105.5</v>
      </c>
      <c r="G553" s="2">
        <v>-617.15599999999995</v>
      </c>
      <c r="H553" s="2">
        <v>-1616.38</v>
      </c>
      <c r="I553" s="2">
        <v>-1539.47</v>
      </c>
    </row>
    <row r="554" spans="1:9" x14ac:dyDescent="0.15">
      <c r="A554" s="2">
        <v>25.6000366210938</v>
      </c>
      <c r="B554" s="2">
        <v>0.71225941181182895</v>
      </c>
      <c r="C554" s="2">
        <v>0.92264598608017001</v>
      </c>
      <c r="D554" s="2">
        <v>0.28671491146087602</v>
      </c>
      <c r="F554" s="2">
        <v>105.6</v>
      </c>
      <c r="G554" s="2">
        <v>-595.98299999999995</v>
      </c>
      <c r="H554" s="2">
        <v>-1586.17</v>
      </c>
      <c r="I554" s="2">
        <v>-1545.38</v>
      </c>
    </row>
    <row r="555" spans="1:9" x14ac:dyDescent="0.15">
      <c r="A555" s="2">
        <v>25.7000122070313</v>
      </c>
      <c r="B555" s="2">
        <v>0.72847014665603604</v>
      </c>
      <c r="C555" s="2">
        <v>0.91971188783645597</v>
      </c>
      <c r="D555" s="2">
        <v>0.28232216835022</v>
      </c>
      <c r="F555" s="2">
        <v>105.7</v>
      </c>
      <c r="G555" s="2">
        <v>-587.57500000000005</v>
      </c>
      <c r="H555" s="2">
        <v>-1560.64</v>
      </c>
      <c r="I555" s="2">
        <v>-1538.84</v>
      </c>
    </row>
    <row r="556" spans="1:9" x14ac:dyDescent="0.15">
      <c r="A556" s="2">
        <v>25.7999877929688</v>
      </c>
      <c r="B556" s="2">
        <v>0.73150968551635698</v>
      </c>
      <c r="C556" s="2">
        <v>0.91837817430496205</v>
      </c>
      <c r="D556" s="2">
        <v>0.28386557102203402</v>
      </c>
      <c r="F556" s="2">
        <v>105.8</v>
      </c>
      <c r="G556" s="2">
        <v>-575.43100000000004</v>
      </c>
      <c r="H556" s="2">
        <v>-1539.47</v>
      </c>
      <c r="I556" s="2">
        <v>-1534.48</v>
      </c>
    </row>
    <row r="557" spans="1:9" x14ac:dyDescent="0.15">
      <c r="A557" s="2">
        <v>25.9000244140625</v>
      </c>
      <c r="B557" s="2">
        <v>0.71631205081939697</v>
      </c>
      <c r="C557" s="2">
        <v>0.91997861862182595</v>
      </c>
      <c r="D557" s="2">
        <v>0.286596179008484</v>
      </c>
      <c r="F557" s="2">
        <v>105.9</v>
      </c>
      <c r="G557" s="2">
        <v>-561.73099999999999</v>
      </c>
      <c r="H557" s="2">
        <v>-1515.8</v>
      </c>
      <c r="I557" s="2">
        <v>-1536.35</v>
      </c>
    </row>
    <row r="558" spans="1:9" x14ac:dyDescent="0.15">
      <c r="A558" s="2">
        <v>26</v>
      </c>
      <c r="B558" s="2">
        <v>0.72847014665603604</v>
      </c>
      <c r="C558" s="2">
        <v>0.92371296882629395</v>
      </c>
      <c r="D558" s="2">
        <v>0.29027658700942999</v>
      </c>
      <c r="F558" s="2">
        <v>106</v>
      </c>
      <c r="G558" s="2">
        <v>-536.50900000000001</v>
      </c>
      <c r="H558" s="2">
        <v>-1496.5</v>
      </c>
      <c r="I558" s="2">
        <v>-1540.4</v>
      </c>
    </row>
    <row r="559" spans="1:9" x14ac:dyDescent="0.15">
      <c r="A559" s="2">
        <v>26.1000366210938</v>
      </c>
      <c r="B559" s="2">
        <v>0.72441744804382302</v>
      </c>
      <c r="C559" s="2">
        <v>0.92718052864074696</v>
      </c>
      <c r="D559" s="2">
        <v>0.28932678699493403</v>
      </c>
      <c r="F559" s="2">
        <v>106.1</v>
      </c>
      <c r="G559" s="2">
        <v>-510.66399999999999</v>
      </c>
      <c r="H559" s="2">
        <v>-1468.16</v>
      </c>
      <c r="I559" s="2">
        <v>-1547.56</v>
      </c>
    </row>
    <row r="560" spans="1:9" x14ac:dyDescent="0.15">
      <c r="A560" s="2">
        <v>26.2000122070313</v>
      </c>
      <c r="B560" s="2">
        <v>0.72340428829193104</v>
      </c>
      <c r="C560" s="2">
        <v>0.92878097295761097</v>
      </c>
      <c r="D560" s="2">
        <v>0.28635877370834401</v>
      </c>
      <c r="F560" s="2">
        <v>106.2</v>
      </c>
      <c r="G560" s="2">
        <v>-479.83800000000002</v>
      </c>
      <c r="H560" s="2">
        <v>-1437.02</v>
      </c>
      <c r="I560" s="2">
        <v>-1543.2</v>
      </c>
    </row>
    <row r="561" spans="1:9" x14ac:dyDescent="0.15">
      <c r="A561" s="2">
        <v>26.2999877929688</v>
      </c>
      <c r="B561" s="2">
        <v>0.71732527017593395</v>
      </c>
      <c r="C561" s="2">
        <v>0.92878097295761097</v>
      </c>
      <c r="D561" s="2">
        <v>0.28766471147537198</v>
      </c>
      <c r="F561" s="2">
        <v>106.3</v>
      </c>
      <c r="G561" s="2">
        <v>-459.59800000000001</v>
      </c>
      <c r="H561" s="2">
        <v>-1408.06</v>
      </c>
      <c r="I561" s="2">
        <v>-1559.08</v>
      </c>
    </row>
    <row r="562" spans="1:9" x14ac:dyDescent="0.15">
      <c r="A562" s="2">
        <v>26.4000244140625</v>
      </c>
      <c r="B562" s="2">
        <v>0.74468088150024403</v>
      </c>
      <c r="C562" s="2">
        <v>0.92798078060150102</v>
      </c>
      <c r="D562" s="2">
        <v>0.28944551944732699</v>
      </c>
      <c r="F562" s="2">
        <v>106.4</v>
      </c>
      <c r="G562" s="2">
        <v>-451.81299999999999</v>
      </c>
      <c r="H562" s="2">
        <v>-1379.73</v>
      </c>
      <c r="I562" s="2">
        <v>-1548.5</v>
      </c>
    </row>
    <row r="563" spans="1:9" x14ac:dyDescent="0.15">
      <c r="A563" s="2">
        <v>26.5</v>
      </c>
      <c r="B563" s="2">
        <v>0.72847014665603604</v>
      </c>
      <c r="C563" s="2">
        <v>0.92397969961166404</v>
      </c>
      <c r="D563" s="2">
        <v>0.296925067901611</v>
      </c>
      <c r="F563" s="2">
        <v>106.5</v>
      </c>
      <c r="G563" s="2">
        <v>-442.47199999999998</v>
      </c>
      <c r="H563" s="2">
        <v>-1349.83</v>
      </c>
      <c r="I563" s="2">
        <v>-1541.96</v>
      </c>
    </row>
    <row r="564" spans="1:9" x14ac:dyDescent="0.15">
      <c r="A564" s="2">
        <v>26.6000366210938</v>
      </c>
      <c r="B564" s="2">
        <v>0.725430607795715</v>
      </c>
      <c r="C564" s="2">
        <v>0.92397969961166404</v>
      </c>
      <c r="D564" s="2">
        <v>0.30820369720459001</v>
      </c>
      <c r="F564" s="2">
        <v>106.6</v>
      </c>
      <c r="G564" s="2">
        <v>-436.55599999999998</v>
      </c>
      <c r="H564" s="2">
        <v>-1319.63</v>
      </c>
      <c r="I564" s="2">
        <v>-1538.22</v>
      </c>
    </row>
    <row r="565" spans="1:9" x14ac:dyDescent="0.15">
      <c r="A565" s="2">
        <v>26.7000122070313</v>
      </c>
      <c r="B565" s="2">
        <v>0.74366772174835205</v>
      </c>
      <c r="C565" s="2">
        <v>0.92264598608017001</v>
      </c>
      <c r="D565" s="2">
        <v>0.31413984298706099</v>
      </c>
      <c r="F565" s="2">
        <v>106.7</v>
      </c>
      <c r="G565" s="2">
        <v>-426.28</v>
      </c>
      <c r="H565" s="2">
        <v>-1292.54</v>
      </c>
      <c r="I565" s="2">
        <v>-1537.91</v>
      </c>
    </row>
    <row r="566" spans="1:9" x14ac:dyDescent="0.15">
      <c r="A566" s="2">
        <v>26.7999877929688</v>
      </c>
      <c r="B566" s="2">
        <v>0.74366772174835205</v>
      </c>
      <c r="C566" s="2">
        <v>0.92184579372405995</v>
      </c>
      <c r="D566" s="2">
        <v>0.31698918342590299</v>
      </c>
      <c r="F566" s="2">
        <v>106.8</v>
      </c>
      <c r="G566" s="2">
        <v>-404.17200000000003</v>
      </c>
      <c r="H566" s="2">
        <v>-1264.83</v>
      </c>
      <c r="I566" s="2">
        <v>-1522.65</v>
      </c>
    </row>
    <row r="567" spans="1:9" x14ac:dyDescent="0.15">
      <c r="A567" s="2">
        <v>26.9000244140625</v>
      </c>
      <c r="B567" s="2">
        <v>0.74366772174835205</v>
      </c>
      <c r="C567" s="2">
        <v>0.92051208019256603</v>
      </c>
      <c r="D567" s="2">
        <v>0.31758278608322099</v>
      </c>
      <c r="F567" s="2">
        <v>106.9</v>
      </c>
      <c r="G567" s="2">
        <v>-383.62099999999998</v>
      </c>
      <c r="H567" s="2">
        <v>-1235.25</v>
      </c>
      <c r="I567" s="2">
        <v>-1532.3</v>
      </c>
    </row>
    <row r="568" spans="1:9" x14ac:dyDescent="0.15">
      <c r="A568" s="2">
        <v>27</v>
      </c>
      <c r="B568" s="2">
        <v>0.735562324523926</v>
      </c>
      <c r="C568" s="2">
        <v>0.92184579372405995</v>
      </c>
      <c r="D568" s="2">
        <v>0.31627684831619302</v>
      </c>
      <c r="F568" s="2">
        <v>107</v>
      </c>
      <c r="G568" s="2">
        <v>-373.03399999999999</v>
      </c>
      <c r="H568" s="2">
        <v>-1193.52</v>
      </c>
      <c r="I568" s="2">
        <v>-1540.09</v>
      </c>
    </row>
    <row r="569" spans="1:9" x14ac:dyDescent="0.15">
      <c r="A569" s="2">
        <v>27.1000366210938</v>
      </c>
      <c r="B569" s="2">
        <v>0.73454916477203402</v>
      </c>
      <c r="C569" s="2">
        <v>0.92077887058258101</v>
      </c>
      <c r="D569" s="2">
        <v>0.31853258609771701</v>
      </c>
      <c r="F569" s="2">
        <v>107.1</v>
      </c>
      <c r="G569" s="2">
        <v>-364.00400000000002</v>
      </c>
      <c r="H569" s="2">
        <v>-1160.2</v>
      </c>
      <c r="I569" s="2">
        <v>-1543.2</v>
      </c>
    </row>
    <row r="570" spans="1:9" x14ac:dyDescent="0.15">
      <c r="A570" s="2">
        <v>27.2000122070313</v>
      </c>
      <c r="B570" s="2">
        <v>0.74366772174835205</v>
      </c>
      <c r="C570" s="2">
        <v>0.92558014392852805</v>
      </c>
      <c r="D570" s="2">
        <v>0.32316273450851402</v>
      </c>
      <c r="F570" s="2">
        <v>107.2</v>
      </c>
      <c r="G570" s="2">
        <v>-345.01</v>
      </c>
      <c r="H570" s="2">
        <v>-1132.49</v>
      </c>
      <c r="I570" s="2">
        <v>-1550.36</v>
      </c>
    </row>
    <row r="571" spans="1:9" x14ac:dyDescent="0.15">
      <c r="A571" s="2">
        <v>27.2999877929688</v>
      </c>
      <c r="B571" s="2">
        <v>0.74772036075591997</v>
      </c>
      <c r="C571" s="2">
        <v>0.928247511386871</v>
      </c>
      <c r="D571" s="2">
        <v>0.32541847229003901</v>
      </c>
      <c r="F571" s="2">
        <v>107.3</v>
      </c>
      <c r="G571" s="2">
        <v>-336.291</v>
      </c>
      <c r="H571" s="2">
        <v>-1110.07</v>
      </c>
      <c r="I571" s="2">
        <v>-1541.02</v>
      </c>
    </row>
    <row r="572" spans="1:9" x14ac:dyDescent="0.15">
      <c r="A572" s="2">
        <v>27.4000244140625</v>
      </c>
      <c r="B572" s="2">
        <v>0.74164134263992298</v>
      </c>
      <c r="C572" s="2">
        <v>0.930114686489105</v>
      </c>
      <c r="D572" s="2">
        <v>0.32636824250221302</v>
      </c>
      <c r="F572" s="2">
        <v>107.4</v>
      </c>
      <c r="G572" s="2">
        <v>-332.55500000000001</v>
      </c>
      <c r="H572" s="2">
        <v>-1078.31</v>
      </c>
      <c r="I572" s="2">
        <v>-1552.23</v>
      </c>
    </row>
    <row r="573" spans="1:9" x14ac:dyDescent="0.15">
      <c r="A573" s="2">
        <v>27.5</v>
      </c>
      <c r="B573" s="2">
        <v>0.75481259822845503</v>
      </c>
      <c r="C573" s="2">
        <v>0.93038141727447499</v>
      </c>
      <c r="D573" s="2">
        <v>0.332541853189468</v>
      </c>
      <c r="F573" s="2">
        <v>107.5</v>
      </c>
      <c r="G573" s="2">
        <v>-323.83600000000001</v>
      </c>
      <c r="H573" s="2">
        <v>-1059.32</v>
      </c>
      <c r="I573" s="2">
        <v>-1553.17</v>
      </c>
    </row>
    <row r="574" spans="1:9" x14ac:dyDescent="0.15">
      <c r="A574" s="2">
        <v>27.6000366210938</v>
      </c>
      <c r="B574" s="2">
        <v>0.75075989961624101</v>
      </c>
      <c r="C574" s="2">
        <v>0.92371296882629395</v>
      </c>
      <c r="D574" s="2">
        <v>0.33645966649055498</v>
      </c>
      <c r="F574" s="2">
        <v>107.6</v>
      </c>
      <c r="G574" s="2">
        <v>-316.67399999999998</v>
      </c>
      <c r="H574" s="2">
        <v>-1051.22</v>
      </c>
      <c r="I574" s="2">
        <v>-1545.38</v>
      </c>
    </row>
    <row r="575" spans="1:9" x14ac:dyDescent="0.15">
      <c r="A575" s="2">
        <v>27.7000122070313</v>
      </c>
      <c r="B575" s="2">
        <v>0.73150968551635698</v>
      </c>
      <c r="C575" s="2">
        <v>0.928247511386871</v>
      </c>
      <c r="D575" s="2">
        <v>0.33669713139534002</v>
      </c>
      <c r="F575" s="2">
        <v>107.7</v>
      </c>
      <c r="G575" s="2">
        <v>-301.10500000000002</v>
      </c>
      <c r="H575" s="2">
        <v>-1031.92</v>
      </c>
      <c r="I575" s="2">
        <v>-1541.65</v>
      </c>
    </row>
    <row r="576" spans="1:9" x14ac:dyDescent="0.15">
      <c r="A576" s="2">
        <v>27.7999877929688</v>
      </c>
      <c r="B576" s="2">
        <v>0.730496466159821</v>
      </c>
      <c r="C576" s="2">
        <v>0.92798078060150102</v>
      </c>
      <c r="D576" s="2">
        <v>0.33740946650505099</v>
      </c>
      <c r="F576" s="2">
        <v>107.8</v>
      </c>
      <c r="G576" s="2">
        <v>-285.536</v>
      </c>
      <c r="H576" s="2">
        <v>-1000.47</v>
      </c>
      <c r="I576" s="2">
        <v>-1535.42</v>
      </c>
    </row>
    <row r="577" spans="1:9" x14ac:dyDescent="0.15">
      <c r="A577" s="2">
        <v>27.9000244140625</v>
      </c>
      <c r="B577" s="2">
        <v>0.72948330640792802</v>
      </c>
      <c r="C577" s="2">
        <v>0.92798078060150102</v>
      </c>
      <c r="D577" s="2">
        <v>0.33847793936729398</v>
      </c>
      <c r="F577" s="2">
        <v>107.9</v>
      </c>
      <c r="G577" s="2">
        <v>-271.524</v>
      </c>
      <c r="H577" s="2">
        <v>-989.25599999999997</v>
      </c>
      <c r="I577" s="2">
        <v>-1528.26</v>
      </c>
    </row>
    <row r="578" spans="1:9" x14ac:dyDescent="0.15">
      <c r="A578" s="2">
        <v>28</v>
      </c>
      <c r="B578" s="2">
        <v>0.74974673986434903</v>
      </c>
      <c r="C578" s="2">
        <v>0.93144834041595503</v>
      </c>
      <c r="D578" s="2">
        <v>0.34334558248519897</v>
      </c>
      <c r="F578" s="2">
        <v>108</v>
      </c>
      <c r="G578" s="2">
        <v>-267.476</v>
      </c>
      <c r="H578" s="2">
        <v>-968.08199999999999</v>
      </c>
      <c r="I578" s="2">
        <v>-1531.68</v>
      </c>
    </row>
    <row r="579" spans="1:9" x14ac:dyDescent="0.15">
      <c r="A579" s="2">
        <v>28.1000366210938</v>
      </c>
      <c r="B579" s="2">
        <v>0.766970634460449</v>
      </c>
      <c r="C579" s="2">
        <v>0.93544942140579201</v>
      </c>
      <c r="D579" s="2">
        <v>0.34880679845809898</v>
      </c>
      <c r="F579" s="2">
        <v>108.1</v>
      </c>
      <c r="G579" s="2">
        <v>-266.85300000000001</v>
      </c>
      <c r="H579" s="2">
        <v>-953.447</v>
      </c>
      <c r="I579" s="2">
        <v>-1540.09</v>
      </c>
    </row>
    <row r="580" spans="1:9" x14ac:dyDescent="0.15">
      <c r="A580" s="2">
        <v>28.2000122070313</v>
      </c>
      <c r="B580" s="2">
        <v>0.75379943847656306</v>
      </c>
      <c r="C580" s="2">
        <v>0.935716152191162</v>
      </c>
      <c r="D580" s="2">
        <v>0.34512642025947599</v>
      </c>
      <c r="F580" s="2">
        <v>108.2</v>
      </c>
      <c r="G580" s="2">
        <v>-262.80500000000001</v>
      </c>
      <c r="H580" s="2">
        <v>-944.41700000000003</v>
      </c>
      <c r="I580" s="2">
        <v>-1546.94</v>
      </c>
    </row>
    <row r="581" spans="1:9" x14ac:dyDescent="0.15">
      <c r="A581" s="2">
        <v>28.2999877929688</v>
      </c>
      <c r="B581" s="2">
        <v>0.74873358011245705</v>
      </c>
      <c r="C581" s="2">
        <v>0.93491595983505205</v>
      </c>
      <c r="D581" s="2">
        <v>0.338596671819687</v>
      </c>
      <c r="F581" s="2">
        <v>108.3</v>
      </c>
      <c r="G581" s="2">
        <v>-252.53</v>
      </c>
      <c r="H581" s="2">
        <v>-922.30899999999997</v>
      </c>
      <c r="I581" s="2">
        <v>-1543.83</v>
      </c>
    </row>
    <row r="582" spans="1:9" x14ac:dyDescent="0.15">
      <c r="A582" s="2">
        <v>28.4000244140625</v>
      </c>
      <c r="B582" s="2">
        <v>0.76494431495666504</v>
      </c>
      <c r="C582" s="2">
        <v>0.93731659650802601</v>
      </c>
      <c r="D582" s="2">
        <v>0.34227707982063299</v>
      </c>
      <c r="F582" s="2">
        <v>108.4</v>
      </c>
      <c r="G582" s="2">
        <v>-250.661</v>
      </c>
      <c r="H582" s="2">
        <v>-894.28499999999997</v>
      </c>
      <c r="I582" s="2">
        <v>-1529.5</v>
      </c>
    </row>
    <row r="583" spans="1:9" x14ac:dyDescent="0.15">
      <c r="A583" s="2">
        <v>28.5</v>
      </c>
      <c r="B583" s="2">
        <v>0.73657548427581798</v>
      </c>
      <c r="C583" s="2">
        <v>0.937583327293396</v>
      </c>
      <c r="D583" s="2">
        <v>0.347500860691071</v>
      </c>
      <c r="F583" s="2">
        <v>108.5</v>
      </c>
      <c r="G583" s="2">
        <v>-247.548</v>
      </c>
      <c r="H583" s="2">
        <v>-868.75199999999995</v>
      </c>
      <c r="I583" s="2">
        <v>-1533.24</v>
      </c>
    </row>
    <row r="584" spans="1:9" x14ac:dyDescent="0.15">
      <c r="A584" s="2">
        <v>28.6000366210938</v>
      </c>
      <c r="B584" s="2">
        <v>0.76190477609634399</v>
      </c>
      <c r="C584" s="2">
        <v>0.93358224630355802</v>
      </c>
      <c r="D584" s="2">
        <v>0.348925530910492</v>
      </c>
      <c r="F584" s="2">
        <v>108.6</v>
      </c>
      <c r="G584" s="2">
        <v>-242.566</v>
      </c>
      <c r="H584" s="2">
        <v>-856.29700000000003</v>
      </c>
      <c r="I584" s="2">
        <v>-1522.03</v>
      </c>
    </row>
    <row r="585" spans="1:9" x14ac:dyDescent="0.15">
      <c r="A585" s="2">
        <v>28.7000122070313</v>
      </c>
      <c r="B585" s="2">
        <v>0.74974673986434903</v>
      </c>
      <c r="C585" s="2">
        <v>0.93624961376190197</v>
      </c>
      <c r="D585" s="2">
        <v>0.35616761445999101</v>
      </c>
      <c r="F585" s="2">
        <v>108.7</v>
      </c>
      <c r="G585" s="2">
        <v>-239.452</v>
      </c>
      <c r="H585" s="2">
        <v>-827.02700000000004</v>
      </c>
      <c r="I585" s="2">
        <v>-1513.31</v>
      </c>
    </row>
    <row r="586" spans="1:9" x14ac:dyDescent="0.15">
      <c r="A586" s="2">
        <v>28.7999877929688</v>
      </c>
      <c r="B586" s="2">
        <v>0.74974673986434903</v>
      </c>
      <c r="C586" s="2">
        <v>0.93918377161026001</v>
      </c>
      <c r="D586" s="2">
        <v>0.35794845223426802</v>
      </c>
      <c r="F586" s="2">
        <v>108.8</v>
      </c>
      <c r="G586" s="2">
        <v>-223.88300000000001</v>
      </c>
      <c r="H586" s="2">
        <v>-796.82299999999998</v>
      </c>
      <c r="I586" s="2">
        <v>-1514.56</v>
      </c>
    </row>
    <row r="587" spans="1:9" x14ac:dyDescent="0.15">
      <c r="A587" s="2">
        <v>28.9000244140625</v>
      </c>
      <c r="B587" s="2">
        <v>0.74670720100402799</v>
      </c>
      <c r="C587" s="2">
        <v>0.937583327293396</v>
      </c>
      <c r="D587" s="2">
        <v>0.36032292246818498</v>
      </c>
      <c r="F587" s="2">
        <v>108.9</v>
      </c>
      <c r="G587" s="2">
        <v>-213.91800000000001</v>
      </c>
      <c r="H587" s="2">
        <v>-781.25400000000002</v>
      </c>
      <c r="I587" s="2">
        <v>-1500.23</v>
      </c>
    </row>
    <row r="588" spans="1:9" x14ac:dyDescent="0.15">
      <c r="A588" s="2">
        <v>29</v>
      </c>
      <c r="B588" s="2">
        <v>0.75379943847656306</v>
      </c>
      <c r="C588" s="2">
        <v>0.93891704082489003</v>
      </c>
      <c r="D588" s="2">
        <v>0.35224974155425998</v>
      </c>
      <c r="F588" s="2">
        <v>109</v>
      </c>
      <c r="G588" s="2">
        <v>-213.91800000000001</v>
      </c>
      <c r="H588" s="2">
        <v>-772.22400000000005</v>
      </c>
      <c r="I588" s="2">
        <v>-1488.71</v>
      </c>
    </row>
    <row r="589" spans="1:9" x14ac:dyDescent="0.15">
      <c r="A589" s="2">
        <v>29.1000366210938</v>
      </c>
      <c r="B589" s="2">
        <v>0.77001017332077004</v>
      </c>
      <c r="C589" s="2">
        <v>0.93865025043487504</v>
      </c>
      <c r="D589" s="2">
        <v>0.359848022460938</v>
      </c>
      <c r="F589" s="2">
        <v>109.1</v>
      </c>
      <c r="G589" s="2">
        <v>-216.09800000000001</v>
      </c>
      <c r="H589" s="2">
        <v>-759.76900000000001</v>
      </c>
      <c r="I589" s="2">
        <v>-1480.61</v>
      </c>
    </row>
    <row r="590" spans="1:9" x14ac:dyDescent="0.15">
      <c r="A590" s="2">
        <v>29.2000122070313</v>
      </c>
      <c r="B590" s="2">
        <v>0.772036492824554</v>
      </c>
      <c r="C590" s="2">
        <v>0.93811678886413596</v>
      </c>
      <c r="D590" s="2">
        <v>0.36530926823616</v>
      </c>
      <c r="F590" s="2">
        <v>109.2</v>
      </c>
      <c r="G590" s="2">
        <v>-220.45699999999999</v>
      </c>
      <c r="H590" s="2">
        <v>-744.2</v>
      </c>
      <c r="I590" s="2">
        <v>-1478.12</v>
      </c>
    </row>
    <row r="591" spans="1:9" x14ac:dyDescent="0.15">
      <c r="A591" s="2">
        <v>29.2999877929688</v>
      </c>
      <c r="B591" s="2">
        <v>0.77001017332077004</v>
      </c>
      <c r="C591" s="2">
        <v>0.93678313493728604</v>
      </c>
      <c r="D591" s="2">
        <v>0.36222246289253202</v>
      </c>
      <c r="F591" s="2">
        <v>109.3</v>
      </c>
      <c r="G591" s="2">
        <v>-212.673</v>
      </c>
      <c r="H591" s="2">
        <v>-734.23599999999999</v>
      </c>
      <c r="I591" s="2">
        <v>-1465.98</v>
      </c>
    </row>
    <row r="592" spans="1:9" x14ac:dyDescent="0.15">
      <c r="A592" s="2">
        <v>29.4000244140625</v>
      </c>
      <c r="B592" s="2">
        <v>0.77710235118866</v>
      </c>
      <c r="C592" s="2">
        <v>0.93891704082489003</v>
      </c>
      <c r="D592" s="2">
        <v>0.36103525757789601</v>
      </c>
      <c r="F592" s="2">
        <v>109.4</v>
      </c>
      <c r="G592" s="2">
        <v>-211.11600000000001</v>
      </c>
      <c r="H592" s="2">
        <v>-713.06200000000001</v>
      </c>
      <c r="I592" s="2">
        <v>-1467.54</v>
      </c>
    </row>
    <row r="593" spans="1:9" x14ac:dyDescent="0.15">
      <c r="A593" s="2">
        <v>29.5</v>
      </c>
      <c r="B593" s="2">
        <v>0.78014189004898105</v>
      </c>
      <c r="C593" s="2">
        <v>0.93998396396636996</v>
      </c>
      <c r="D593" s="2">
        <v>0.357236087322235</v>
      </c>
      <c r="F593" s="2">
        <v>109.5</v>
      </c>
      <c r="G593" s="2">
        <v>-206.44499999999999</v>
      </c>
      <c r="H593" s="2">
        <v>-676.00699999999995</v>
      </c>
      <c r="I593" s="2">
        <v>-1464.73</v>
      </c>
    </row>
    <row r="594" spans="1:9" x14ac:dyDescent="0.15">
      <c r="A594" s="2">
        <v>29.6000366210938</v>
      </c>
      <c r="B594" s="2">
        <v>0.78014189004898105</v>
      </c>
      <c r="C594" s="2">
        <v>0.94398504495620705</v>
      </c>
      <c r="D594" s="2">
        <v>0.36459693312644997</v>
      </c>
      <c r="F594" s="2">
        <v>109.6</v>
      </c>
      <c r="G594" s="2">
        <v>-206.75700000000001</v>
      </c>
      <c r="H594" s="2">
        <v>-642.06700000000001</v>
      </c>
      <c r="I594" s="2">
        <v>-1454.77</v>
      </c>
    </row>
    <row r="595" spans="1:9" x14ac:dyDescent="0.15">
      <c r="A595" s="2">
        <v>29.7000122070313</v>
      </c>
      <c r="B595" s="2">
        <v>0.78419452905654896</v>
      </c>
      <c r="C595" s="2">
        <v>0.94531869888305697</v>
      </c>
      <c r="D595" s="2">
        <v>0.36827728152275102</v>
      </c>
      <c r="F595" s="2">
        <v>109.7</v>
      </c>
      <c r="G595" s="2">
        <v>-203.643</v>
      </c>
      <c r="H595" s="2">
        <v>-634.28200000000004</v>
      </c>
      <c r="I595" s="2">
        <v>-1456.02</v>
      </c>
    </row>
    <row r="596" spans="1:9" x14ac:dyDescent="0.15">
      <c r="A596" s="2">
        <v>29.7999877929688</v>
      </c>
      <c r="B596" s="2">
        <v>0.766970634460449</v>
      </c>
      <c r="C596" s="2">
        <v>0.94958651065826405</v>
      </c>
      <c r="D596" s="2">
        <v>0.36756494641303999</v>
      </c>
      <c r="F596" s="2">
        <v>109.8</v>
      </c>
      <c r="G596" s="2">
        <v>-193.679</v>
      </c>
      <c r="H596" s="2">
        <v>-624.00699999999995</v>
      </c>
      <c r="I596" s="2">
        <v>-1456.95</v>
      </c>
    </row>
    <row r="597" spans="1:9" x14ac:dyDescent="0.15">
      <c r="A597" s="2">
        <v>29.9000244140625</v>
      </c>
      <c r="B597" s="2">
        <v>0.772036492824554</v>
      </c>
      <c r="C597" s="2">
        <v>0.95145368576049805</v>
      </c>
      <c r="D597" s="2">
        <v>0.37611299753189098</v>
      </c>
      <c r="F597" s="2">
        <v>109.9</v>
      </c>
      <c r="G597" s="2">
        <v>-191.18799999999999</v>
      </c>
      <c r="H597" s="2">
        <v>-608.43799999999999</v>
      </c>
      <c r="I597" s="2">
        <v>-1436.4</v>
      </c>
    </row>
    <row r="598" spans="1:9" x14ac:dyDescent="0.15">
      <c r="A598" s="2">
        <v>30</v>
      </c>
      <c r="B598" s="2">
        <v>0.77507603168487504</v>
      </c>
      <c r="C598" s="2">
        <v>0.95092022418975797</v>
      </c>
      <c r="D598" s="2">
        <v>0.368752211332321</v>
      </c>
      <c r="F598" s="2">
        <v>110</v>
      </c>
      <c r="G598" s="2">
        <v>-184.33699999999999</v>
      </c>
      <c r="H598" s="2">
        <v>-587.26400000000001</v>
      </c>
      <c r="I598" s="2">
        <v>-1440.76</v>
      </c>
    </row>
    <row r="599" spans="1:9" x14ac:dyDescent="0.15">
      <c r="A599" s="2">
        <v>30.1000366210938</v>
      </c>
      <c r="B599" s="2">
        <v>0.77406287193298295</v>
      </c>
      <c r="C599" s="2">
        <v>0.95172041654586803</v>
      </c>
      <c r="D599" s="2">
        <v>0.364715665578842</v>
      </c>
      <c r="F599" s="2">
        <v>110.1</v>
      </c>
      <c r="G599" s="2">
        <v>-176.24100000000001</v>
      </c>
      <c r="H599" s="2">
        <v>-572.31799999999998</v>
      </c>
      <c r="I599" s="2">
        <v>-1431.42</v>
      </c>
    </row>
    <row r="600" spans="1:9" x14ac:dyDescent="0.15">
      <c r="A600" s="2">
        <v>30.2000122070313</v>
      </c>
      <c r="B600" s="2">
        <v>0.75886529684066795</v>
      </c>
      <c r="C600" s="2">
        <v>0.95358759164810203</v>
      </c>
      <c r="D600" s="2">
        <v>0.36637774109840399</v>
      </c>
      <c r="F600" s="2">
        <v>110.2</v>
      </c>
      <c r="G600" s="2">
        <v>-176.864</v>
      </c>
      <c r="H600" s="2">
        <v>-554.88</v>
      </c>
      <c r="I600" s="2">
        <v>-1419.58</v>
      </c>
    </row>
    <row r="601" spans="1:9" x14ac:dyDescent="0.15">
      <c r="A601" s="2">
        <v>30.2999877929688</v>
      </c>
      <c r="B601" s="2">
        <v>0.75278627872466997</v>
      </c>
      <c r="C601" s="2">
        <v>0.950386762619019</v>
      </c>
      <c r="D601" s="2">
        <v>0.36993941664695701</v>
      </c>
      <c r="F601" s="2">
        <v>110.3</v>
      </c>
      <c r="G601" s="2">
        <v>-166.27699999999999</v>
      </c>
      <c r="H601" s="2">
        <v>-529.34699999999998</v>
      </c>
      <c r="I601" s="2">
        <v>-1423.32</v>
      </c>
    </row>
    <row r="602" spans="1:9" x14ac:dyDescent="0.15">
      <c r="A602" s="2">
        <v>30.4000244140625</v>
      </c>
      <c r="B602" s="2">
        <v>0.75481259822845503</v>
      </c>
      <c r="C602" s="2">
        <v>0.94745260477065996</v>
      </c>
      <c r="D602" s="2">
        <v>0.373619824647903</v>
      </c>
      <c r="F602" s="2">
        <v>110.4</v>
      </c>
      <c r="G602" s="2">
        <v>-156.624</v>
      </c>
      <c r="H602" s="2">
        <v>-508.79599999999999</v>
      </c>
      <c r="I602" s="2">
        <v>-1414.91</v>
      </c>
    </row>
    <row r="603" spans="1:9" x14ac:dyDescent="0.15">
      <c r="A603" s="2">
        <v>30.5</v>
      </c>
      <c r="B603" s="2">
        <v>0.76089161634445202</v>
      </c>
      <c r="C603" s="2">
        <v>0.94878631830215499</v>
      </c>
      <c r="D603" s="2">
        <v>0.37789386510848999</v>
      </c>
      <c r="F603" s="2">
        <v>110.5</v>
      </c>
      <c r="G603" s="2">
        <v>-147.59399999999999</v>
      </c>
      <c r="H603" s="2">
        <v>-482.64</v>
      </c>
      <c r="I603" s="2">
        <v>-1412.73</v>
      </c>
    </row>
    <row r="604" spans="1:9" x14ac:dyDescent="0.15">
      <c r="A604" s="2">
        <v>30.6000366210938</v>
      </c>
      <c r="B604" s="2">
        <v>0.75683891773223899</v>
      </c>
      <c r="C604" s="2">
        <v>0.94985324144363403</v>
      </c>
      <c r="D604" s="2">
        <v>0.38216787576675398</v>
      </c>
      <c r="F604" s="2">
        <v>110.6</v>
      </c>
      <c r="G604" s="2">
        <v>-147.59399999999999</v>
      </c>
      <c r="H604" s="2">
        <v>-464.58</v>
      </c>
      <c r="I604" s="2">
        <v>-1404.33</v>
      </c>
    </row>
    <row r="605" spans="1:9" x14ac:dyDescent="0.15">
      <c r="A605" s="2">
        <v>30.7000122070313</v>
      </c>
      <c r="B605" s="2">
        <v>0.76291793584823597</v>
      </c>
      <c r="C605" s="2">
        <v>0.948519587516785</v>
      </c>
      <c r="D605" s="2">
        <v>0.38003087043762201</v>
      </c>
      <c r="F605" s="2">
        <v>110.7</v>
      </c>
      <c r="G605" s="2">
        <v>-148.529</v>
      </c>
      <c r="H605" s="2">
        <v>-451.19099999999997</v>
      </c>
      <c r="I605" s="2">
        <v>-1399.34</v>
      </c>
    </row>
    <row r="606" spans="1:9" x14ac:dyDescent="0.15">
      <c r="A606" s="2">
        <v>30.7999877929688</v>
      </c>
      <c r="B606" s="2">
        <v>0.76798379421234098</v>
      </c>
      <c r="C606" s="2">
        <v>0.948519587516785</v>
      </c>
      <c r="D606" s="2">
        <v>0.37540066242218001</v>
      </c>
      <c r="F606" s="2">
        <v>110.8</v>
      </c>
      <c r="G606" s="2">
        <v>-146.03800000000001</v>
      </c>
      <c r="H606" s="2">
        <v>-433.13</v>
      </c>
      <c r="I606" s="2">
        <v>-1399.03</v>
      </c>
    </row>
    <row r="607" spans="1:9" x14ac:dyDescent="0.15">
      <c r="A607" s="2">
        <v>30.9000244140625</v>
      </c>
      <c r="B607" s="2">
        <v>0.77710235118866</v>
      </c>
      <c r="C607" s="2">
        <v>0.95332086086273204</v>
      </c>
      <c r="D607" s="2">
        <v>0.370176881551743</v>
      </c>
      <c r="F607" s="2">
        <v>110.9</v>
      </c>
      <c r="G607" s="2">
        <v>-139.499</v>
      </c>
      <c r="H607" s="2">
        <v>-420.05200000000002</v>
      </c>
      <c r="I607" s="2">
        <v>-1390.94</v>
      </c>
    </row>
    <row r="608" spans="1:9" x14ac:dyDescent="0.15">
      <c r="A608" s="2">
        <v>31</v>
      </c>
      <c r="B608" s="2">
        <v>0.77608919143676802</v>
      </c>
      <c r="C608" s="2">
        <v>0.95065349340438798</v>
      </c>
      <c r="D608" s="2">
        <v>0.37243258953094499</v>
      </c>
      <c r="F608" s="2">
        <v>111</v>
      </c>
      <c r="G608" s="2">
        <v>-129.846</v>
      </c>
      <c r="H608" s="2">
        <v>-410.71100000000001</v>
      </c>
      <c r="I608" s="2">
        <v>-1387.82</v>
      </c>
    </row>
    <row r="609" spans="1:9" x14ac:dyDescent="0.15">
      <c r="A609" s="2">
        <v>31.1000366210938</v>
      </c>
      <c r="B609" s="2">
        <v>0.77507603168487504</v>
      </c>
      <c r="C609" s="2">
        <v>0.95172041654586803</v>
      </c>
      <c r="D609" s="2">
        <v>0.38679802417755099</v>
      </c>
      <c r="F609" s="2">
        <v>111.1</v>
      </c>
      <c r="G609" s="2">
        <v>-125.175</v>
      </c>
      <c r="H609" s="2">
        <v>-402.61500000000001</v>
      </c>
      <c r="I609" s="2">
        <v>-1390</v>
      </c>
    </row>
    <row r="610" spans="1:9" x14ac:dyDescent="0.15">
      <c r="A610" s="2">
        <v>31.2000122070313</v>
      </c>
      <c r="B610" s="2">
        <v>0.78419452905654896</v>
      </c>
      <c r="C610" s="2">
        <v>0.94931977987289395</v>
      </c>
      <c r="D610" s="2">
        <v>0.39451500773429898</v>
      </c>
      <c r="F610" s="2">
        <v>111.2</v>
      </c>
      <c r="G610" s="2">
        <v>-122.995</v>
      </c>
      <c r="H610" s="2">
        <v>-387.04599999999999</v>
      </c>
      <c r="I610" s="2">
        <v>-1381.28</v>
      </c>
    </row>
    <row r="611" spans="1:9" x14ac:dyDescent="0.15">
      <c r="A611" s="2">
        <v>31.2999877929688</v>
      </c>
      <c r="B611" s="2">
        <v>0.79027360677719105</v>
      </c>
      <c r="C611" s="2">
        <v>0.95305413007736195</v>
      </c>
      <c r="D611" s="2">
        <v>0.38976609706878701</v>
      </c>
      <c r="F611" s="2">
        <v>111.3</v>
      </c>
      <c r="G611" s="2">
        <v>-122.373</v>
      </c>
      <c r="H611" s="2">
        <v>-372.72300000000001</v>
      </c>
      <c r="I611" s="2">
        <v>-1373.5</v>
      </c>
    </row>
    <row r="612" spans="1:9" x14ac:dyDescent="0.15">
      <c r="A612" s="2">
        <v>31.4000244140625</v>
      </c>
      <c r="B612" s="2">
        <v>0.78318136930465698</v>
      </c>
      <c r="C612" s="2">
        <v>0.95305413007736195</v>
      </c>
      <c r="D612" s="2">
        <v>0.38418614864349399</v>
      </c>
      <c r="F612" s="2">
        <v>111.4</v>
      </c>
      <c r="G612" s="2">
        <v>-119.259</v>
      </c>
      <c r="H612" s="2">
        <v>-365.24900000000002</v>
      </c>
      <c r="I612" s="2">
        <v>-1358.55</v>
      </c>
    </row>
    <row r="613" spans="1:9" x14ac:dyDescent="0.15">
      <c r="A613" s="2">
        <v>31.5</v>
      </c>
      <c r="B613" s="2">
        <v>0.77912873029708896</v>
      </c>
      <c r="C613" s="2">
        <v>0.95172041654586803</v>
      </c>
      <c r="D613" s="2">
        <v>0.38751035928726202</v>
      </c>
      <c r="F613" s="2">
        <v>111.5</v>
      </c>
      <c r="G613" s="2">
        <v>-117.702</v>
      </c>
      <c r="H613" s="2">
        <v>-359.02199999999999</v>
      </c>
      <c r="I613" s="2">
        <v>-1357.31</v>
      </c>
    </row>
    <row r="614" spans="1:9" x14ac:dyDescent="0.15">
      <c r="A614" s="2">
        <v>31.6000366210938</v>
      </c>
      <c r="B614" s="2">
        <v>0.78824722766876198</v>
      </c>
      <c r="C614" s="2">
        <v>0.95438778400421098</v>
      </c>
      <c r="D614" s="2">
        <v>0.39427754282951399</v>
      </c>
      <c r="F614" s="2">
        <v>111.6</v>
      </c>
      <c r="G614" s="2">
        <v>-109.917</v>
      </c>
      <c r="H614" s="2">
        <v>-343.76400000000001</v>
      </c>
      <c r="I614" s="2">
        <v>-1363.85</v>
      </c>
    </row>
    <row r="615" spans="1:9" x14ac:dyDescent="0.15">
      <c r="A615" s="2">
        <v>31.7000122070313</v>
      </c>
      <c r="B615" s="2">
        <v>0.78926044702529896</v>
      </c>
      <c r="C615" s="2">
        <v>0.95012003183364901</v>
      </c>
      <c r="D615" s="2">
        <v>0.39510861039161699</v>
      </c>
      <c r="F615" s="2">
        <v>111.7</v>
      </c>
      <c r="G615" s="2">
        <v>-105.247</v>
      </c>
      <c r="H615" s="2">
        <v>-330.99799999999999</v>
      </c>
      <c r="I615" s="2">
        <v>-1353.26</v>
      </c>
    </row>
    <row r="616" spans="1:9" x14ac:dyDescent="0.15">
      <c r="A616" s="2">
        <v>31.7999877929688</v>
      </c>
      <c r="B616" s="2">
        <v>0.79128676652908303</v>
      </c>
      <c r="C616" s="2">
        <v>0.95172041654586803</v>
      </c>
      <c r="D616" s="2">
        <v>0.402944296598434</v>
      </c>
      <c r="F616" s="2">
        <v>111.8</v>
      </c>
      <c r="G616" s="2">
        <v>-102.133</v>
      </c>
      <c r="H616" s="2">
        <v>-321.34500000000003</v>
      </c>
      <c r="I616" s="2">
        <v>-1350.15</v>
      </c>
    </row>
    <row r="617" spans="1:9" x14ac:dyDescent="0.15">
      <c r="A617" s="2">
        <v>31.9000244140625</v>
      </c>
      <c r="B617" s="2">
        <v>0.80141848325729403</v>
      </c>
      <c r="C617" s="2">
        <v>0.950386762619019</v>
      </c>
      <c r="D617" s="2">
        <v>0.39914515614509599</v>
      </c>
      <c r="F617" s="2">
        <v>111.9</v>
      </c>
      <c r="G617" s="2">
        <v>-93.7256</v>
      </c>
      <c r="H617" s="2">
        <v>-305.77600000000001</v>
      </c>
      <c r="I617" s="2">
        <v>-1349.52</v>
      </c>
    </row>
    <row r="618" spans="1:9" x14ac:dyDescent="0.15">
      <c r="A618" s="2">
        <v>32</v>
      </c>
      <c r="B618" s="2">
        <v>0.79837894439697299</v>
      </c>
      <c r="C618" s="2">
        <v>0.94985324144363403</v>
      </c>
      <c r="D618" s="2">
        <v>0.39368394017219499</v>
      </c>
      <c r="F618" s="2">
        <v>112</v>
      </c>
      <c r="G618" s="2">
        <v>-88.743499999999997</v>
      </c>
      <c r="H618" s="2">
        <v>-306.70999999999998</v>
      </c>
      <c r="I618" s="2">
        <v>-1345.48</v>
      </c>
    </row>
    <row r="619" spans="1:9" x14ac:dyDescent="0.15">
      <c r="A619" s="2">
        <v>32.1000366210938</v>
      </c>
      <c r="B619" s="2">
        <v>0.79837894439697299</v>
      </c>
      <c r="C619" s="2">
        <v>0.94931977987289395</v>
      </c>
      <c r="D619" s="2">
        <v>0.39593967795371998</v>
      </c>
      <c r="F619" s="2">
        <v>112.1</v>
      </c>
      <c r="G619" s="2">
        <v>-87.186599999999999</v>
      </c>
      <c r="H619" s="2">
        <v>-302.97300000000001</v>
      </c>
      <c r="I619" s="2">
        <v>-1325.86</v>
      </c>
    </row>
    <row r="620" spans="1:9" x14ac:dyDescent="0.15">
      <c r="A620" s="2">
        <v>32.2000122070313</v>
      </c>
      <c r="B620" s="2">
        <v>0.80749750137329102</v>
      </c>
      <c r="C620" s="2">
        <v>0.95172041654586803</v>
      </c>
      <c r="D620" s="2">
        <v>0.39700815081596402</v>
      </c>
      <c r="F620" s="2">
        <v>112.2</v>
      </c>
      <c r="G620" s="2">
        <v>-86.252399999999994</v>
      </c>
      <c r="H620" s="2">
        <v>-294.87700000000001</v>
      </c>
      <c r="I620" s="2">
        <v>-1314.65</v>
      </c>
    </row>
    <row r="621" spans="1:9" x14ac:dyDescent="0.15">
      <c r="A621" s="2">
        <v>32.2999877929688</v>
      </c>
      <c r="B621" s="2">
        <v>0.80648428201675404</v>
      </c>
      <c r="C621" s="2">
        <v>0.95332086086273204</v>
      </c>
      <c r="D621" s="2">
        <v>0.39415881037712103</v>
      </c>
      <c r="F621" s="2">
        <v>112.3</v>
      </c>
      <c r="G621" s="2">
        <v>-86.563800000000001</v>
      </c>
      <c r="H621" s="2">
        <v>-291.452</v>
      </c>
      <c r="I621" s="2">
        <v>-1323.99</v>
      </c>
    </row>
    <row r="622" spans="1:9" x14ac:dyDescent="0.15">
      <c r="A622" s="2">
        <v>32.4000244140625</v>
      </c>
      <c r="B622" s="2">
        <v>0.80547112226486195</v>
      </c>
      <c r="C622" s="2">
        <v>0.950386762619019</v>
      </c>
      <c r="D622" s="2">
        <v>0.396295815706253</v>
      </c>
      <c r="F622" s="2">
        <v>112.4</v>
      </c>
      <c r="G622" s="2">
        <v>-82.515900000000002</v>
      </c>
      <c r="H622" s="2">
        <v>-281.17700000000002</v>
      </c>
      <c r="I622" s="2">
        <v>-1318.7</v>
      </c>
    </row>
    <row r="623" spans="1:9" x14ac:dyDescent="0.15">
      <c r="A623" s="2">
        <v>32.5</v>
      </c>
      <c r="B623" s="2">
        <v>0.80749750137329102</v>
      </c>
      <c r="C623" s="2">
        <v>0.952253878116608</v>
      </c>
      <c r="D623" s="2">
        <v>0.394871145486832</v>
      </c>
      <c r="F623" s="2">
        <v>112.5</v>
      </c>
      <c r="G623" s="2">
        <v>-77.845200000000006</v>
      </c>
      <c r="H623" s="2">
        <v>-272.76900000000001</v>
      </c>
      <c r="I623" s="2">
        <v>-1310.91</v>
      </c>
    </row>
    <row r="624" spans="1:9" x14ac:dyDescent="0.15">
      <c r="A624" s="2">
        <v>32.6000366210938</v>
      </c>
      <c r="B624" s="2">
        <v>0.818642377853394</v>
      </c>
      <c r="C624" s="2">
        <v>0.95012003183364901</v>
      </c>
      <c r="D624" s="2">
        <v>0.40163835883140597</v>
      </c>
      <c r="F624" s="2">
        <v>112.6</v>
      </c>
      <c r="G624" s="2">
        <v>-75.976900000000001</v>
      </c>
      <c r="H624" s="2">
        <v>-263.73899999999998</v>
      </c>
      <c r="I624" s="2">
        <v>-1315.89</v>
      </c>
    </row>
    <row r="625" spans="1:9" x14ac:dyDescent="0.15">
      <c r="A625" s="2">
        <v>32.7000122070313</v>
      </c>
      <c r="B625" s="2">
        <v>0.823708236217499</v>
      </c>
      <c r="C625" s="2">
        <v>0.95118695497512795</v>
      </c>
      <c r="D625" s="2">
        <v>0.40282556414604198</v>
      </c>
      <c r="F625" s="2">
        <v>112.7</v>
      </c>
      <c r="G625" s="2">
        <v>-72.240300000000005</v>
      </c>
      <c r="H625" s="2">
        <v>-260.00299999999999</v>
      </c>
      <c r="I625" s="2">
        <v>-1314.65</v>
      </c>
    </row>
    <row r="626" spans="1:9" x14ac:dyDescent="0.15">
      <c r="A626" s="2">
        <v>32.7999877929688</v>
      </c>
      <c r="B626" s="2">
        <v>0.80648428201675404</v>
      </c>
      <c r="C626" s="2">
        <v>0.95465451478958097</v>
      </c>
      <c r="D626" s="2">
        <v>0.40009495615959201</v>
      </c>
      <c r="F626" s="2">
        <v>112.8</v>
      </c>
      <c r="G626" s="2">
        <v>-71.617500000000007</v>
      </c>
      <c r="H626" s="2">
        <v>-257.2</v>
      </c>
      <c r="I626" s="2">
        <v>-1298.77</v>
      </c>
    </row>
    <row r="627" spans="1:9" x14ac:dyDescent="0.15">
      <c r="A627" s="2">
        <v>32.9000244140625</v>
      </c>
      <c r="B627" s="2">
        <v>0.82776093482971203</v>
      </c>
      <c r="C627" s="2">
        <v>0.95545476675033603</v>
      </c>
      <c r="D627" s="2">
        <v>0.397483080625534</v>
      </c>
      <c r="F627" s="2">
        <v>112.9</v>
      </c>
      <c r="G627" s="2">
        <v>-71.617500000000007</v>
      </c>
      <c r="H627" s="2">
        <v>-255.33199999999999</v>
      </c>
      <c r="I627" s="2">
        <v>-1305.6199999999999</v>
      </c>
    </row>
    <row r="628" spans="1:9" x14ac:dyDescent="0.15">
      <c r="A628" s="2">
        <v>33</v>
      </c>
      <c r="B628" s="2">
        <v>0.81256335973739602</v>
      </c>
      <c r="C628" s="2">
        <v>0.95678842067718495</v>
      </c>
      <c r="D628" s="2">
        <v>0.40056982636451699</v>
      </c>
      <c r="F628" s="2">
        <v>113</v>
      </c>
      <c r="G628" s="2">
        <v>-72.551699999999997</v>
      </c>
      <c r="H628" s="2">
        <v>-238.20599999999999</v>
      </c>
      <c r="I628" s="2">
        <v>-1303.44</v>
      </c>
    </row>
    <row r="629" spans="1:9" x14ac:dyDescent="0.15">
      <c r="A629" s="2">
        <v>33.1000366210938</v>
      </c>
      <c r="B629" s="2">
        <v>0.81762921810150102</v>
      </c>
      <c r="C629" s="2">
        <v>0.95358759164810203</v>
      </c>
      <c r="D629" s="2">
        <v>0.39938262104988098</v>
      </c>
      <c r="F629" s="2">
        <v>113.1</v>
      </c>
      <c r="G629" s="2">
        <v>-72.240300000000005</v>
      </c>
      <c r="H629" s="2">
        <v>-231.04400000000001</v>
      </c>
      <c r="I629" s="2">
        <v>-1291.92</v>
      </c>
    </row>
    <row r="630" spans="1:9" x14ac:dyDescent="0.15">
      <c r="A630" s="2">
        <v>33.2000122070313</v>
      </c>
      <c r="B630" s="2">
        <v>0.82269507646560702</v>
      </c>
      <c r="C630" s="2">
        <v>0.952253878116608</v>
      </c>
      <c r="D630" s="2">
        <v>0.39498987793922402</v>
      </c>
      <c r="F630" s="2">
        <v>113.2</v>
      </c>
      <c r="G630" s="2">
        <v>-68.815100000000001</v>
      </c>
      <c r="H630" s="2">
        <v>-227.93100000000001</v>
      </c>
      <c r="I630" s="2">
        <v>-1285.69</v>
      </c>
    </row>
    <row r="631" spans="1:9" x14ac:dyDescent="0.15">
      <c r="A631" s="2">
        <v>33.2999877929688</v>
      </c>
      <c r="B631" s="2">
        <v>0.82776093482971203</v>
      </c>
      <c r="C631" s="2">
        <v>0.95358759164810203</v>
      </c>
      <c r="D631" s="2">
        <v>0.39902642369270303</v>
      </c>
      <c r="F631" s="2">
        <v>113.3</v>
      </c>
      <c r="G631" s="2">
        <v>-74.731399999999994</v>
      </c>
      <c r="H631" s="2">
        <v>-228.24199999999999</v>
      </c>
      <c r="I631" s="2">
        <v>-1288.49</v>
      </c>
    </row>
    <row r="632" spans="1:9" x14ac:dyDescent="0.15">
      <c r="A632" s="2">
        <v>33.4000244140625</v>
      </c>
      <c r="B632" s="2">
        <v>0.82066869735717796</v>
      </c>
      <c r="C632" s="2">
        <v>0.95385432243347201</v>
      </c>
      <c r="D632" s="2">
        <v>0.39819541573524497</v>
      </c>
      <c r="F632" s="2">
        <v>113.4</v>
      </c>
      <c r="G632" s="2">
        <v>-73.174400000000006</v>
      </c>
      <c r="H632" s="2">
        <v>-226.99600000000001</v>
      </c>
      <c r="I632" s="2">
        <v>-1267.94</v>
      </c>
    </row>
    <row r="633" spans="1:9" x14ac:dyDescent="0.15">
      <c r="A633" s="2">
        <v>33.5</v>
      </c>
      <c r="B633" s="2">
        <v>0.81762921810150102</v>
      </c>
      <c r="C633" s="2">
        <v>0.95172041654586803</v>
      </c>
      <c r="D633" s="2">
        <v>0.40068855881691001</v>
      </c>
      <c r="F633" s="2">
        <v>113.5</v>
      </c>
      <c r="G633" s="2">
        <v>-72.863100000000003</v>
      </c>
      <c r="H633" s="2">
        <v>-224.505</v>
      </c>
      <c r="I633" s="2">
        <v>-1273.24</v>
      </c>
    </row>
    <row r="634" spans="1:9" x14ac:dyDescent="0.15">
      <c r="A634" s="2">
        <v>33.6000366210938</v>
      </c>
      <c r="B634" s="2">
        <v>0.80547112226486195</v>
      </c>
      <c r="C634" s="2">
        <v>0.95732194185257002</v>
      </c>
      <c r="D634" s="2">
        <v>0.40389403700828602</v>
      </c>
      <c r="F634" s="2">
        <v>113.6</v>
      </c>
      <c r="G634" s="2">
        <v>-70.994799999999998</v>
      </c>
      <c r="H634" s="2">
        <v>-217.655</v>
      </c>
      <c r="I634" s="2">
        <v>-1278.8399999999999</v>
      </c>
    </row>
    <row r="635" spans="1:9" x14ac:dyDescent="0.15">
      <c r="A635" s="2">
        <v>33.7000122070313</v>
      </c>
      <c r="B635" s="2">
        <v>0.813576519489288</v>
      </c>
      <c r="C635" s="2">
        <v>0.955988228321075</v>
      </c>
      <c r="D635" s="2">
        <v>0.40246942639350902</v>
      </c>
      <c r="F635" s="2">
        <v>113.7</v>
      </c>
      <c r="G635" s="2">
        <v>-70.372</v>
      </c>
      <c r="H635" s="2">
        <v>-212.98400000000001</v>
      </c>
      <c r="I635" s="2">
        <v>-1270.43</v>
      </c>
    </row>
    <row r="636" spans="1:9" x14ac:dyDescent="0.15">
      <c r="A636" s="2">
        <v>33.7999877929688</v>
      </c>
      <c r="B636" s="2">
        <v>0.81155019998550404</v>
      </c>
      <c r="C636" s="2">
        <v>0.95678842067718495</v>
      </c>
      <c r="D636" s="2">
        <v>0.401757091283798</v>
      </c>
      <c r="F636" s="2">
        <v>113.8</v>
      </c>
      <c r="G636" s="2">
        <v>-71.617500000000007</v>
      </c>
      <c r="H636" s="2">
        <v>-212.36199999999999</v>
      </c>
      <c r="I636" s="2">
        <v>-1251.75</v>
      </c>
    </row>
    <row r="637" spans="1:9" x14ac:dyDescent="0.15">
      <c r="A637" s="2">
        <v>33.9000244140625</v>
      </c>
      <c r="B637" s="2">
        <v>0.81458967924117998</v>
      </c>
      <c r="C637" s="2">
        <v>0.95678842067718495</v>
      </c>
      <c r="D637" s="2">
        <v>0.40341916680335999</v>
      </c>
      <c r="F637" s="2">
        <v>113.9</v>
      </c>
      <c r="G637" s="2">
        <v>-72.240300000000005</v>
      </c>
      <c r="H637" s="2">
        <v>-208.31399999999999</v>
      </c>
      <c r="I637" s="2">
        <v>-1249.57</v>
      </c>
    </row>
    <row r="638" spans="1:9" x14ac:dyDescent="0.15">
      <c r="A638" s="2">
        <v>34</v>
      </c>
      <c r="B638" s="2">
        <v>0.82978725433349598</v>
      </c>
      <c r="C638" s="2">
        <v>0.95652168989181496</v>
      </c>
      <c r="D638" s="2">
        <v>0.40709957480430597</v>
      </c>
      <c r="F638" s="2">
        <v>114</v>
      </c>
      <c r="G638" s="2">
        <v>-68.192400000000006</v>
      </c>
      <c r="H638" s="2">
        <v>-203.33199999999999</v>
      </c>
      <c r="I638" s="2">
        <v>-1242.4100000000001</v>
      </c>
    </row>
    <row r="639" spans="1:9" x14ac:dyDescent="0.15">
      <c r="A639" s="2">
        <v>34.1000366210938</v>
      </c>
      <c r="B639" s="2">
        <v>0.828774094581604</v>
      </c>
      <c r="C639" s="2">
        <v>0.955988228321075</v>
      </c>
      <c r="D639" s="2">
        <v>0.41303569078445401</v>
      </c>
      <c r="F639" s="2">
        <v>114.1</v>
      </c>
      <c r="G639" s="2">
        <v>-67.569599999999994</v>
      </c>
      <c r="H639" s="2">
        <v>-204.26599999999999</v>
      </c>
      <c r="I639" s="2">
        <v>-1243.97</v>
      </c>
    </row>
    <row r="640" spans="1:9" x14ac:dyDescent="0.15">
      <c r="A640" s="2">
        <v>34.2000122070313</v>
      </c>
      <c r="B640" s="2">
        <v>0.81661599874496504</v>
      </c>
      <c r="C640" s="2">
        <v>0.95918911695480302</v>
      </c>
      <c r="D640" s="2">
        <v>0.41172975301742598</v>
      </c>
      <c r="F640" s="2">
        <v>114.2</v>
      </c>
      <c r="G640" s="2">
        <v>-67.569599999999994</v>
      </c>
      <c r="H640" s="2">
        <v>-203.33199999999999</v>
      </c>
      <c r="I640" s="2">
        <v>-1243.6500000000001</v>
      </c>
    </row>
    <row r="641" spans="1:9" x14ac:dyDescent="0.15">
      <c r="A641" s="2">
        <v>34.2999877929688</v>
      </c>
      <c r="B641" s="2">
        <v>0.82978725433349598</v>
      </c>
      <c r="C641" s="2">
        <v>0.95972257852554299</v>
      </c>
      <c r="D641" s="2">
        <v>0.41825950145721402</v>
      </c>
      <c r="F641" s="2">
        <v>114.3</v>
      </c>
      <c r="G641" s="2">
        <v>-57.293999999999997</v>
      </c>
      <c r="H641" s="2">
        <v>-203.02</v>
      </c>
      <c r="I641" s="2">
        <v>-1249.57</v>
      </c>
    </row>
    <row r="642" spans="1:9" x14ac:dyDescent="0.15">
      <c r="A642" s="2">
        <v>34.4000244140625</v>
      </c>
      <c r="B642" s="2">
        <v>0.82978725433349598</v>
      </c>
      <c r="C642" s="2">
        <v>0.95972257852554299</v>
      </c>
      <c r="D642" s="2">
        <v>0.42597648501396201</v>
      </c>
      <c r="F642" s="2">
        <v>114.4</v>
      </c>
      <c r="G642" s="2">
        <v>-59.162300000000002</v>
      </c>
      <c r="H642" s="2">
        <v>-197.10400000000001</v>
      </c>
      <c r="I642" s="2">
        <v>-1246.46</v>
      </c>
    </row>
    <row r="643" spans="1:9" x14ac:dyDescent="0.15">
      <c r="A643" s="2">
        <v>34.5</v>
      </c>
      <c r="B643" s="2">
        <v>0.82269507646560702</v>
      </c>
      <c r="C643" s="2">
        <v>0.95865559577941895</v>
      </c>
      <c r="D643" s="2">
        <v>0.41647863388061501</v>
      </c>
      <c r="F643" s="2">
        <v>114.5</v>
      </c>
      <c r="G643" s="2">
        <v>-57.605400000000003</v>
      </c>
      <c r="H643" s="2">
        <v>-185.27099999999999</v>
      </c>
      <c r="I643" s="2">
        <v>-1240.54</v>
      </c>
    </row>
    <row r="644" spans="1:9" x14ac:dyDescent="0.15">
      <c r="A644" s="2">
        <v>34.6000366210938</v>
      </c>
      <c r="B644" s="2">
        <v>0.83789265155792203</v>
      </c>
      <c r="C644" s="2">
        <v>0.95785540342330899</v>
      </c>
      <c r="D644" s="2">
        <v>0.41683483123779302</v>
      </c>
      <c r="F644" s="2">
        <v>114.6</v>
      </c>
      <c r="G644" s="2">
        <v>-56.671300000000002</v>
      </c>
      <c r="H644" s="2">
        <v>-186.517</v>
      </c>
      <c r="I644" s="2">
        <v>-1226.8399999999999</v>
      </c>
    </row>
    <row r="645" spans="1:9" x14ac:dyDescent="0.15">
      <c r="A645" s="2">
        <v>34.7000122070313</v>
      </c>
      <c r="B645" s="2">
        <v>0.818642377853394</v>
      </c>
      <c r="C645" s="2">
        <v>0.95865559577941895</v>
      </c>
      <c r="D645" s="2">
        <v>0.42811349034309398</v>
      </c>
      <c r="F645" s="2">
        <v>114.7</v>
      </c>
      <c r="G645" s="2">
        <v>-60.096499999999999</v>
      </c>
      <c r="H645" s="2">
        <v>-189.00800000000001</v>
      </c>
      <c r="I645" s="2">
        <v>-1211.27</v>
      </c>
    </row>
    <row r="646" spans="1:9" x14ac:dyDescent="0.15">
      <c r="A646" s="2">
        <v>34.7999877929688</v>
      </c>
      <c r="B646" s="2">
        <v>0.82978725433349598</v>
      </c>
      <c r="C646" s="2">
        <v>0.95998930931091297</v>
      </c>
      <c r="D646" s="2">
        <v>0.42787602543830899</v>
      </c>
      <c r="F646" s="2">
        <v>114.8</v>
      </c>
      <c r="G646" s="2">
        <v>-56.671300000000002</v>
      </c>
      <c r="H646" s="2">
        <v>-186.828</v>
      </c>
      <c r="I646" s="2">
        <v>-1201.31</v>
      </c>
    </row>
    <row r="647" spans="1:9" x14ac:dyDescent="0.15">
      <c r="A647" s="2">
        <v>34.9000244140625</v>
      </c>
      <c r="B647" s="2">
        <v>0.82978725433349598</v>
      </c>
      <c r="C647" s="2">
        <v>0.96345686912536599</v>
      </c>
      <c r="D647" s="2">
        <v>0.42799475789070102</v>
      </c>
      <c r="F647" s="2">
        <v>114.9</v>
      </c>
      <c r="G647" s="2">
        <v>-51.066400000000002</v>
      </c>
      <c r="H647" s="2">
        <v>-174.06200000000001</v>
      </c>
      <c r="I647" s="2">
        <v>-1195.3900000000001</v>
      </c>
    </row>
    <row r="648" spans="1:9" x14ac:dyDescent="0.15">
      <c r="A648" s="2">
        <v>35</v>
      </c>
      <c r="B648" s="2">
        <v>0.823708236217499</v>
      </c>
      <c r="C648" s="2">
        <v>0.96265667676925704</v>
      </c>
      <c r="D648" s="2">
        <v>0.43001303076744102</v>
      </c>
      <c r="F648" s="2">
        <v>115</v>
      </c>
      <c r="G648" s="2">
        <v>-52.6233</v>
      </c>
      <c r="H648" s="2">
        <v>-172.19300000000001</v>
      </c>
      <c r="I648" s="2">
        <v>-1207.53</v>
      </c>
    </row>
    <row r="649" spans="1:9" x14ac:dyDescent="0.15">
      <c r="A649" s="2">
        <v>35.1000366210938</v>
      </c>
      <c r="B649" s="2">
        <v>0.83383995294570901</v>
      </c>
      <c r="C649" s="2">
        <v>0.96345686912536599</v>
      </c>
      <c r="D649" s="2">
        <v>0.432506233453751</v>
      </c>
      <c r="F649" s="2">
        <v>115.1</v>
      </c>
      <c r="G649" s="2">
        <v>-56.982700000000001</v>
      </c>
      <c r="H649" s="2">
        <v>-175.93</v>
      </c>
      <c r="I649" s="2">
        <v>-1200.3699999999999</v>
      </c>
    </row>
    <row r="650" spans="1:9" x14ac:dyDescent="0.15">
      <c r="A650" s="2">
        <v>35.2000122070313</v>
      </c>
      <c r="B650" s="2">
        <v>0.84194535017013605</v>
      </c>
      <c r="C650" s="2">
        <v>0.96158975362777699</v>
      </c>
      <c r="D650" s="2">
        <v>0.427638560533524</v>
      </c>
      <c r="F650" s="2">
        <v>115.2</v>
      </c>
      <c r="G650" s="2">
        <v>-54.491599999999998</v>
      </c>
      <c r="H650" s="2">
        <v>-170.637</v>
      </c>
      <c r="I650" s="2">
        <v>-1187.6099999999999</v>
      </c>
    </row>
    <row r="651" spans="1:9" x14ac:dyDescent="0.15">
      <c r="A651" s="2">
        <v>35.2999877929688</v>
      </c>
      <c r="B651" s="2">
        <v>0.82573455572128296</v>
      </c>
      <c r="C651" s="2">
        <v>0.95705521106720004</v>
      </c>
      <c r="D651" s="2">
        <v>0.42455181479454002</v>
      </c>
      <c r="F651" s="2">
        <v>115.3</v>
      </c>
      <c r="G651" s="2">
        <v>-58.850900000000003</v>
      </c>
      <c r="H651" s="2">
        <v>-160.672</v>
      </c>
      <c r="I651" s="2">
        <v>-1186.05</v>
      </c>
    </row>
    <row r="652" spans="1:9" x14ac:dyDescent="0.15">
      <c r="A652" s="2">
        <v>35.4000244140625</v>
      </c>
      <c r="B652" s="2">
        <v>0.83383995294570901</v>
      </c>
      <c r="C652" s="2">
        <v>0.96132296323776201</v>
      </c>
      <c r="D652" s="2">
        <v>0.42431434988975503</v>
      </c>
      <c r="F652" s="2">
        <v>115.4</v>
      </c>
      <c r="G652" s="2">
        <v>-55.114400000000003</v>
      </c>
      <c r="H652" s="2">
        <v>-163.786</v>
      </c>
      <c r="I652" s="2">
        <v>-1173.9000000000001</v>
      </c>
    </row>
    <row r="653" spans="1:9" x14ac:dyDescent="0.15">
      <c r="A653" s="2">
        <v>35.5</v>
      </c>
      <c r="B653" s="2">
        <v>0.84802436828613303</v>
      </c>
      <c r="C653" s="2">
        <v>0.95998930931091297</v>
      </c>
      <c r="D653" s="2">
        <v>0.422177344560623</v>
      </c>
      <c r="F653" s="2">
        <v>115.5</v>
      </c>
      <c r="G653" s="2">
        <v>-52.6233</v>
      </c>
      <c r="H653" s="2">
        <v>-166.27699999999999</v>
      </c>
      <c r="I653" s="2">
        <v>-1174.22</v>
      </c>
    </row>
    <row r="654" spans="1:9" x14ac:dyDescent="0.15">
      <c r="A654" s="2">
        <v>35.6000366210938</v>
      </c>
      <c r="B654" s="2">
        <v>0.84802436828613303</v>
      </c>
      <c r="C654" s="2">
        <v>0.96132296323776201</v>
      </c>
      <c r="D654" s="2">
        <v>0.42526414990425099</v>
      </c>
      <c r="F654" s="2">
        <v>115.6</v>
      </c>
      <c r="G654" s="2">
        <v>-53.246099999999998</v>
      </c>
      <c r="H654" s="2">
        <v>-168.768</v>
      </c>
      <c r="I654" s="2">
        <v>-1160.2</v>
      </c>
    </row>
    <row r="655" spans="1:9" x14ac:dyDescent="0.15">
      <c r="A655" s="2">
        <v>35.7000122070313</v>
      </c>
      <c r="B655" s="2">
        <v>0.860182404518127</v>
      </c>
      <c r="C655" s="2">
        <v>0.95972257852554299</v>
      </c>
      <c r="D655" s="2">
        <v>0.43357470631599399</v>
      </c>
      <c r="F655" s="2">
        <v>115.7</v>
      </c>
      <c r="G655" s="2">
        <v>-55.114400000000003</v>
      </c>
      <c r="H655" s="2">
        <v>-161.91800000000001</v>
      </c>
      <c r="I655" s="2">
        <v>-1149.6199999999999</v>
      </c>
    </row>
    <row r="656" spans="1:9" x14ac:dyDescent="0.15">
      <c r="A656" s="2">
        <v>35.7999877929688</v>
      </c>
      <c r="B656" s="2">
        <v>0.84802436828613303</v>
      </c>
      <c r="C656" s="2">
        <v>0.95998930931091297</v>
      </c>
      <c r="D656" s="2">
        <v>0.43678021430969199</v>
      </c>
      <c r="F656" s="2">
        <v>115.8</v>
      </c>
      <c r="G656" s="2">
        <v>-55.114400000000003</v>
      </c>
      <c r="H656" s="2">
        <v>-164.09800000000001</v>
      </c>
      <c r="I656" s="2">
        <v>-1151.49</v>
      </c>
    </row>
    <row r="657" spans="1:9" x14ac:dyDescent="0.15">
      <c r="A657" s="2">
        <v>35.9000244140625</v>
      </c>
      <c r="B657" s="2">
        <v>0.85714286565780595</v>
      </c>
      <c r="C657" s="2">
        <v>0.95518803596496604</v>
      </c>
      <c r="D657" s="2">
        <v>0.43404957652092002</v>
      </c>
      <c r="F657" s="2">
        <v>115.9</v>
      </c>
      <c r="G657" s="2">
        <v>-51.066400000000002</v>
      </c>
      <c r="H657" s="2">
        <v>-166.9</v>
      </c>
      <c r="I657" s="2">
        <v>-1143.08</v>
      </c>
    </row>
    <row r="658" spans="1:9" x14ac:dyDescent="0.15">
      <c r="A658" s="2">
        <v>36</v>
      </c>
      <c r="B658" s="2">
        <v>0.860182404518127</v>
      </c>
      <c r="C658" s="2">
        <v>0.95918911695480302</v>
      </c>
      <c r="D658" s="2">
        <v>0.43547424674034102</v>
      </c>
      <c r="F658" s="2">
        <v>116</v>
      </c>
      <c r="G658" s="2">
        <v>-53.8688</v>
      </c>
      <c r="H658" s="2">
        <v>-167.21100000000001</v>
      </c>
      <c r="I658" s="2">
        <v>-1148.68</v>
      </c>
    </row>
    <row r="659" spans="1:9" x14ac:dyDescent="0.15">
      <c r="A659" s="2">
        <v>36.1000366210938</v>
      </c>
      <c r="B659" s="2">
        <v>0.86322188377380404</v>
      </c>
      <c r="C659" s="2">
        <v>0.95945584774017301</v>
      </c>
      <c r="D659" s="2">
        <v>0.44188529253005998</v>
      </c>
      <c r="F659" s="2">
        <v>116.1</v>
      </c>
      <c r="G659" s="2">
        <v>-48.575400000000002</v>
      </c>
      <c r="H659" s="2">
        <v>-169.39099999999999</v>
      </c>
      <c r="I659" s="2">
        <v>-1147.75</v>
      </c>
    </row>
    <row r="660" spans="1:9" x14ac:dyDescent="0.15">
      <c r="A660" s="2">
        <v>36.2000122070313</v>
      </c>
      <c r="B660" s="2">
        <v>0.85815608501434304</v>
      </c>
      <c r="C660" s="2">
        <v>0.96132296323776201</v>
      </c>
      <c r="D660" s="2">
        <v>0.44568443298339799</v>
      </c>
      <c r="F660" s="2">
        <v>116.2</v>
      </c>
      <c r="G660" s="2">
        <v>-44.838799999999999</v>
      </c>
      <c r="H660" s="2">
        <v>-170.01400000000001</v>
      </c>
      <c r="I660" s="2">
        <v>-1135.29</v>
      </c>
    </row>
    <row r="661" spans="1:9" x14ac:dyDescent="0.15">
      <c r="A661" s="2">
        <v>36.2999877929688</v>
      </c>
      <c r="B661" s="2">
        <v>0.84498482942581199</v>
      </c>
      <c r="C661" s="2">
        <v>0.96585750579833995</v>
      </c>
      <c r="D661" s="2">
        <v>0.44722777605056802</v>
      </c>
      <c r="F661" s="2">
        <v>116.3</v>
      </c>
      <c r="G661" s="2">
        <v>-55.737099999999998</v>
      </c>
      <c r="H661" s="2">
        <v>-168.14599999999999</v>
      </c>
      <c r="I661" s="2">
        <v>-1128.75</v>
      </c>
    </row>
    <row r="662" spans="1:9" x14ac:dyDescent="0.15">
      <c r="A662" s="2">
        <v>36.4000244140625</v>
      </c>
      <c r="B662" s="2">
        <v>0.85511654615402199</v>
      </c>
      <c r="C662" s="2">
        <v>0.96238994598388705</v>
      </c>
      <c r="D662" s="2">
        <v>0.448889911174774</v>
      </c>
      <c r="F662" s="2">
        <v>116.4</v>
      </c>
      <c r="G662" s="2">
        <v>-56.671300000000002</v>
      </c>
      <c r="H662" s="2">
        <v>-162.541</v>
      </c>
      <c r="I662" s="2">
        <v>-1126.26</v>
      </c>
    </row>
    <row r="663" spans="1:9" x14ac:dyDescent="0.15">
      <c r="A663" s="2">
        <v>36.5</v>
      </c>
      <c r="B663" s="2">
        <v>0.83991897106170699</v>
      </c>
      <c r="C663" s="2">
        <v>0.96025604009628296</v>
      </c>
      <c r="D663" s="2">
        <v>0.44758397340774497</v>
      </c>
      <c r="F663" s="2">
        <v>116.5</v>
      </c>
      <c r="G663" s="2">
        <v>-57.916800000000002</v>
      </c>
      <c r="H663" s="2">
        <v>-156.624</v>
      </c>
      <c r="I663" s="2">
        <v>-1123.1500000000001</v>
      </c>
    </row>
    <row r="664" spans="1:9" x14ac:dyDescent="0.15">
      <c r="A664" s="2">
        <v>36.6000366210938</v>
      </c>
      <c r="B664" s="2">
        <v>0.85815608501434304</v>
      </c>
      <c r="C664" s="2">
        <v>0.95705521106720004</v>
      </c>
      <c r="D664" s="2">
        <v>0.44307249784469599</v>
      </c>
      <c r="F664" s="2">
        <v>116.6</v>
      </c>
      <c r="G664" s="2">
        <v>-53.246099999999998</v>
      </c>
      <c r="H664" s="2">
        <v>-160.98400000000001</v>
      </c>
      <c r="I664" s="2">
        <v>-1120.6600000000001</v>
      </c>
    </row>
    <row r="665" spans="1:9" x14ac:dyDescent="0.15">
      <c r="A665" s="2">
        <v>36.7000122070313</v>
      </c>
      <c r="B665" s="2">
        <v>0.85511654615402199</v>
      </c>
      <c r="C665" s="2">
        <v>0.95758867263793901</v>
      </c>
      <c r="D665" s="2">
        <v>0.44057935476303101</v>
      </c>
      <c r="F665" s="2">
        <v>116.7</v>
      </c>
      <c r="G665" s="2">
        <v>-47.952599999999997</v>
      </c>
      <c r="H665" s="2">
        <v>-151.642</v>
      </c>
      <c r="I665" s="2">
        <v>-1118.17</v>
      </c>
    </row>
    <row r="666" spans="1:9" x14ac:dyDescent="0.15">
      <c r="A666" s="2">
        <v>36.7999877929688</v>
      </c>
      <c r="B666" s="2">
        <v>0.85410338640213002</v>
      </c>
      <c r="C666" s="2">
        <v>0.95945584774017301</v>
      </c>
      <c r="D666" s="2">
        <v>0.444259762763977</v>
      </c>
      <c r="F666" s="2">
        <v>116.8</v>
      </c>
      <c r="G666" s="2">
        <v>-52.6233</v>
      </c>
      <c r="H666" s="2">
        <v>-144.16900000000001</v>
      </c>
      <c r="I666" s="2">
        <v>-1123.46</v>
      </c>
    </row>
    <row r="667" spans="1:9" x14ac:dyDescent="0.15">
      <c r="A667" s="2">
        <v>36.9000244140625</v>
      </c>
      <c r="B667" s="2">
        <v>0.86322188377380404</v>
      </c>
      <c r="C667" s="2">
        <v>0.95998930931091297</v>
      </c>
      <c r="D667" s="2">
        <v>0.45007711648941001</v>
      </c>
      <c r="F667" s="2">
        <v>116.9</v>
      </c>
      <c r="G667" s="2">
        <v>-51.377800000000001</v>
      </c>
      <c r="H667" s="2">
        <v>-150.08500000000001</v>
      </c>
      <c r="I667" s="2">
        <v>-1115.05</v>
      </c>
    </row>
    <row r="668" spans="1:9" x14ac:dyDescent="0.15">
      <c r="A668" s="2">
        <v>37</v>
      </c>
      <c r="B668" s="2">
        <v>0.860182404518127</v>
      </c>
      <c r="C668" s="2">
        <v>0.963190138339996</v>
      </c>
      <c r="D668" s="2">
        <v>0.44865244626998901</v>
      </c>
      <c r="F668" s="2">
        <v>117</v>
      </c>
      <c r="G668" s="2">
        <v>-50.4437</v>
      </c>
      <c r="H668" s="2">
        <v>-147.28299999999999</v>
      </c>
      <c r="I668" s="2">
        <v>-1112.8699999999999</v>
      </c>
    </row>
    <row r="669" spans="1:9" x14ac:dyDescent="0.15">
      <c r="A669" s="2">
        <v>37.1000366210938</v>
      </c>
      <c r="B669" s="2">
        <v>0.85612970590591397</v>
      </c>
      <c r="C669" s="2">
        <v>0.96265667676925704</v>
      </c>
      <c r="D669" s="2">
        <v>0.45541965961456299</v>
      </c>
      <c r="F669" s="2">
        <v>117.1</v>
      </c>
      <c r="G669" s="2">
        <v>-49.820900000000002</v>
      </c>
      <c r="H669" s="2">
        <v>-147.28299999999999</v>
      </c>
      <c r="I669" s="2">
        <v>-1105.4000000000001</v>
      </c>
    </row>
    <row r="670" spans="1:9" x14ac:dyDescent="0.15">
      <c r="A670" s="2">
        <v>37.2000122070313</v>
      </c>
      <c r="B670" s="2">
        <v>0.860182404518127</v>
      </c>
      <c r="C670" s="2">
        <v>0.963190138339996</v>
      </c>
      <c r="D670" s="2">
        <v>0.455182194709778</v>
      </c>
      <c r="F670" s="2">
        <v>117.2</v>
      </c>
      <c r="G670" s="2">
        <v>-49.198099999999997</v>
      </c>
      <c r="H670" s="2">
        <v>-141.678</v>
      </c>
      <c r="I670" s="2">
        <v>-1102.9100000000001</v>
      </c>
    </row>
    <row r="671" spans="1:9" x14ac:dyDescent="0.15">
      <c r="A671" s="2">
        <v>37.2999877929688</v>
      </c>
      <c r="B671" s="2">
        <v>0.85916924476623502</v>
      </c>
      <c r="C671" s="2">
        <v>0.96372359991073597</v>
      </c>
      <c r="D671" s="2">
        <v>0.45553839206695601</v>
      </c>
      <c r="F671" s="2">
        <v>117.3</v>
      </c>
      <c r="G671" s="2">
        <v>-49.198099999999997</v>
      </c>
      <c r="H671" s="2">
        <v>-139.499</v>
      </c>
      <c r="I671" s="2">
        <v>-1103.22</v>
      </c>
    </row>
    <row r="672" spans="1:9" x14ac:dyDescent="0.15">
      <c r="A672" s="2">
        <v>37.4000244140625</v>
      </c>
      <c r="B672" s="2">
        <v>0.85916924476623502</v>
      </c>
      <c r="C672" s="2">
        <v>0.96158975362777699</v>
      </c>
      <c r="D672" s="2">
        <v>0.45601326227188099</v>
      </c>
      <c r="F672" s="2">
        <v>117.4</v>
      </c>
      <c r="G672" s="2">
        <v>-50.4437</v>
      </c>
      <c r="H672" s="2">
        <v>-142.30099999999999</v>
      </c>
      <c r="I672" s="2">
        <v>-1092.95</v>
      </c>
    </row>
    <row r="673" spans="1:9" x14ac:dyDescent="0.15">
      <c r="A673" s="2">
        <v>37.5</v>
      </c>
      <c r="B673" s="2">
        <v>0.86727458238601696</v>
      </c>
      <c r="C673" s="2">
        <v>0.95678842067718495</v>
      </c>
      <c r="D673" s="2">
        <v>0.45530092716217002</v>
      </c>
      <c r="F673" s="2">
        <v>117.5</v>
      </c>
      <c r="G673" s="2">
        <v>-48.575400000000002</v>
      </c>
      <c r="H673" s="2">
        <v>-148.21700000000001</v>
      </c>
      <c r="I673" s="2">
        <v>-1083.92</v>
      </c>
    </row>
    <row r="674" spans="1:9" x14ac:dyDescent="0.15">
      <c r="A674" s="2">
        <v>37.6000366210938</v>
      </c>
      <c r="B674" s="2">
        <v>0.86930096149444602</v>
      </c>
      <c r="C674" s="2">
        <v>0.95465451478958097</v>
      </c>
      <c r="D674" s="2">
        <v>0.455182194709778</v>
      </c>
      <c r="F674" s="2">
        <v>117.6</v>
      </c>
      <c r="G674" s="2">
        <v>-50.4437</v>
      </c>
      <c r="H674" s="2">
        <v>-148.21700000000001</v>
      </c>
      <c r="I674" s="2">
        <v>-1096.06</v>
      </c>
    </row>
    <row r="675" spans="1:9" x14ac:dyDescent="0.15">
      <c r="A675" s="2">
        <v>37.7000122070313</v>
      </c>
      <c r="B675" s="2">
        <v>0.85410338640213002</v>
      </c>
      <c r="C675" s="2">
        <v>0.95492130517959595</v>
      </c>
      <c r="D675" s="2">
        <v>0.45541965961456299</v>
      </c>
      <c r="F675" s="2">
        <v>117.7</v>
      </c>
      <c r="G675" s="2">
        <v>-47.952599999999997</v>
      </c>
      <c r="H675" s="2">
        <v>-146.34899999999999</v>
      </c>
      <c r="I675" s="2">
        <v>-1097.31</v>
      </c>
    </row>
    <row r="676" spans="1:9" x14ac:dyDescent="0.15">
      <c r="A676" s="2">
        <v>37.7999877929688</v>
      </c>
      <c r="B676" s="2">
        <v>0.85309022665023804</v>
      </c>
      <c r="C676" s="2">
        <v>0.95678842067718495</v>
      </c>
      <c r="D676" s="2">
        <v>0.46052470803260798</v>
      </c>
      <c r="F676" s="2">
        <v>117.8</v>
      </c>
      <c r="G676" s="2">
        <v>-49.198099999999997</v>
      </c>
      <c r="H676" s="2">
        <v>-146.97200000000001</v>
      </c>
      <c r="I676" s="2">
        <v>-1082.98</v>
      </c>
    </row>
    <row r="677" spans="1:9" x14ac:dyDescent="0.15">
      <c r="A677" s="2">
        <v>37.9000244140625</v>
      </c>
      <c r="B677" s="2">
        <v>0.84903752803802501</v>
      </c>
      <c r="C677" s="2">
        <v>0.95812213420867898</v>
      </c>
      <c r="D677" s="2">
        <v>0.45803156495094299</v>
      </c>
      <c r="F677" s="2">
        <v>117.9</v>
      </c>
      <c r="G677" s="2">
        <v>-51.377800000000001</v>
      </c>
      <c r="H677" s="2">
        <v>-144.16900000000001</v>
      </c>
      <c r="I677" s="2">
        <v>-1074.26</v>
      </c>
    </row>
    <row r="678" spans="1:9" x14ac:dyDescent="0.15">
      <c r="A678" s="2">
        <v>38</v>
      </c>
      <c r="B678" s="2">
        <v>0.86930096149444602</v>
      </c>
      <c r="C678" s="2">
        <v>0.95812213420867898</v>
      </c>
      <c r="D678" s="2">
        <v>0.45969370007514998</v>
      </c>
      <c r="F678" s="2">
        <v>118</v>
      </c>
      <c r="G678" s="2">
        <v>-50.755000000000003</v>
      </c>
      <c r="H678" s="2">
        <v>-141.36699999999999</v>
      </c>
      <c r="I678" s="2">
        <v>-1073.33</v>
      </c>
    </row>
    <row r="679" spans="1:9" x14ac:dyDescent="0.15">
      <c r="A679" s="2">
        <v>38.1000366210938</v>
      </c>
      <c r="B679" s="2">
        <v>0.85309022665023804</v>
      </c>
      <c r="C679" s="2">
        <v>0.95998930931091297</v>
      </c>
      <c r="D679" s="2">
        <v>0.46004983782768299</v>
      </c>
      <c r="F679" s="2">
        <v>118.1</v>
      </c>
      <c r="G679" s="2">
        <v>-49.198099999999997</v>
      </c>
      <c r="H679" s="2">
        <v>-140.744</v>
      </c>
      <c r="I679" s="2">
        <v>-1070.22</v>
      </c>
    </row>
    <row r="680" spans="1:9" x14ac:dyDescent="0.15">
      <c r="A680" s="2">
        <v>38.2000122070313</v>
      </c>
      <c r="B680" s="2">
        <v>0.865248262882233</v>
      </c>
      <c r="C680" s="2">
        <v>0.95865559577941895</v>
      </c>
      <c r="D680" s="2">
        <v>0.45826902985572798</v>
      </c>
      <c r="F680" s="2">
        <v>118.2</v>
      </c>
      <c r="G680" s="2">
        <v>-50.132300000000001</v>
      </c>
      <c r="H680" s="2">
        <v>-141.05500000000001</v>
      </c>
      <c r="I680" s="2">
        <v>-1071.1500000000001</v>
      </c>
    </row>
    <row r="681" spans="1:9" x14ac:dyDescent="0.15">
      <c r="A681" s="2">
        <v>38.2999877929688</v>
      </c>
      <c r="B681" s="2">
        <v>0.87639313936233498</v>
      </c>
      <c r="C681" s="2">
        <v>0.95785540342330899</v>
      </c>
      <c r="D681" s="2">
        <v>0.462068110704422</v>
      </c>
      <c r="F681" s="2">
        <v>118.3</v>
      </c>
      <c r="G681" s="2">
        <v>-49.198099999999997</v>
      </c>
      <c r="H681" s="2">
        <v>-134.20500000000001</v>
      </c>
      <c r="I681" s="2">
        <v>-1068.3499999999999</v>
      </c>
    </row>
    <row r="682" spans="1:9" x14ac:dyDescent="0.15">
      <c r="A682" s="2">
        <v>38.4000244140625</v>
      </c>
      <c r="B682" s="2">
        <v>0.87639313936233498</v>
      </c>
      <c r="C682" s="2">
        <v>0.95972257852554299</v>
      </c>
      <c r="D682" s="2">
        <v>0.46289917826652499</v>
      </c>
      <c r="F682" s="2">
        <v>118.4</v>
      </c>
      <c r="G682" s="2">
        <v>-46.707099999999997</v>
      </c>
      <c r="H682" s="2">
        <v>-135.45099999999999</v>
      </c>
      <c r="I682" s="2">
        <v>-1059.32</v>
      </c>
    </row>
    <row r="683" spans="1:9" x14ac:dyDescent="0.15">
      <c r="A683" s="2">
        <v>38.5</v>
      </c>
      <c r="B683" s="2">
        <v>0.88044583797454801</v>
      </c>
      <c r="C683" s="2">
        <v>0.96105623245239302</v>
      </c>
      <c r="D683" s="2">
        <v>0.458625167608261</v>
      </c>
      <c r="F683" s="2">
        <v>118.5</v>
      </c>
      <c r="G683" s="2">
        <v>-44.216000000000001</v>
      </c>
      <c r="H683" s="2">
        <v>-130.78</v>
      </c>
      <c r="I683" s="2">
        <v>-1060.25</v>
      </c>
    </row>
    <row r="684" spans="1:9" x14ac:dyDescent="0.15">
      <c r="A684" s="2">
        <v>38.6000366210938</v>
      </c>
      <c r="B684" s="2">
        <v>0.86930096149444602</v>
      </c>
      <c r="C684" s="2">
        <v>0.96158975362777699</v>
      </c>
      <c r="D684" s="2">
        <v>0.45720049738884</v>
      </c>
      <c r="F684" s="2">
        <v>118.6</v>
      </c>
      <c r="G684" s="2">
        <v>-46.707099999999997</v>
      </c>
      <c r="H684" s="2">
        <v>-131.09100000000001</v>
      </c>
      <c r="I684" s="2">
        <v>-1051.8399999999999</v>
      </c>
    </row>
    <row r="685" spans="1:9" x14ac:dyDescent="0.15">
      <c r="A685" s="2">
        <v>38.7000122070313</v>
      </c>
      <c r="B685" s="2">
        <v>0.87132728099822998</v>
      </c>
      <c r="C685" s="2">
        <v>0.963190138339996</v>
      </c>
      <c r="D685" s="2">
        <v>0.45755666494369501</v>
      </c>
      <c r="F685" s="2">
        <v>118.7</v>
      </c>
      <c r="G685" s="2">
        <v>-44.838799999999999</v>
      </c>
      <c r="H685" s="2">
        <v>-128.6</v>
      </c>
      <c r="I685" s="2">
        <v>-1053.71</v>
      </c>
    </row>
    <row r="686" spans="1:9" x14ac:dyDescent="0.15">
      <c r="A686" s="2">
        <v>38.7999877929688</v>
      </c>
      <c r="B686" s="2">
        <v>0.865248262882233</v>
      </c>
      <c r="C686" s="2">
        <v>0.96345686912536599</v>
      </c>
      <c r="D686" s="2">
        <v>0.465511053800583</v>
      </c>
      <c r="F686" s="2">
        <v>118.8</v>
      </c>
      <c r="G686" s="2">
        <v>-39.856699999999996</v>
      </c>
      <c r="H686" s="2">
        <v>-132.33699999999999</v>
      </c>
      <c r="I686" s="2">
        <v>-1056.83</v>
      </c>
    </row>
    <row r="687" spans="1:9" x14ac:dyDescent="0.15">
      <c r="A687" s="2">
        <v>38.9000244140625</v>
      </c>
      <c r="B687" s="2">
        <v>0.86322188377380404</v>
      </c>
      <c r="C687" s="2">
        <v>0.96212321519851696</v>
      </c>
      <c r="D687" s="2">
        <v>0.46444258093833901</v>
      </c>
      <c r="F687" s="2">
        <v>118.9</v>
      </c>
      <c r="G687" s="2">
        <v>-37.677100000000003</v>
      </c>
      <c r="H687" s="2">
        <v>-136.07300000000001</v>
      </c>
      <c r="I687" s="2">
        <v>-1040.95</v>
      </c>
    </row>
    <row r="688" spans="1:9" x14ac:dyDescent="0.15">
      <c r="A688" s="2">
        <v>39</v>
      </c>
      <c r="B688" s="2">
        <v>0.86626142263412498</v>
      </c>
      <c r="C688" s="2">
        <v>0.96105623245239302</v>
      </c>
      <c r="D688" s="2">
        <v>0.46171197295188898</v>
      </c>
      <c r="F688" s="2">
        <v>119</v>
      </c>
      <c r="G688" s="2">
        <v>-42.0364</v>
      </c>
      <c r="H688" s="2">
        <v>-141.678</v>
      </c>
      <c r="I688" s="2">
        <v>-1029.1099999999999</v>
      </c>
    </row>
    <row r="689" spans="1:9" x14ac:dyDescent="0.15">
      <c r="A689" s="2">
        <v>39.1000366210938</v>
      </c>
      <c r="B689" s="2">
        <v>0.86119556427001998</v>
      </c>
      <c r="C689" s="2">
        <v>0.963190138339996</v>
      </c>
      <c r="D689" s="2">
        <v>0.46373024582862898</v>
      </c>
      <c r="F689" s="2">
        <v>119.1</v>
      </c>
      <c r="G689" s="2">
        <v>-41.725000000000001</v>
      </c>
      <c r="H689" s="2">
        <v>-141.99</v>
      </c>
      <c r="I689" s="2">
        <v>-1028.18</v>
      </c>
    </row>
    <row r="690" spans="1:9" x14ac:dyDescent="0.15">
      <c r="A690" s="2">
        <v>39.2000122070313</v>
      </c>
      <c r="B690" s="2">
        <v>0.86828774213790905</v>
      </c>
      <c r="C690" s="2">
        <v>0.96345686912536599</v>
      </c>
      <c r="D690" s="2">
        <v>0.46491745114326499</v>
      </c>
      <c r="F690" s="2">
        <v>119.2</v>
      </c>
      <c r="G690" s="2">
        <v>-42.659100000000002</v>
      </c>
      <c r="H690" s="2">
        <v>-141.678</v>
      </c>
      <c r="I690" s="2">
        <v>-1030.67</v>
      </c>
    </row>
    <row r="691" spans="1:9" x14ac:dyDescent="0.15">
      <c r="A691" s="2">
        <v>39.2999877929688</v>
      </c>
      <c r="B691" s="2">
        <v>0.870314121246338</v>
      </c>
      <c r="C691" s="2">
        <v>0.96212321519851696</v>
      </c>
      <c r="D691" s="2">
        <v>0.46919146180152899</v>
      </c>
      <c r="F691" s="2">
        <v>119.3</v>
      </c>
      <c r="G691" s="2">
        <v>-39.545299999999997</v>
      </c>
      <c r="H691" s="2">
        <v>-140.744</v>
      </c>
      <c r="I691" s="2">
        <v>-1035.3399999999999</v>
      </c>
    </row>
    <row r="692" spans="1:9" x14ac:dyDescent="0.15">
      <c r="A692" s="2">
        <v>39.4000244140625</v>
      </c>
      <c r="B692" s="2">
        <v>0.87234044075012196</v>
      </c>
      <c r="C692" s="2">
        <v>0.96292340755462602</v>
      </c>
      <c r="D692" s="2">
        <v>0.46479871869087203</v>
      </c>
      <c r="F692" s="2">
        <v>119.4</v>
      </c>
      <c r="G692" s="2">
        <v>-35.186</v>
      </c>
      <c r="H692" s="2">
        <v>-133.89400000000001</v>
      </c>
      <c r="I692" s="2">
        <v>-1035.96</v>
      </c>
    </row>
    <row r="693" spans="1:9" x14ac:dyDescent="0.15">
      <c r="A693" s="2">
        <v>39.5</v>
      </c>
      <c r="B693" s="2">
        <v>0.86930096149444602</v>
      </c>
      <c r="C693" s="2">
        <v>0.96132296323776201</v>
      </c>
      <c r="D693" s="2">
        <v>0.463492780923843</v>
      </c>
      <c r="F693" s="2">
        <v>119.5</v>
      </c>
      <c r="G693" s="2">
        <v>-33.9405</v>
      </c>
      <c r="H693" s="2">
        <v>-133.58199999999999</v>
      </c>
      <c r="I693" s="2">
        <v>-1029.74</v>
      </c>
    </row>
    <row r="694" spans="1:9" x14ac:dyDescent="0.15">
      <c r="A694" s="2">
        <v>39.6000366210938</v>
      </c>
      <c r="B694" s="2">
        <v>0.86727458238601696</v>
      </c>
      <c r="C694" s="2">
        <v>0.96132296323776201</v>
      </c>
      <c r="D694" s="2">
        <v>0.466698318719864</v>
      </c>
      <c r="F694" s="2">
        <v>119.6</v>
      </c>
      <c r="G694" s="2">
        <v>-37.054299999999998</v>
      </c>
      <c r="H694" s="2">
        <v>-129.53399999999999</v>
      </c>
      <c r="I694" s="2">
        <v>-1031.29</v>
      </c>
    </row>
    <row r="695" spans="1:9" x14ac:dyDescent="0.15">
      <c r="A695" s="2">
        <v>39.7000122070313</v>
      </c>
      <c r="B695" s="2">
        <v>0.87132728099822998</v>
      </c>
      <c r="C695" s="2">
        <v>0.95918911695480302</v>
      </c>
      <c r="D695" s="2">
        <v>0.46301791071891801</v>
      </c>
      <c r="F695" s="2">
        <v>119.7</v>
      </c>
      <c r="G695" s="2">
        <v>-38.922600000000003</v>
      </c>
      <c r="H695" s="2">
        <v>-126.10899999999999</v>
      </c>
      <c r="I695" s="2">
        <v>-1021.64</v>
      </c>
    </row>
    <row r="696" spans="1:9" x14ac:dyDescent="0.15">
      <c r="A696" s="2">
        <v>39.7999877929688</v>
      </c>
      <c r="B696" s="2">
        <v>0.88551169633865401</v>
      </c>
      <c r="C696" s="2">
        <v>0.96265667676925704</v>
      </c>
      <c r="D696" s="2">
        <v>0.46574851870536799</v>
      </c>
      <c r="F696" s="2">
        <v>119.8</v>
      </c>
      <c r="G696" s="2">
        <v>-41.725000000000001</v>
      </c>
      <c r="H696" s="2">
        <v>-122.995</v>
      </c>
      <c r="I696" s="2">
        <v>-1021.95</v>
      </c>
    </row>
    <row r="697" spans="1:9" x14ac:dyDescent="0.15">
      <c r="A697" s="2">
        <v>39.9000244140625</v>
      </c>
      <c r="B697" s="2">
        <v>0.88551169633865401</v>
      </c>
      <c r="C697" s="2">
        <v>0.96425712108612105</v>
      </c>
      <c r="D697" s="2">
        <v>0.46978506445884699</v>
      </c>
      <c r="F697" s="2">
        <v>119.9</v>
      </c>
      <c r="G697" s="2">
        <v>-39.545299999999997</v>
      </c>
      <c r="H697" s="2">
        <v>-124.55200000000001</v>
      </c>
      <c r="I697" s="2">
        <v>-1026.31</v>
      </c>
    </row>
    <row r="698" spans="1:9" x14ac:dyDescent="0.15">
      <c r="A698" s="2">
        <v>40</v>
      </c>
      <c r="B698" s="2">
        <v>0.89564341306686401</v>
      </c>
      <c r="C698" s="2">
        <v>0.96345686912536599</v>
      </c>
      <c r="D698" s="2">
        <v>0.467529326677322</v>
      </c>
      <c r="F698" s="2">
        <v>120</v>
      </c>
      <c r="G698" s="2">
        <v>-44.5274</v>
      </c>
      <c r="H698" s="2">
        <v>-125.175</v>
      </c>
      <c r="I698" s="2">
        <v>-1014.17</v>
      </c>
    </row>
    <row r="699" spans="1:9" x14ac:dyDescent="0.15">
      <c r="A699" s="2">
        <v>40.1000366210938</v>
      </c>
      <c r="B699" s="2">
        <v>0.89159071445465099</v>
      </c>
      <c r="C699" s="2">
        <v>0.96292340755462602</v>
      </c>
      <c r="D699" s="2">
        <v>0.466698318719864</v>
      </c>
      <c r="F699" s="2">
        <v>120.1</v>
      </c>
      <c r="G699" s="2">
        <v>-36.4315</v>
      </c>
      <c r="H699" s="2">
        <v>-127.666</v>
      </c>
      <c r="I699" s="2">
        <v>-1025.3800000000001</v>
      </c>
    </row>
    <row r="700" spans="1:9" x14ac:dyDescent="0.15">
      <c r="A700" s="2">
        <v>40.2000122070313</v>
      </c>
      <c r="B700" s="2">
        <v>0.89564341306686401</v>
      </c>
      <c r="C700" s="2">
        <v>0.96212321519851696</v>
      </c>
      <c r="D700" s="2">
        <v>0.46919146180152899</v>
      </c>
      <c r="F700" s="2">
        <v>120.2</v>
      </c>
      <c r="G700" s="2">
        <v>-39.856699999999996</v>
      </c>
      <c r="H700" s="2">
        <v>-124.241</v>
      </c>
      <c r="I700" s="2">
        <v>-1025.69</v>
      </c>
    </row>
    <row r="701" spans="1:9" x14ac:dyDescent="0.15">
      <c r="A701" s="2">
        <v>40.2999877929688</v>
      </c>
      <c r="B701" s="2">
        <v>0.89361703395843495</v>
      </c>
      <c r="C701" s="2">
        <v>0.96158975362777699</v>
      </c>
      <c r="D701" s="2">
        <v>0.46931019425392201</v>
      </c>
      <c r="F701" s="2">
        <v>120.3</v>
      </c>
      <c r="G701" s="2">
        <v>-36.4315</v>
      </c>
      <c r="H701" s="2">
        <v>-122.684</v>
      </c>
      <c r="I701" s="2">
        <v>-1022.57</v>
      </c>
    </row>
    <row r="702" spans="1:9" x14ac:dyDescent="0.15">
      <c r="A702" s="2">
        <v>40.4000244140625</v>
      </c>
      <c r="B702" s="2">
        <v>0.89868289232253995</v>
      </c>
      <c r="C702" s="2">
        <v>0.96158975362777699</v>
      </c>
      <c r="D702" s="2">
        <v>0.46990379691124001</v>
      </c>
      <c r="F702" s="2">
        <v>120.4</v>
      </c>
      <c r="G702" s="2">
        <v>-37.054299999999998</v>
      </c>
      <c r="H702" s="2">
        <v>-125.175</v>
      </c>
      <c r="I702" s="2">
        <v>-1011.36</v>
      </c>
    </row>
    <row r="703" spans="1:9" x14ac:dyDescent="0.15">
      <c r="A703" s="2">
        <v>40.5</v>
      </c>
      <c r="B703" s="2">
        <v>0.88855117559432995</v>
      </c>
      <c r="C703" s="2">
        <v>0.96479058265686002</v>
      </c>
      <c r="D703" s="2">
        <v>0.47334676980972301</v>
      </c>
      <c r="F703" s="2">
        <v>120.5</v>
      </c>
      <c r="G703" s="2">
        <v>-35.497399999999999</v>
      </c>
      <c r="H703" s="2">
        <v>-127.977</v>
      </c>
      <c r="I703" s="2">
        <v>-1001.4</v>
      </c>
    </row>
    <row r="704" spans="1:9" x14ac:dyDescent="0.15">
      <c r="A704" s="2">
        <v>40.6000366210938</v>
      </c>
      <c r="B704" s="2">
        <v>0.89260387420654297</v>
      </c>
      <c r="C704" s="2">
        <v>0.96345686912536599</v>
      </c>
      <c r="D704" s="2">
        <v>0.476433575153351</v>
      </c>
      <c r="F704" s="2">
        <v>120.6</v>
      </c>
      <c r="G704" s="2">
        <v>-37.365699999999997</v>
      </c>
      <c r="H704" s="2">
        <v>-122.684</v>
      </c>
      <c r="I704" s="2">
        <v>-1002.02</v>
      </c>
    </row>
    <row r="705" spans="1:9" x14ac:dyDescent="0.15">
      <c r="A705" s="2">
        <v>40.7000122070313</v>
      </c>
      <c r="B705" s="2">
        <v>0.88855117559432995</v>
      </c>
      <c r="C705" s="2">
        <v>0.96105623245239302</v>
      </c>
      <c r="D705" s="2">
        <v>0.477027177810669</v>
      </c>
      <c r="F705" s="2">
        <v>120.7</v>
      </c>
      <c r="G705" s="2">
        <v>-40.790900000000001</v>
      </c>
      <c r="H705" s="2">
        <v>-125.486</v>
      </c>
      <c r="I705" s="2">
        <v>-1004.51</v>
      </c>
    </row>
    <row r="706" spans="1:9" x14ac:dyDescent="0.15">
      <c r="A706" s="2">
        <v>40.7999877929688</v>
      </c>
      <c r="B706" s="2">
        <v>0.88753801584243797</v>
      </c>
      <c r="C706" s="2">
        <v>0.96292340755462602</v>
      </c>
      <c r="D706" s="2">
        <v>0.48094499111175498</v>
      </c>
      <c r="F706" s="2">
        <v>120.8</v>
      </c>
      <c r="G706" s="2">
        <v>-33.9405</v>
      </c>
      <c r="H706" s="2">
        <v>-126.10899999999999</v>
      </c>
      <c r="I706" s="2">
        <v>-1015.41</v>
      </c>
    </row>
    <row r="707" spans="1:9" x14ac:dyDescent="0.15">
      <c r="A707" s="2">
        <v>40.9000244140625</v>
      </c>
      <c r="B707" s="2">
        <v>0.89665657281875599</v>
      </c>
      <c r="C707" s="2">
        <v>0.96399039030075095</v>
      </c>
      <c r="D707" s="2">
        <v>0.48201352357864402</v>
      </c>
      <c r="F707" s="2">
        <v>120.9</v>
      </c>
      <c r="G707" s="2">
        <v>-31.449400000000001</v>
      </c>
      <c r="H707" s="2">
        <v>-121.438</v>
      </c>
      <c r="I707" s="2">
        <v>-1010.43</v>
      </c>
    </row>
    <row r="708" spans="1:9" x14ac:dyDescent="0.15">
      <c r="A708" s="2">
        <v>41</v>
      </c>
      <c r="B708" s="2">
        <v>0.88956433534622203</v>
      </c>
      <c r="C708" s="2">
        <v>0.96372359991073597</v>
      </c>
      <c r="D708" s="2">
        <v>0.48177605867385898</v>
      </c>
      <c r="F708" s="2">
        <v>121</v>
      </c>
      <c r="G708" s="2">
        <v>-37.054299999999998</v>
      </c>
      <c r="H708" s="2">
        <v>-111.163</v>
      </c>
      <c r="I708" s="2">
        <v>-1010.43</v>
      </c>
    </row>
    <row r="709" spans="1:9" x14ac:dyDescent="0.15">
      <c r="A709" s="2">
        <v>41.1000366210938</v>
      </c>
      <c r="B709" s="2">
        <v>0.90273559093475297</v>
      </c>
      <c r="C709" s="2">
        <v>0.96612429618835405</v>
      </c>
      <c r="D709" s="2">
        <v>0.47940158843994102</v>
      </c>
      <c r="F709" s="2">
        <v>121.1</v>
      </c>
      <c r="G709" s="2">
        <v>-33.9405</v>
      </c>
      <c r="H709" s="2">
        <v>-111.163</v>
      </c>
      <c r="I709" s="2">
        <v>-998.59799999999996</v>
      </c>
    </row>
    <row r="710" spans="1:9" x14ac:dyDescent="0.15">
      <c r="A710" s="2">
        <v>41.2000122070313</v>
      </c>
      <c r="B710" s="2">
        <v>0.89868289232253995</v>
      </c>
      <c r="C710" s="2">
        <v>0.96345686912536599</v>
      </c>
      <c r="D710" s="2">
        <v>0.48711857199668901</v>
      </c>
      <c r="F710" s="2">
        <v>121.2</v>
      </c>
      <c r="G710" s="2">
        <v>-34.874600000000001</v>
      </c>
      <c r="H710" s="2">
        <v>-117.39</v>
      </c>
      <c r="I710" s="2">
        <v>-996.72900000000004</v>
      </c>
    </row>
    <row r="711" spans="1:9" x14ac:dyDescent="0.15">
      <c r="A711" s="2">
        <v>41.2999877929688</v>
      </c>
      <c r="B711" s="2">
        <v>0.89868289232253995</v>
      </c>
      <c r="C711" s="2">
        <v>0.96345686912536599</v>
      </c>
      <c r="D711" s="2">
        <v>0.48901814222335799</v>
      </c>
      <c r="F711" s="2">
        <v>121.3</v>
      </c>
      <c r="G711" s="2">
        <v>-38.611199999999997</v>
      </c>
      <c r="H711" s="2">
        <v>-119.57</v>
      </c>
      <c r="I711" s="2">
        <v>-989.56799999999998</v>
      </c>
    </row>
    <row r="712" spans="1:9" x14ac:dyDescent="0.15">
      <c r="A712" s="2">
        <v>41.4000244140625</v>
      </c>
      <c r="B712" s="2">
        <v>0.89159071445465099</v>
      </c>
      <c r="C712" s="2">
        <v>0.95918911695480302</v>
      </c>
      <c r="D712" s="2">
        <v>0.48984917998313898</v>
      </c>
      <c r="F712" s="2">
        <v>121.4</v>
      </c>
      <c r="G712" s="2">
        <v>-33.629100000000001</v>
      </c>
      <c r="H712" s="2">
        <v>-122.684</v>
      </c>
      <c r="I712" s="2">
        <v>-986.14200000000005</v>
      </c>
    </row>
    <row r="713" spans="1:9" x14ac:dyDescent="0.15">
      <c r="A713" s="2">
        <v>41.5</v>
      </c>
      <c r="B713" s="2">
        <v>0.90273559093475297</v>
      </c>
      <c r="C713" s="2">
        <v>0.95758867263793901</v>
      </c>
      <c r="D713" s="2">
        <v>0.48806837201118503</v>
      </c>
      <c r="F713" s="2">
        <v>121.5</v>
      </c>
      <c r="G713" s="2">
        <v>-35.497399999999999</v>
      </c>
      <c r="H713" s="2">
        <v>-122.06100000000001</v>
      </c>
      <c r="I713" s="2">
        <v>-983.34</v>
      </c>
    </row>
    <row r="714" spans="1:9" x14ac:dyDescent="0.15">
      <c r="A714" s="2">
        <v>41.6000366210938</v>
      </c>
      <c r="B714" s="2">
        <v>0.89766973257064797</v>
      </c>
      <c r="C714" s="2">
        <v>0.95758867263793901</v>
      </c>
      <c r="D714" s="2">
        <v>0.48415052890777599</v>
      </c>
      <c r="F714" s="2">
        <v>121.6</v>
      </c>
      <c r="G714" s="2">
        <v>-35.497399999999999</v>
      </c>
      <c r="H714" s="2">
        <v>-115.211</v>
      </c>
      <c r="I714" s="2">
        <v>-972.44200000000001</v>
      </c>
    </row>
    <row r="715" spans="1:9" x14ac:dyDescent="0.15">
      <c r="A715" s="2">
        <v>41.7000122070313</v>
      </c>
      <c r="B715" s="2">
        <v>0.89868289232253995</v>
      </c>
      <c r="C715" s="2">
        <v>0.95465451478958097</v>
      </c>
      <c r="D715" s="2">
        <v>0.48415052890777599</v>
      </c>
      <c r="F715" s="2">
        <v>121.7</v>
      </c>
      <c r="G715" s="2">
        <v>-30.5153</v>
      </c>
      <c r="H715" s="2">
        <v>-114.277</v>
      </c>
      <c r="I715" s="2">
        <v>-973.06399999999996</v>
      </c>
    </row>
    <row r="716" spans="1:9" x14ac:dyDescent="0.15">
      <c r="A716" s="2">
        <v>41.7999877929688</v>
      </c>
      <c r="B716" s="2">
        <v>0.89766973257064797</v>
      </c>
      <c r="C716" s="2">
        <v>0.95572149753570601</v>
      </c>
      <c r="D716" s="2">
        <v>0.49234238266944902</v>
      </c>
      <c r="F716" s="2">
        <v>121.8</v>
      </c>
      <c r="G716" s="2">
        <v>-31.138100000000001</v>
      </c>
      <c r="H716" s="2">
        <v>-106.492</v>
      </c>
      <c r="I716" s="2">
        <v>-973.37599999999998</v>
      </c>
    </row>
    <row r="717" spans="1:9" x14ac:dyDescent="0.15">
      <c r="A717" s="2">
        <v>41.9000244140625</v>
      </c>
      <c r="B717" s="2">
        <v>0.88855117559432995</v>
      </c>
      <c r="C717" s="2">
        <v>0.95865559577941895</v>
      </c>
      <c r="D717" s="2">
        <v>0.50184017419815097</v>
      </c>
      <c r="F717" s="2">
        <v>121.9</v>
      </c>
      <c r="G717" s="2">
        <v>-37.054299999999998</v>
      </c>
      <c r="H717" s="2">
        <v>-108.983</v>
      </c>
      <c r="I717" s="2">
        <v>-967.14800000000002</v>
      </c>
    </row>
    <row r="718" spans="1:9" x14ac:dyDescent="0.15">
      <c r="A718" s="2">
        <v>42</v>
      </c>
      <c r="B718" s="2">
        <v>0.88753801584243797</v>
      </c>
      <c r="C718" s="2">
        <v>0.95758867263793901</v>
      </c>
      <c r="D718" s="2">
        <v>0.50184017419815097</v>
      </c>
      <c r="F718" s="2">
        <v>122</v>
      </c>
      <c r="G718" s="2">
        <v>-32.695</v>
      </c>
      <c r="H718" s="2">
        <v>-105.55800000000001</v>
      </c>
      <c r="I718" s="2">
        <v>-963.1</v>
      </c>
    </row>
    <row r="719" spans="1:9" x14ac:dyDescent="0.15">
      <c r="A719" s="2">
        <v>42.1000366210938</v>
      </c>
      <c r="B719" s="2">
        <v>0.88145899772643999</v>
      </c>
      <c r="C719" s="2">
        <v>0.95998930931091297</v>
      </c>
      <c r="D719" s="2">
        <v>0.50112783908844005</v>
      </c>
      <c r="F719" s="2">
        <v>122.1</v>
      </c>
      <c r="G719" s="2">
        <v>-31.138100000000001</v>
      </c>
      <c r="H719" s="2">
        <v>-108.36</v>
      </c>
      <c r="I719" s="2">
        <v>-969.01599999999996</v>
      </c>
    </row>
    <row r="720" spans="1:9" x14ac:dyDescent="0.15">
      <c r="A720" s="2">
        <v>42.2000122070313</v>
      </c>
      <c r="B720" s="2">
        <v>0.87740629911422696</v>
      </c>
      <c r="C720" s="2">
        <v>0.96052277088165305</v>
      </c>
      <c r="D720" s="2">
        <v>0.49317345023155201</v>
      </c>
      <c r="F720" s="2">
        <v>122.2</v>
      </c>
      <c r="G720" s="2">
        <v>-30.5153</v>
      </c>
      <c r="H720" s="2">
        <v>-105.247</v>
      </c>
      <c r="I720" s="2">
        <v>-963.41200000000003</v>
      </c>
    </row>
    <row r="721" spans="1:9" x14ac:dyDescent="0.15">
      <c r="A721" s="2">
        <v>42.2999877929688</v>
      </c>
      <c r="B721" s="2">
        <v>0.88855117559432995</v>
      </c>
      <c r="C721" s="2">
        <v>0.96292340755462602</v>
      </c>
      <c r="D721" s="2">
        <v>0.49127385020255998</v>
      </c>
      <c r="F721" s="2">
        <v>122.3</v>
      </c>
      <c r="G721" s="2">
        <v>-34.251899999999999</v>
      </c>
      <c r="H721" s="2">
        <v>-109.917</v>
      </c>
      <c r="I721" s="2">
        <v>-970.26199999999994</v>
      </c>
    </row>
    <row r="722" spans="1:9" x14ac:dyDescent="0.15">
      <c r="A722" s="2">
        <v>42.4000244140625</v>
      </c>
      <c r="B722" s="2">
        <v>0.89665657281875599</v>
      </c>
      <c r="C722" s="2">
        <v>0.96585750579833995</v>
      </c>
      <c r="D722" s="2">
        <v>0.49709126353263899</v>
      </c>
      <c r="F722" s="2">
        <v>122.4</v>
      </c>
      <c r="G722" s="2">
        <v>-36.4315</v>
      </c>
      <c r="H722" s="2">
        <v>-109.917</v>
      </c>
      <c r="I722" s="2">
        <v>-971.19600000000003</v>
      </c>
    </row>
    <row r="723" spans="1:9" x14ac:dyDescent="0.15">
      <c r="A723" s="2">
        <v>42.5</v>
      </c>
      <c r="B723" s="2">
        <v>0.88753801584243797</v>
      </c>
      <c r="C723" s="2">
        <v>0.96452385187149003</v>
      </c>
      <c r="D723" s="2">
        <v>0.50267124176025402</v>
      </c>
      <c r="F723" s="2">
        <v>122.5</v>
      </c>
      <c r="G723" s="2">
        <v>-31.449400000000001</v>
      </c>
      <c r="H723" s="2">
        <v>-106.804</v>
      </c>
      <c r="I723" s="2">
        <v>-969.95100000000002</v>
      </c>
    </row>
    <row r="724" spans="1:9" x14ac:dyDescent="0.15">
      <c r="A724" s="2">
        <v>42.6000366210938</v>
      </c>
      <c r="B724" s="2">
        <v>0.89564341306686401</v>
      </c>
      <c r="C724" s="2">
        <v>0.96025604009628296</v>
      </c>
      <c r="D724" s="2">
        <v>0.50278997421264604</v>
      </c>
      <c r="F724" s="2">
        <v>122.6</v>
      </c>
      <c r="G724" s="2">
        <v>-31.449400000000001</v>
      </c>
      <c r="H724" s="2">
        <v>-104.313</v>
      </c>
      <c r="I724" s="2">
        <v>-967.77099999999996</v>
      </c>
    </row>
    <row r="725" spans="1:9" x14ac:dyDescent="0.15">
      <c r="A725" s="2">
        <v>42.7000122070313</v>
      </c>
      <c r="B725" s="2">
        <v>0.89665657281875599</v>
      </c>
      <c r="C725" s="2">
        <v>0.96372359991073597</v>
      </c>
      <c r="D725" s="2">
        <v>0.49851593375205999</v>
      </c>
      <c r="F725" s="2">
        <v>122.7</v>
      </c>
      <c r="G725" s="2">
        <v>-33.629100000000001</v>
      </c>
      <c r="H725" s="2">
        <v>-107.426</v>
      </c>
      <c r="I725" s="2">
        <v>-964.96900000000005</v>
      </c>
    </row>
    <row r="726" spans="1:9" x14ac:dyDescent="0.15">
      <c r="A726" s="2">
        <v>42.7999877929688</v>
      </c>
      <c r="B726" s="2">
        <v>0.89868289232253995</v>
      </c>
      <c r="C726" s="2">
        <v>0.96559077501296997</v>
      </c>
      <c r="D726" s="2">
        <v>0.50005936622619596</v>
      </c>
      <c r="F726" s="2">
        <v>122.8</v>
      </c>
      <c r="G726" s="2">
        <v>-36.120199999999997</v>
      </c>
      <c r="H726" s="2">
        <v>-104.313</v>
      </c>
      <c r="I726" s="2">
        <v>-971.19600000000003</v>
      </c>
    </row>
    <row r="727" spans="1:9" x14ac:dyDescent="0.15">
      <c r="A727" s="2">
        <v>42.9000244140625</v>
      </c>
      <c r="B727" s="2">
        <v>0.906788289546967</v>
      </c>
      <c r="C727" s="2">
        <v>0.96185648441314697</v>
      </c>
      <c r="D727" s="2">
        <v>0.50184017419815097</v>
      </c>
      <c r="F727" s="2">
        <v>122.9</v>
      </c>
      <c r="G727" s="2">
        <v>-36.120199999999997</v>
      </c>
      <c r="H727" s="2">
        <v>-106.181</v>
      </c>
      <c r="I727" s="2">
        <v>-968.70500000000004</v>
      </c>
    </row>
    <row r="728" spans="1:9" x14ac:dyDescent="0.15">
      <c r="A728" s="2">
        <v>43</v>
      </c>
      <c r="B728" s="2">
        <v>0.88551169633865401</v>
      </c>
      <c r="C728" s="2">
        <v>0.963190138339996</v>
      </c>
      <c r="D728" s="2">
        <v>0.50100910663604703</v>
      </c>
      <c r="F728" s="2">
        <v>123</v>
      </c>
      <c r="G728" s="2">
        <v>-27.0901</v>
      </c>
      <c r="H728" s="2">
        <v>-112.72</v>
      </c>
      <c r="I728" s="2">
        <v>-957.495</v>
      </c>
    </row>
    <row r="729" spans="1:9" x14ac:dyDescent="0.15">
      <c r="A729" s="2">
        <v>43.1000366210938</v>
      </c>
      <c r="B729" s="2">
        <v>0.89159071445465099</v>
      </c>
      <c r="C729" s="2">
        <v>0.96425712108612105</v>
      </c>
      <c r="D729" s="2">
        <v>0.50100910663604703</v>
      </c>
      <c r="F729" s="2">
        <v>123.1</v>
      </c>
      <c r="G729" s="2">
        <v>-30.203900000000001</v>
      </c>
      <c r="H729" s="2">
        <v>-109.295</v>
      </c>
      <c r="I729" s="2">
        <v>-951.57899999999995</v>
      </c>
    </row>
    <row r="730" spans="1:9" x14ac:dyDescent="0.15">
      <c r="A730" s="2">
        <v>43.2000122070313</v>
      </c>
      <c r="B730" s="2">
        <v>0.89969605207443204</v>
      </c>
      <c r="C730" s="2">
        <v>0.96585750579833995</v>
      </c>
      <c r="D730" s="2">
        <v>0.500296771526337</v>
      </c>
      <c r="F730" s="2">
        <v>123.2</v>
      </c>
      <c r="G730" s="2">
        <v>-30.5153</v>
      </c>
      <c r="H730" s="2">
        <v>-113.343</v>
      </c>
      <c r="I730" s="2">
        <v>-965.59100000000001</v>
      </c>
    </row>
    <row r="731" spans="1:9" x14ac:dyDescent="0.15">
      <c r="A731" s="2">
        <v>43.2999877929688</v>
      </c>
      <c r="B731" s="2">
        <v>0.88855117559432995</v>
      </c>
      <c r="C731" s="2">
        <v>0.96425712108612105</v>
      </c>
      <c r="D731" s="2">
        <v>0.50611418485641502</v>
      </c>
      <c r="F731" s="2">
        <v>123.3</v>
      </c>
      <c r="G731" s="2">
        <v>-34.563200000000002</v>
      </c>
      <c r="H731" s="2">
        <v>-112.09699999999999</v>
      </c>
      <c r="I731" s="2">
        <v>-963.1</v>
      </c>
    </row>
    <row r="732" spans="1:9" x14ac:dyDescent="0.15">
      <c r="A732" s="2">
        <v>43.4000244140625</v>
      </c>
      <c r="B732" s="2">
        <v>0.88551169633865401</v>
      </c>
      <c r="C732" s="2">
        <v>0.96559077501296997</v>
      </c>
      <c r="D732" s="2">
        <v>0.50184017419815097</v>
      </c>
      <c r="F732" s="2">
        <v>123.4</v>
      </c>
      <c r="G732" s="2">
        <v>-29.581199999999999</v>
      </c>
      <c r="H732" s="2">
        <v>-108.04900000000001</v>
      </c>
      <c r="I732" s="2">
        <v>-953.13599999999997</v>
      </c>
    </row>
    <row r="733" spans="1:9" x14ac:dyDescent="0.15">
      <c r="A733" s="2">
        <v>43.5</v>
      </c>
      <c r="B733" s="2">
        <v>0.89260387420654297</v>
      </c>
      <c r="C733" s="2">
        <v>0.96639102697372403</v>
      </c>
      <c r="D733" s="2">
        <v>0.49412319064140298</v>
      </c>
      <c r="F733" s="2">
        <v>123.5</v>
      </c>
      <c r="G733" s="2">
        <v>-31.449400000000001</v>
      </c>
      <c r="H733" s="2">
        <v>-115.211</v>
      </c>
      <c r="I733" s="2">
        <v>-949.71100000000001</v>
      </c>
    </row>
    <row r="734" spans="1:9" x14ac:dyDescent="0.15">
      <c r="A734" s="2">
        <v>43.6000366210938</v>
      </c>
      <c r="B734" s="2">
        <v>0.89463019371032704</v>
      </c>
      <c r="C734" s="2">
        <v>0.97092556953430198</v>
      </c>
      <c r="D734" s="2">
        <v>0.49329218268394498</v>
      </c>
      <c r="F734" s="2">
        <v>123.6</v>
      </c>
      <c r="G734" s="2">
        <v>-33.317700000000002</v>
      </c>
      <c r="H734" s="2">
        <v>-119.259</v>
      </c>
      <c r="I734" s="2">
        <v>-944.72900000000004</v>
      </c>
    </row>
    <row r="735" spans="1:9" x14ac:dyDescent="0.15">
      <c r="A735" s="2">
        <v>43.7000122070313</v>
      </c>
      <c r="B735" s="2">
        <v>0.88348531723022505</v>
      </c>
      <c r="C735" s="2">
        <v>0.96559077501296997</v>
      </c>
      <c r="D735" s="2">
        <v>0.49720999598503102</v>
      </c>
      <c r="F735" s="2">
        <v>123.7</v>
      </c>
      <c r="G735" s="2">
        <v>-33.629100000000001</v>
      </c>
      <c r="H735" s="2">
        <v>-114.899</v>
      </c>
      <c r="I735" s="2">
        <v>-947.84299999999996</v>
      </c>
    </row>
    <row r="736" spans="1:9" x14ac:dyDescent="0.15">
      <c r="A736" s="2">
        <v>43.7999877929688</v>
      </c>
      <c r="B736" s="2">
        <v>0.89463019371032704</v>
      </c>
      <c r="C736" s="2">
        <v>0.96425712108612105</v>
      </c>
      <c r="D736" s="2">
        <v>0.50765758752822898</v>
      </c>
      <c r="F736" s="2">
        <v>123.8</v>
      </c>
      <c r="G736" s="2">
        <v>-35.186</v>
      </c>
      <c r="H736" s="2">
        <v>-112.408</v>
      </c>
      <c r="I736" s="2">
        <v>-935.07600000000002</v>
      </c>
    </row>
    <row r="737" spans="1:9" x14ac:dyDescent="0.15">
      <c r="A737" s="2">
        <v>43.9000244140625</v>
      </c>
      <c r="B737" s="2">
        <v>0.89665657281875599</v>
      </c>
      <c r="C737" s="2">
        <v>0.96559077501296997</v>
      </c>
      <c r="D737" s="2">
        <v>0.50848865509033203</v>
      </c>
      <c r="F737" s="2">
        <v>123.9</v>
      </c>
      <c r="G737" s="2">
        <v>-31.138100000000001</v>
      </c>
      <c r="H737" s="2">
        <v>-117.39</v>
      </c>
      <c r="I737" s="2">
        <v>-925.73500000000001</v>
      </c>
    </row>
    <row r="738" spans="1:9" x14ac:dyDescent="0.15">
      <c r="A738" s="2">
        <v>44</v>
      </c>
      <c r="B738" s="2">
        <v>0.89159071445465099</v>
      </c>
      <c r="C738" s="2">
        <v>0.96212321519851696</v>
      </c>
      <c r="D738" s="2">
        <v>0.50647038221359297</v>
      </c>
      <c r="F738" s="2">
        <v>124</v>
      </c>
      <c r="G738" s="2">
        <v>-33.317700000000002</v>
      </c>
      <c r="H738" s="2">
        <v>-114.277</v>
      </c>
      <c r="I738" s="2">
        <v>-925.423</v>
      </c>
    </row>
    <row r="739" spans="1:9" x14ac:dyDescent="0.15">
      <c r="A739" s="2">
        <v>44.1000366210938</v>
      </c>
      <c r="B739" s="2">
        <v>0.90374875068664595</v>
      </c>
      <c r="C739" s="2">
        <v>0.96479058265686002</v>
      </c>
      <c r="D739" s="2">
        <v>0.51074439287185702</v>
      </c>
      <c r="F739" s="2">
        <v>124.1</v>
      </c>
      <c r="G739" s="2">
        <v>-32.695</v>
      </c>
      <c r="H739" s="2">
        <v>-106.492</v>
      </c>
      <c r="I739" s="2">
        <v>-930.71699999999998</v>
      </c>
    </row>
    <row r="740" spans="1:9" x14ac:dyDescent="0.15">
      <c r="A740" s="2">
        <v>44.2000122070313</v>
      </c>
      <c r="B740" s="2">
        <v>0.89159071445465099</v>
      </c>
      <c r="C740" s="2">
        <v>0.96505731344223</v>
      </c>
      <c r="D740" s="2">
        <v>0.50979459285736095</v>
      </c>
      <c r="F740" s="2">
        <v>124.2</v>
      </c>
      <c r="G740" s="2">
        <v>-30.826699999999999</v>
      </c>
      <c r="H740" s="2">
        <v>-104.313</v>
      </c>
      <c r="I740" s="2">
        <v>-931.02800000000002</v>
      </c>
    </row>
    <row r="741" spans="1:9" x14ac:dyDescent="0.15">
      <c r="A741" s="2">
        <v>44.2999877929688</v>
      </c>
      <c r="B741" s="2">
        <v>0.88652485609054599</v>
      </c>
      <c r="C741" s="2">
        <v>0.96559077501296997</v>
      </c>
      <c r="D741" s="2">
        <v>0.50908225774765004</v>
      </c>
      <c r="F741" s="2">
        <v>124.3</v>
      </c>
      <c r="G741" s="2">
        <v>-31.449400000000001</v>
      </c>
      <c r="H741" s="2">
        <v>-106.804</v>
      </c>
      <c r="I741" s="2">
        <v>-923.86599999999999</v>
      </c>
    </row>
    <row r="742" spans="1:9" x14ac:dyDescent="0.15">
      <c r="A742" s="2">
        <v>44.4000244140625</v>
      </c>
      <c r="B742" s="2">
        <v>0.89766973257064797</v>
      </c>
      <c r="C742" s="2">
        <v>0.96372359991073597</v>
      </c>
      <c r="D742" s="2">
        <v>0.51157540082931496</v>
      </c>
      <c r="F742" s="2">
        <v>124.4</v>
      </c>
      <c r="G742" s="2">
        <v>-22.730799999999999</v>
      </c>
      <c r="H742" s="2">
        <v>-106.492</v>
      </c>
      <c r="I742" s="2">
        <v>-916.08199999999999</v>
      </c>
    </row>
    <row r="743" spans="1:9" x14ac:dyDescent="0.15">
      <c r="A743" s="2">
        <v>44.5</v>
      </c>
      <c r="B743" s="2">
        <v>0.89463019371032704</v>
      </c>
      <c r="C743" s="2">
        <v>0.96345686912536599</v>
      </c>
      <c r="D743" s="2">
        <v>0.51632434129714999</v>
      </c>
      <c r="F743" s="2">
        <v>124.5</v>
      </c>
      <c r="G743" s="2">
        <v>-24.287700000000001</v>
      </c>
      <c r="H743" s="2">
        <v>-108.36</v>
      </c>
      <c r="I743" s="2">
        <v>-915.14800000000002</v>
      </c>
    </row>
    <row r="744" spans="1:9" x14ac:dyDescent="0.15">
      <c r="A744" s="2">
        <v>44.6000366210938</v>
      </c>
      <c r="B744" s="2">
        <v>0.89868289232253995</v>
      </c>
      <c r="C744" s="2">
        <v>0.96479058265686002</v>
      </c>
      <c r="D744" s="2">
        <v>0.51573067903518699</v>
      </c>
      <c r="F744" s="2">
        <v>124.6</v>
      </c>
      <c r="G744" s="2">
        <v>-29.892499999999998</v>
      </c>
      <c r="H744" s="2">
        <v>-108.36</v>
      </c>
      <c r="I744" s="2">
        <v>-922.93200000000002</v>
      </c>
    </row>
    <row r="745" spans="1:9" x14ac:dyDescent="0.15">
      <c r="A745" s="2">
        <v>44.7000122070313</v>
      </c>
      <c r="B745" s="2">
        <v>0.89969605207443204</v>
      </c>
      <c r="C745" s="2">
        <v>0.96585750579833995</v>
      </c>
      <c r="D745" s="2">
        <v>0.51715534925460804</v>
      </c>
      <c r="F745" s="2">
        <v>124.7</v>
      </c>
      <c r="G745" s="2">
        <v>-29.581199999999999</v>
      </c>
      <c r="H745" s="2">
        <v>-108.672</v>
      </c>
      <c r="I745" s="2">
        <v>-923.86599999999999</v>
      </c>
    </row>
    <row r="746" spans="1:9" x14ac:dyDescent="0.15">
      <c r="A746" s="2">
        <v>44.7999877929688</v>
      </c>
      <c r="B746" s="2">
        <v>0.90577512979507402</v>
      </c>
      <c r="C746" s="2">
        <v>0.963190138339996</v>
      </c>
      <c r="D746" s="2">
        <v>0.52000468969345104</v>
      </c>
      <c r="F746" s="2">
        <v>124.8</v>
      </c>
      <c r="G746" s="2">
        <v>-26.778700000000001</v>
      </c>
      <c r="H746" s="2">
        <v>-108.672</v>
      </c>
      <c r="I746" s="2">
        <v>-922.62099999999998</v>
      </c>
    </row>
    <row r="747" spans="1:9" x14ac:dyDescent="0.15">
      <c r="A747" s="2">
        <v>44.9000244140625</v>
      </c>
      <c r="B747" s="2">
        <v>0.89766973257064797</v>
      </c>
      <c r="C747" s="2">
        <v>0.96238994598388705</v>
      </c>
      <c r="D747" s="2">
        <v>0.51858001947402999</v>
      </c>
      <c r="F747" s="2">
        <v>124.9</v>
      </c>
      <c r="G747" s="2">
        <v>-33.006300000000003</v>
      </c>
      <c r="H747" s="2">
        <v>-105.247</v>
      </c>
      <c r="I747" s="2">
        <v>-911.72199999999998</v>
      </c>
    </row>
    <row r="748" spans="1:9" x14ac:dyDescent="0.15">
      <c r="A748" s="2">
        <v>45</v>
      </c>
      <c r="B748" s="2">
        <v>0.89564341306686401</v>
      </c>
      <c r="C748" s="2">
        <v>0.96212321519851696</v>
      </c>
      <c r="D748" s="2">
        <v>0.51644301414489702</v>
      </c>
      <c r="F748" s="2">
        <v>125</v>
      </c>
      <c r="G748" s="2">
        <v>-32.383600000000001</v>
      </c>
      <c r="H748" s="2">
        <v>-113.03100000000001</v>
      </c>
      <c r="I748" s="2">
        <v>-911.72199999999998</v>
      </c>
    </row>
    <row r="749" spans="1:9" x14ac:dyDescent="0.15">
      <c r="A749" s="2">
        <v>45.1000366210938</v>
      </c>
      <c r="B749" s="2">
        <v>0.89057755470275901</v>
      </c>
      <c r="C749" s="2">
        <v>0.96399039030075095</v>
      </c>
      <c r="D749" s="2">
        <v>0.51964855194091797</v>
      </c>
      <c r="F749" s="2">
        <v>125.1</v>
      </c>
      <c r="G749" s="2">
        <v>-27.712900000000001</v>
      </c>
      <c r="H749" s="2">
        <v>-114.277</v>
      </c>
      <c r="I749" s="2">
        <v>-915.45899999999995</v>
      </c>
    </row>
    <row r="750" spans="1:9" x14ac:dyDescent="0.15">
      <c r="A750" s="2">
        <v>45.2000122070313</v>
      </c>
      <c r="B750" s="2">
        <v>0.89159071445465099</v>
      </c>
      <c r="C750" s="2">
        <v>0.96158975362777699</v>
      </c>
      <c r="D750" s="2">
        <v>0.51988595724105802</v>
      </c>
      <c r="F750" s="2">
        <v>125.2</v>
      </c>
      <c r="G750" s="2">
        <v>-24.5991</v>
      </c>
      <c r="H750" s="2">
        <v>-107.738</v>
      </c>
      <c r="I750" s="2">
        <v>-918.88400000000001</v>
      </c>
    </row>
    <row r="751" spans="1:9" x14ac:dyDescent="0.15">
      <c r="A751" s="2">
        <v>45.2999877929688</v>
      </c>
      <c r="B751" s="2">
        <v>0.89463019371032704</v>
      </c>
      <c r="C751" s="2">
        <v>0.96612429618835405</v>
      </c>
      <c r="D751" s="2">
        <v>0.51668047904968295</v>
      </c>
      <c r="F751" s="2">
        <v>125.3</v>
      </c>
      <c r="G751" s="2">
        <v>-28.0243</v>
      </c>
      <c r="H751" s="2">
        <v>-115.834</v>
      </c>
      <c r="I751" s="2">
        <v>-907.98599999999999</v>
      </c>
    </row>
    <row r="752" spans="1:9" x14ac:dyDescent="0.15">
      <c r="A752" s="2">
        <v>45.4000244140625</v>
      </c>
      <c r="B752" s="2">
        <v>0.89260387420654297</v>
      </c>
      <c r="C752" s="2">
        <v>0.96905839443206798</v>
      </c>
      <c r="D752" s="2">
        <v>0.52059829235076904</v>
      </c>
      <c r="F752" s="2">
        <v>125.4</v>
      </c>
      <c r="G752" s="2">
        <v>-31.138100000000001</v>
      </c>
      <c r="H752" s="2">
        <v>-105.55800000000001</v>
      </c>
      <c r="I752" s="2">
        <v>-898.64400000000001</v>
      </c>
    </row>
    <row r="753" spans="1:9" x14ac:dyDescent="0.15">
      <c r="A753" s="2">
        <v>45.5</v>
      </c>
      <c r="B753" s="2">
        <v>0.901722431182861</v>
      </c>
      <c r="C753" s="2">
        <v>0.96799141168594405</v>
      </c>
      <c r="D753" s="2">
        <v>0.52475363016128496</v>
      </c>
      <c r="F753" s="2">
        <v>125.5</v>
      </c>
      <c r="G753" s="2">
        <v>-25.221800000000002</v>
      </c>
      <c r="H753" s="2">
        <v>-106.492</v>
      </c>
      <c r="I753" s="2">
        <v>-900.51300000000003</v>
      </c>
    </row>
    <row r="754" spans="1:9" x14ac:dyDescent="0.15">
      <c r="A754" s="2">
        <v>45.6000366210938</v>
      </c>
      <c r="B754" s="2">
        <v>0.88551169633865401</v>
      </c>
      <c r="C754" s="2">
        <v>0.96825820207595803</v>
      </c>
      <c r="D754" s="2">
        <v>0.52487230300903298</v>
      </c>
      <c r="F754" s="2">
        <v>125.6</v>
      </c>
      <c r="G754" s="2">
        <v>-27.712900000000001</v>
      </c>
      <c r="H754" s="2">
        <v>-108.36</v>
      </c>
      <c r="I754" s="2">
        <v>-901.447</v>
      </c>
    </row>
    <row r="755" spans="1:9" x14ac:dyDescent="0.15">
      <c r="A755" s="2">
        <v>45.7000122070313</v>
      </c>
      <c r="B755" s="2">
        <v>0.88753801584243797</v>
      </c>
      <c r="C755" s="2">
        <v>0.96959185600280795</v>
      </c>
      <c r="D755" s="2">
        <v>0.52083575725555398</v>
      </c>
      <c r="F755" s="2">
        <v>125.7</v>
      </c>
      <c r="G755" s="2">
        <v>-28.0243</v>
      </c>
      <c r="H755" s="2">
        <v>-108.36</v>
      </c>
      <c r="I755" s="2">
        <v>-891.48299999999995</v>
      </c>
    </row>
    <row r="756" spans="1:9" x14ac:dyDescent="0.15">
      <c r="A756" s="2">
        <v>45.7999877929688</v>
      </c>
      <c r="B756" s="2">
        <v>0.87841945886611905</v>
      </c>
      <c r="C756" s="2">
        <v>0.97199249267578103</v>
      </c>
      <c r="D756" s="2">
        <v>0.52107322216033902</v>
      </c>
      <c r="F756" s="2">
        <v>125.8</v>
      </c>
      <c r="G756" s="2">
        <v>-30.203900000000001</v>
      </c>
      <c r="H756" s="2">
        <v>-103.69</v>
      </c>
      <c r="I756" s="2">
        <v>-900.82399999999996</v>
      </c>
    </row>
    <row r="757" spans="1:9" x14ac:dyDescent="0.15">
      <c r="A757" s="2">
        <v>45.9000244140625</v>
      </c>
      <c r="B757" s="2">
        <v>0.88652485609054599</v>
      </c>
      <c r="C757" s="2">
        <v>0.968791663646698</v>
      </c>
      <c r="D757" s="2">
        <v>0.52404129505157504</v>
      </c>
      <c r="F757" s="2">
        <v>125.9</v>
      </c>
      <c r="G757" s="2">
        <v>-23.042200000000001</v>
      </c>
      <c r="H757" s="2">
        <v>-108.04900000000001</v>
      </c>
      <c r="I757" s="2">
        <v>-908.29700000000003</v>
      </c>
    </row>
    <row r="758" spans="1:9" x14ac:dyDescent="0.15">
      <c r="A758" s="2">
        <v>46</v>
      </c>
      <c r="B758" s="2">
        <v>0.89361703395843495</v>
      </c>
      <c r="C758" s="2">
        <v>0.96772468090057395</v>
      </c>
      <c r="D758" s="2">
        <v>0.52249789237976096</v>
      </c>
      <c r="F758" s="2">
        <v>126</v>
      </c>
      <c r="G758" s="2">
        <v>-23.664899999999999</v>
      </c>
      <c r="H758" s="2">
        <v>-113.03100000000001</v>
      </c>
      <c r="I758" s="2">
        <v>-898.02200000000005</v>
      </c>
    </row>
    <row r="759" spans="1:9" x14ac:dyDescent="0.15">
      <c r="A759" s="2">
        <v>46.1000366210938</v>
      </c>
      <c r="B759" s="2">
        <v>0.89057755470275901</v>
      </c>
      <c r="C759" s="2">
        <v>0.968791663646698</v>
      </c>
      <c r="D759" s="2">
        <v>0.52226042747497603</v>
      </c>
      <c r="F759" s="2">
        <v>126.1</v>
      </c>
      <c r="G759" s="2">
        <v>-22.108000000000001</v>
      </c>
      <c r="H759" s="2">
        <v>-110.54</v>
      </c>
      <c r="I759" s="2">
        <v>-904.24900000000002</v>
      </c>
    </row>
    <row r="760" spans="1:9" x14ac:dyDescent="0.15">
      <c r="A760" s="2">
        <v>46.2000122070313</v>
      </c>
      <c r="B760" s="2">
        <v>0.88551169633865401</v>
      </c>
      <c r="C760" s="2">
        <v>0.96585750579833995</v>
      </c>
      <c r="D760" s="2">
        <v>0.527840435504913</v>
      </c>
      <c r="F760" s="2">
        <v>126.2</v>
      </c>
      <c r="G760" s="2">
        <v>-27.401499999999999</v>
      </c>
      <c r="H760" s="2">
        <v>-106.492</v>
      </c>
      <c r="I760" s="2">
        <v>-904.87199999999996</v>
      </c>
    </row>
    <row r="761" spans="1:9" x14ac:dyDescent="0.15">
      <c r="A761" s="2">
        <v>46.2999877929688</v>
      </c>
      <c r="B761" s="2">
        <v>0.88145899772643999</v>
      </c>
      <c r="C761" s="2">
        <v>0.963190138339996</v>
      </c>
      <c r="D761" s="2">
        <v>0.52332895994186401</v>
      </c>
      <c r="F761" s="2">
        <v>126.3</v>
      </c>
      <c r="G761" s="2">
        <v>-23.664899999999999</v>
      </c>
      <c r="H761" s="2">
        <v>-113.03100000000001</v>
      </c>
      <c r="I761" s="2">
        <v>-895.84199999999998</v>
      </c>
    </row>
    <row r="762" spans="1:9" x14ac:dyDescent="0.15">
      <c r="A762" s="2">
        <v>46.4000244140625</v>
      </c>
      <c r="B762" s="2">
        <v>0.89766973257064797</v>
      </c>
      <c r="C762" s="2">
        <v>0.95998930931091297</v>
      </c>
      <c r="D762" s="2">
        <v>0.52451616525650002</v>
      </c>
      <c r="F762" s="2">
        <v>126.4</v>
      </c>
      <c r="G762" s="2">
        <v>-20.862500000000001</v>
      </c>
      <c r="H762" s="2">
        <v>-115.834</v>
      </c>
      <c r="I762" s="2">
        <v>-898.02200000000005</v>
      </c>
    </row>
    <row r="763" spans="1:9" x14ac:dyDescent="0.15">
      <c r="A763" s="2">
        <v>46.5</v>
      </c>
      <c r="B763" s="2">
        <v>0.89159071445465099</v>
      </c>
      <c r="C763" s="2">
        <v>0.95998930931091297</v>
      </c>
      <c r="D763" s="2">
        <v>0.524991035461426</v>
      </c>
      <c r="F763" s="2">
        <v>126.5</v>
      </c>
      <c r="G763" s="2">
        <v>-25.221800000000002</v>
      </c>
      <c r="H763" s="2">
        <v>-113.965</v>
      </c>
      <c r="I763" s="2">
        <v>-893.04</v>
      </c>
    </row>
    <row r="764" spans="1:9" x14ac:dyDescent="0.15">
      <c r="A764" s="2">
        <v>46.6000366210938</v>
      </c>
      <c r="B764" s="2">
        <v>0.88855117559432995</v>
      </c>
      <c r="C764" s="2">
        <v>0.96345686912536599</v>
      </c>
      <c r="D764" s="2">
        <v>0.52000468969345104</v>
      </c>
      <c r="F764" s="2">
        <v>126.6</v>
      </c>
      <c r="G764" s="2">
        <v>-26.155999999999999</v>
      </c>
      <c r="H764" s="2">
        <v>-107.426</v>
      </c>
      <c r="I764" s="2">
        <v>-888.68</v>
      </c>
    </row>
    <row r="765" spans="1:9" x14ac:dyDescent="0.15">
      <c r="A765" s="2">
        <v>46.7000122070313</v>
      </c>
      <c r="B765" s="2">
        <v>0.88551169633865401</v>
      </c>
      <c r="C765" s="2">
        <v>0.96132296323776201</v>
      </c>
      <c r="D765" s="2">
        <v>0.51964855194091797</v>
      </c>
      <c r="F765" s="2">
        <v>126.7</v>
      </c>
      <c r="G765" s="2">
        <v>-22.730799999999999</v>
      </c>
      <c r="H765" s="2">
        <v>-107.738</v>
      </c>
      <c r="I765" s="2">
        <v>-893.04</v>
      </c>
    </row>
    <row r="766" spans="1:9" x14ac:dyDescent="0.15">
      <c r="A766" s="2">
        <v>46.7999877929688</v>
      </c>
      <c r="B766" s="2">
        <v>0.89361703395843495</v>
      </c>
      <c r="C766" s="2">
        <v>0.95998930931091297</v>
      </c>
      <c r="D766" s="2">
        <v>0.518105149269104</v>
      </c>
      <c r="F766" s="2">
        <v>126.8</v>
      </c>
      <c r="G766" s="2">
        <v>-21.1739</v>
      </c>
      <c r="H766" s="2">
        <v>-107.11499999999999</v>
      </c>
      <c r="I766" s="2">
        <v>-891.17100000000005</v>
      </c>
    </row>
    <row r="767" spans="1:9" x14ac:dyDescent="0.15">
      <c r="A767" s="2">
        <v>46.9000244140625</v>
      </c>
      <c r="B767" s="2">
        <v>0.88956433534622203</v>
      </c>
      <c r="C767" s="2">
        <v>0.96078950166702304</v>
      </c>
      <c r="D767" s="2">
        <v>0.51727408170700095</v>
      </c>
      <c r="F767" s="2">
        <v>126.9</v>
      </c>
      <c r="G767" s="2">
        <v>-26.467400000000001</v>
      </c>
      <c r="H767" s="2">
        <v>-109.917</v>
      </c>
      <c r="I767" s="2">
        <v>-886.81200000000001</v>
      </c>
    </row>
    <row r="768" spans="1:9" x14ac:dyDescent="0.15">
      <c r="A768" s="2">
        <v>47</v>
      </c>
      <c r="B768" s="2">
        <v>0.88753801584243797</v>
      </c>
      <c r="C768" s="2">
        <v>0.95998930931091297</v>
      </c>
      <c r="D768" s="2">
        <v>0.52131062746047996</v>
      </c>
      <c r="F768" s="2">
        <v>127</v>
      </c>
      <c r="G768" s="2">
        <v>-25.533200000000001</v>
      </c>
      <c r="H768" s="2">
        <v>-112.09699999999999</v>
      </c>
      <c r="I768" s="2">
        <v>-885.87800000000004</v>
      </c>
    </row>
    <row r="769" spans="1:9" x14ac:dyDescent="0.15">
      <c r="A769" s="2">
        <v>47.1000366210938</v>
      </c>
      <c r="B769" s="2">
        <v>0.89361703395843495</v>
      </c>
      <c r="C769" s="2">
        <v>0.95918911695480302</v>
      </c>
      <c r="D769" s="2">
        <v>0.52522850036621105</v>
      </c>
      <c r="F769" s="2">
        <v>127.1</v>
      </c>
      <c r="G769" s="2">
        <v>-25.221800000000002</v>
      </c>
      <c r="H769" s="2">
        <v>-107.426</v>
      </c>
      <c r="I769" s="2">
        <v>-885.87800000000004</v>
      </c>
    </row>
    <row r="770" spans="1:9" x14ac:dyDescent="0.15">
      <c r="A770" s="2">
        <v>47.2000122070313</v>
      </c>
      <c r="B770" s="2">
        <v>0.89057755470275901</v>
      </c>
      <c r="C770" s="2">
        <v>0.95545476675033603</v>
      </c>
      <c r="D770" s="2">
        <v>0.51917362213134799</v>
      </c>
      <c r="F770" s="2">
        <v>127.2</v>
      </c>
      <c r="G770" s="2">
        <v>-29.2698</v>
      </c>
      <c r="H770" s="2">
        <v>-114.899</v>
      </c>
      <c r="I770" s="2">
        <v>-883.38699999999994</v>
      </c>
    </row>
    <row r="771" spans="1:9" x14ac:dyDescent="0.15">
      <c r="A771" s="2">
        <v>47.2999877929688</v>
      </c>
      <c r="B771" s="2">
        <v>0.89159071445465099</v>
      </c>
      <c r="C771" s="2">
        <v>0.95705521106720004</v>
      </c>
      <c r="D771" s="2">
        <v>0.52404129505157504</v>
      </c>
      <c r="F771" s="2">
        <v>127.3</v>
      </c>
      <c r="G771" s="2">
        <v>-25.533200000000001</v>
      </c>
      <c r="H771" s="2">
        <v>-107.738</v>
      </c>
      <c r="I771" s="2">
        <v>-877.15899999999999</v>
      </c>
    </row>
    <row r="772" spans="1:9" x14ac:dyDescent="0.15">
      <c r="A772" s="2">
        <v>47.4000244140625</v>
      </c>
      <c r="B772" s="2">
        <v>0.88753801584243797</v>
      </c>
      <c r="C772" s="2">
        <v>0.95678842067718495</v>
      </c>
      <c r="D772" s="2">
        <v>0.52487230300903298</v>
      </c>
      <c r="F772" s="2">
        <v>127.4</v>
      </c>
      <c r="G772" s="2">
        <v>-23.3535</v>
      </c>
      <c r="H772" s="2">
        <v>-104.935</v>
      </c>
      <c r="I772" s="2">
        <v>-874.98</v>
      </c>
    </row>
    <row r="773" spans="1:9" x14ac:dyDescent="0.15">
      <c r="A773" s="2">
        <v>47.5</v>
      </c>
      <c r="B773" s="2">
        <v>0.88855117559432995</v>
      </c>
      <c r="C773" s="2">
        <v>0.95278739929199197</v>
      </c>
      <c r="D773" s="2">
        <v>0.52380383014678999</v>
      </c>
      <c r="F773" s="2">
        <v>127.5</v>
      </c>
      <c r="G773" s="2">
        <v>-25.533200000000001</v>
      </c>
      <c r="H773" s="2">
        <v>-112.72</v>
      </c>
      <c r="I773" s="2">
        <v>-879.65</v>
      </c>
    </row>
    <row r="774" spans="1:9" x14ac:dyDescent="0.15">
      <c r="A774" s="2">
        <v>47.6000366210938</v>
      </c>
      <c r="B774" s="2">
        <v>0.89361703395843495</v>
      </c>
      <c r="C774" s="2">
        <v>0.95385432243347201</v>
      </c>
      <c r="D774" s="2">
        <v>0.52890890836715698</v>
      </c>
      <c r="F774" s="2">
        <v>127.6</v>
      </c>
      <c r="G774" s="2">
        <v>-24.287700000000001</v>
      </c>
      <c r="H774" s="2">
        <v>-111.474</v>
      </c>
      <c r="I774" s="2">
        <v>-876.22500000000002</v>
      </c>
    </row>
    <row r="775" spans="1:9" x14ac:dyDescent="0.15">
      <c r="A775" s="2">
        <v>47.7000122070313</v>
      </c>
      <c r="B775" s="2">
        <v>0.89159071445465099</v>
      </c>
      <c r="C775" s="2">
        <v>0.950386762619019</v>
      </c>
      <c r="D775" s="2">
        <v>0.53080850839614901</v>
      </c>
      <c r="F775" s="2">
        <v>127.7</v>
      </c>
      <c r="G775" s="2">
        <v>-26.778700000000001</v>
      </c>
      <c r="H775" s="2">
        <v>-108.04900000000001</v>
      </c>
      <c r="I775" s="2">
        <v>-879.02800000000002</v>
      </c>
    </row>
    <row r="776" spans="1:9" x14ac:dyDescent="0.15">
      <c r="A776" s="2">
        <v>47.7999877929688</v>
      </c>
      <c r="B776" s="2">
        <v>0.89159071445465099</v>
      </c>
      <c r="C776" s="2">
        <v>0.94718587398529097</v>
      </c>
      <c r="D776" s="2">
        <v>0.52950251102447499</v>
      </c>
      <c r="F776" s="2">
        <v>127.8</v>
      </c>
      <c r="G776" s="2">
        <v>-23.042200000000001</v>
      </c>
      <c r="H776" s="2">
        <v>-114.58799999999999</v>
      </c>
      <c r="I776" s="2">
        <v>-881.51900000000001</v>
      </c>
    </row>
    <row r="777" spans="1:9" x14ac:dyDescent="0.15">
      <c r="A777" s="2">
        <v>47.9000244140625</v>
      </c>
      <c r="B777" s="2">
        <v>0.89361703395843495</v>
      </c>
      <c r="C777" s="2">
        <v>0.94905304908752397</v>
      </c>
      <c r="D777" s="2">
        <v>0.52570337057113603</v>
      </c>
      <c r="F777" s="2">
        <v>127.9</v>
      </c>
      <c r="G777" s="2">
        <v>-22.108000000000001</v>
      </c>
      <c r="H777" s="2">
        <v>-111.786</v>
      </c>
      <c r="I777" s="2">
        <v>-880.89599999999996</v>
      </c>
    </row>
    <row r="778" spans="1:9" x14ac:dyDescent="0.15">
      <c r="A778" s="2">
        <v>48</v>
      </c>
      <c r="B778" s="2">
        <v>0.89665657281875599</v>
      </c>
      <c r="C778" s="2">
        <v>0.95092022418975797</v>
      </c>
      <c r="D778" s="2">
        <v>0.52142935991287198</v>
      </c>
      <c r="F778" s="2">
        <v>128</v>
      </c>
      <c r="G778" s="2">
        <v>-22.108000000000001</v>
      </c>
      <c r="H778" s="2">
        <v>-108.04900000000001</v>
      </c>
      <c r="I778" s="2">
        <v>-877.471</v>
      </c>
    </row>
    <row r="779" spans="1:9" x14ac:dyDescent="0.15">
      <c r="A779" s="2">
        <v>48.1000366210938</v>
      </c>
      <c r="B779" s="2">
        <v>0.89969605207443204</v>
      </c>
      <c r="C779" s="2">
        <v>0.95145368576049805</v>
      </c>
      <c r="D779" s="2">
        <v>0.52855277061462402</v>
      </c>
      <c r="F779" s="2">
        <v>128.1</v>
      </c>
      <c r="G779" s="2">
        <v>-26.155999999999999</v>
      </c>
      <c r="H779" s="2">
        <v>-109.60599999999999</v>
      </c>
      <c r="I779" s="2">
        <v>-876.53599999999994</v>
      </c>
    </row>
    <row r="780" spans="1:9" x14ac:dyDescent="0.15">
      <c r="A780" s="2">
        <v>48.2000122070313</v>
      </c>
      <c r="B780" s="2">
        <v>0.90577512979507402</v>
      </c>
      <c r="C780" s="2">
        <v>0.95252066850662198</v>
      </c>
      <c r="D780" s="2">
        <v>0.53508251905441295</v>
      </c>
      <c r="F780" s="2">
        <v>128.19999999999999</v>
      </c>
      <c r="G780" s="2">
        <v>-23.664899999999999</v>
      </c>
      <c r="H780" s="2">
        <v>-113.03100000000001</v>
      </c>
      <c r="I780" s="2">
        <v>-876.22500000000002</v>
      </c>
    </row>
    <row r="781" spans="1:9" x14ac:dyDescent="0.15">
      <c r="A781" s="2">
        <v>48.2999877929688</v>
      </c>
      <c r="B781" s="2">
        <v>0.88956433534622203</v>
      </c>
      <c r="C781" s="2">
        <v>0.95438778400421098</v>
      </c>
      <c r="D781" s="2">
        <v>0.535319924354553</v>
      </c>
      <c r="F781" s="2">
        <v>128.30000000000001</v>
      </c>
      <c r="G781" s="2">
        <v>-21.1739</v>
      </c>
      <c r="H781" s="2">
        <v>-108.672</v>
      </c>
      <c r="I781" s="2">
        <v>-884.32100000000003</v>
      </c>
    </row>
    <row r="782" spans="1:9" x14ac:dyDescent="0.15">
      <c r="A782" s="2">
        <v>48.4000244140625</v>
      </c>
      <c r="B782" s="2">
        <v>0.89665657281875599</v>
      </c>
      <c r="C782" s="2">
        <v>0.95518803596496604</v>
      </c>
      <c r="D782" s="2">
        <v>0.531876981258392</v>
      </c>
      <c r="F782" s="2">
        <v>128.4</v>
      </c>
      <c r="G782" s="2">
        <v>-25.221800000000002</v>
      </c>
      <c r="H782" s="2">
        <v>-112.72</v>
      </c>
      <c r="I782" s="2">
        <v>-881.20699999999999</v>
      </c>
    </row>
    <row r="783" spans="1:9" x14ac:dyDescent="0.15">
      <c r="A783" s="2">
        <v>48.5</v>
      </c>
      <c r="B783" s="2">
        <v>0.89260387420654297</v>
      </c>
      <c r="C783" s="2">
        <v>0.95438778400421098</v>
      </c>
      <c r="D783" s="2">
        <v>0.53460758924484297</v>
      </c>
      <c r="F783" s="2">
        <v>128.5</v>
      </c>
      <c r="G783" s="2">
        <v>-21.1739</v>
      </c>
      <c r="H783" s="2">
        <v>-118.636</v>
      </c>
      <c r="I783" s="2">
        <v>-886.18899999999996</v>
      </c>
    </row>
    <row r="784" spans="1:9" x14ac:dyDescent="0.15">
      <c r="A784" s="2">
        <v>48.6000366210938</v>
      </c>
      <c r="B784" s="2">
        <v>0.89665657281875599</v>
      </c>
      <c r="C784" s="2">
        <v>0.95572149753570601</v>
      </c>
      <c r="D784" s="2">
        <v>0.53567612171173096</v>
      </c>
      <c r="F784" s="2">
        <v>128.6</v>
      </c>
      <c r="G784" s="2">
        <v>-24.5991</v>
      </c>
      <c r="H784" s="2">
        <v>-116.768</v>
      </c>
      <c r="I784" s="2">
        <v>-880.27300000000002</v>
      </c>
    </row>
    <row r="785" spans="1:9" x14ac:dyDescent="0.15">
      <c r="A785" s="2">
        <v>48.7000122070313</v>
      </c>
      <c r="B785" s="2">
        <v>0.89463019371032704</v>
      </c>
      <c r="C785" s="2">
        <v>0.95492130517959595</v>
      </c>
      <c r="D785" s="2">
        <v>0.53247058391571001</v>
      </c>
      <c r="F785" s="2">
        <v>128.69999999999999</v>
      </c>
      <c r="G785" s="2">
        <v>-21.485299999999999</v>
      </c>
      <c r="H785" s="2">
        <v>-113.343</v>
      </c>
      <c r="I785" s="2">
        <v>-875.91399999999999</v>
      </c>
    </row>
    <row r="786" spans="1:9" x14ac:dyDescent="0.15">
      <c r="A786" s="2">
        <v>48.7999877929688</v>
      </c>
      <c r="B786" s="2">
        <v>0.906788289546967</v>
      </c>
      <c r="C786" s="2">
        <v>0.95732194185257002</v>
      </c>
      <c r="D786" s="2">
        <v>0.53223317861556996</v>
      </c>
      <c r="F786" s="2">
        <v>128.80000000000001</v>
      </c>
      <c r="G786" s="2">
        <v>-25.533200000000001</v>
      </c>
      <c r="H786" s="2">
        <v>-112.09699999999999</v>
      </c>
      <c r="I786" s="2">
        <v>-877.15899999999999</v>
      </c>
    </row>
    <row r="787" spans="1:9" x14ac:dyDescent="0.15">
      <c r="A787" s="2">
        <v>48.9000244140625</v>
      </c>
      <c r="B787" s="2">
        <v>0.90273559093475297</v>
      </c>
      <c r="C787" s="2">
        <v>0.954121053218842</v>
      </c>
      <c r="D787" s="2">
        <v>0.52380383014678999</v>
      </c>
      <c r="F787" s="2">
        <v>128.9</v>
      </c>
      <c r="G787" s="2">
        <v>-23.042200000000001</v>
      </c>
      <c r="H787" s="2">
        <v>-112.408</v>
      </c>
      <c r="I787" s="2">
        <v>-876.53599999999994</v>
      </c>
    </row>
    <row r="788" spans="1:9" x14ac:dyDescent="0.15">
      <c r="A788" s="2">
        <v>49</v>
      </c>
      <c r="B788" s="2">
        <v>0.89361703395843495</v>
      </c>
      <c r="C788" s="2">
        <v>0.95332086086273204</v>
      </c>
      <c r="D788" s="2">
        <v>0.52083575725555398</v>
      </c>
      <c r="F788" s="2">
        <v>129</v>
      </c>
      <c r="G788" s="2">
        <v>-22.4194</v>
      </c>
      <c r="H788" s="2">
        <v>-114.58799999999999</v>
      </c>
      <c r="I788" s="2">
        <v>-871.55399999999997</v>
      </c>
    </row>
    <row r="789" spans="1:9" x14ac:dyDescent="0.15">
      <c r="A789" s="2">
        <v>49.1000366210938</v>
      </c>
      <c r="B789" s="2">
        <v>0.89057755470275901</v>
      </c>
      <c r="C789" s="2">
        <v>0.95118695497512795</v>
      </c>
      <c r="D789" s="2">
        <v>0.52807784080505404</v>
      </c>
      <c r="F789" s="2">
        <v>129.1</v>
      </c>
      <c r="G789" s="2">
        <v>-31.449400000000001</v>
      </c>
      <c r="H789" s="2">
        <v>-112.408</v>
      </c>
      <c r="I789" s="2">
        <v>-876.22500000000002</v>
      </c>
    </row>
    <row r="790" spans="1:9" x14ac:dyDescent="0.15">
      <c r="A790" s="2">
        <v>49.2000122070313</v>
      </c>
      <c r="B790" s="2">
        <v>0.90273559093475297</v>
      </c>
      <c r="C790" s="2">
        <v>0.95252066850662198</v>
      </c>
      <c r="D790" s="2">
        <v>0.527840435504913</v>
      </c>
      <c r="F790" s="2">
        <v>129.19999999999999</v>
      </c>
      <c r="G790" s="2">
        <v>-23.976299999999998</v>
      </c>
      <c r="H790" s="2">
        <v>-114.58799999999999</v>
      </c>
      <c r="I790" s="2">
        <v>-874.98</v>
      </c>
    </row>
    <row r="791" spans="1:9" x14ac:dyDescent="0.15">
      <c r="A791" s="2">
        <v>49.2999877929688</v>
      </c>
      <c r="B791" s="2">
        <v>0.90273559093475297</v>
      </c>
      <c r="C791" s="2">
        <v>0.95465451478958097</v>
      </c>
      <c r="D791" s="2">
        <v>0.52902764081955</v>
      </c>
      <c r="F791" s="2">
        <v>129.30000000000001</v>
      </c>
      <c r="G791" s="2">
        <v>-22.730799999999999</v>
      </c>
      <c r="H791" s="2">
        <v>-116.768</v>
      </c>
      <c r="I791" s="2">
        <v>-872.8</v>
      </c>
    </row>
    <row r="792" spans="1:9" x14ac:dyDescent="0.15">
      <c r="A792" s="2">
        <v>49.4000244140625</v>
      </c>
      <c r="B792" s="2">
        <v>0.88855117559432995</v>
      </c>
      <c r="C792" s="2">
        <v>0.95305413007736195</v>
      </c>
      <c r="D792" s="2">
        <v>0.53555738925933805</v>
      </c>
      <c r="F792" s="2">
        <v>129.4</v>
      </c>
      <c r="G792" s="2">
        <v>-24.910399999999999</v>
      </c>
      <c r="H792" s="2">
        <v>-111.163</v>
      </c>
      <c r="I792" s="2">
        <v>-872.48900000000003</v>
      </c>
    </row>
    <row r="793" spans="1:9" x14ac:dyDescent="0.15">
      <c r="A793" s="2">
        <v>49.5</v>
      </c>
      <c r="B793" s="2">
        <v>0.90881460905075095</v>
      </c>
      <c r="C793" s="2">
        <v>0.95572149753570601</v>
      </c>
      <c r="D793" s="2">
        <v>0.53543865680694602</v>
      </c>
      <c r="F793" s="2">
        <v>129.5</v>
      </c>
      <c r="G793" s="2">
        <v>-27.712900000000001</v>
      </c>
      <c r="H793" s="2">
        <v>-109.60599999999999</v>
      </c>
      <c r="I793" s="2">
        <v>-869.06299999999999</v>
      </c>
    </row>
    <row r="794" spans="1:9" x14ac:dyDescent="0.15">
      <c r="A794" s="2">
        <v>49.6000366210938</v>
      </c>
      <c r="B794" s="2">
        <v>0.90780144929885898</v>
      </c>
      <c r="C794" s="2">
        <v>0.95705521106720004</v>
      </c>
      <c r="D794" s="2">
        <v>0.53626972436904896</v>
      </c>
      <c r="F794" s="2">
        <v>129.6</v>
      </c>
      <c r="G794" s="2">
        <v>-23.042200000000001</v>
      </c>
      <c r="H794" s="2">
        <v>-106.492</v>
      </c>
      <c r="I794" s="2">
        <v>-879.02800000000002</v>
      </c>
    </row>
    <row r="795" spans="1:9" x14ac:dyDescent="0.15">
      <c r="A795" s="2">
        <v>49.7000122070313</v>
      </c>
      <c r="B795" s="2">
        <v>0.91995948553085305</v>
      </c>
      <c r="C795" s="2">
        <v>0.95838886499404896</v>
      </c>
      <c r="D795" s="2">
        <v>0.53911906480789196</v>
      </c>
      <c r="F795" s="2">
        <v>129.69999999999999</v>
      </c>
      <c r="G795" s="2">
        <v>-26.467400000000001</v>
      </c>
      <c r="H795" s="2">
        <v>-105.247</v>
      </c>
      <c r="I795" s="2">
        <v>-882.45299999999997</v>
      </c>
    </row>
    <row r="796" spans="1:9" x14ac:dyDescent="0.15">
      <c r="A796" s="2">
        <v>49.7999877929688</v>
      </c>
      <c r="B796" s="2">
        <v>0.906788289546967</v>
      </c>
      <c r="C796" s="2">
        <v>0.96105623245239302</v>
      </c>
      <c r="D796" s="2">
        <v>0.53425145149231001</v>
      </c>
      <c r="F796" s="2">
        <v>129.80000000000001</v>
      </c>
      <c r="G796" s="2">
        <v>-20.862500000000001</v>
      </c>
      <c r="H796" s="2">
        <v>-106.492</v>
      </c>
      <c r="I796" s="2">
        <v>-874.04499999999996</v>
      </c>
    </row>
    <row r="797" spans="1:9" x14ac:dyDescent="0.15">
      <c r="A797" s="2">
        <v>49.9000244140625</v>
      </c>
      <c r="B797" s="2">
        <v>0.90780144929885898</v>
      </c>
      <c r="C797" s="2">
        <v>0.96185648441314697</v>
      </c>
      <c r="D797" s="2">
        <v>0.53864419460296598</v>
      </c>
      <c r="F797" s="2">
        <v>129.9</v>
      </c>
      <c r="G797" s="2">
        <v>-24.5991</v>
      </c>
      <c r="H797" s="2">
        <v>-104.624</v>
      </c>
      <c r="I797" s="2">
        <v>-878.40499999999997</v>
      </c>
    </row>
    <row r="798" spans="1:9" x14ac:dyDescent="0.15">
      <c r="A798" s="2">
        <v>50</v>
      </c>
      <c r="B798" s="2">
        <v>0.92401218414306596</v>
      </c>
      <c r="C798" s="2">
        <v>0.96238994598388705</v>
      </c>
      <c r="D798" s="2">
        <v>0.54173094034194902</v>
      </c>
      <c r="F798" s="2">
        <v>130</v>
      </c>
      <c r="G798" s="2">
        <v>-26.155999999999999</v>
      </c>
      <c r="H798" s="2">
        <v>-107.11499999999999</v>
      </c>
      <c r="I798" s="2">
        <v>-879.33900000000006</v>
      </c>
    </row>
    <row r="799" spans="1:9" x14ac:dyDescent="0.15">
      <c r="A799" s="2">
        <v>50.1000366210938</v>
      </c>
      <c r="B799" s="2">
        <v>0.92401218414306596</v>
      </c>
      <c r="C799" s="2">
        <v>0.96292340755462602</v>
      </c>
      <c r="D799" s="2">
        <v>0.542799472808838</v>
      </c>
      <c r="F799" s="2">
        <v>130.1</v>
      </c>
      <c r="G799" s="2">
        <v>-18.6828</v>
      </c>
      <c r="H799" s="2">
        <v>-99.953199999999995</v>
      </c>
      <c r="I799" s="2">
        <v>-873.73400000000004</v>
      </c>
    </row>
    <row r="800" spans="1:9" x14ac:dyDescent="0.15">
      <c r="A800" s="2">
        <v>50.2000122070313</v>
      </c>
      <c r="B800" s="2">
        <v>0.91894632577896096</v>
      </c>
      <c r="C800" s="2">
        <v>0.95892232656478904</v>
      </c>
      <c r="D800" s="2">
        <v>0.546242415904999</v>
      </c>
      <c r="F800" s="2">
        <v>130.19999999999999</v>
      </c>
      <c r="G800" s="2">
        <v>-20.551100000000002</v>
      </c>
      <c r="H800" s="2">
        <v>-102.133</v>
      </c>
      <c r="I800" s="2">
        <v>-870.93200000000002</v>
      </c>
    </row>
    <row r="801" spans="1:9" x14ac:dyDescent="0.15">
      <c r="A801" s="2">
        <v>50.2999877929688</v>
      </c>
      <c r="B801" s="2">
        <v>0.921985864639282</v>
      </c>
      <c r="C801" s="2">
        <v>0.95865559577941895</v>
      </c>
      <c r="D801" s="2">
        <v>0.54410541057586703</v>
      </c>
      <c r="F801" s="2">
        <v>130.30000000000001</v>
      </c>
      <c r="G801" s="2">
        <v>-25.221800000000002</v>
      </c>
      <c r="H801" s="2">
        <v>-103.06699999999999</v>
      </c>
      <c r="I801" s="2">
        <v>-859.72199999999998</v>
      </c>
    </row>
    <row r="802" spans="1:9" x14ac:dyDescent="0.15">
      <c r="A802" s="2">
        <v>50.4000244140625</v>
      </c>
      <c r="B802" s="2">
        <v>0.92299902439117398</v>
      </c>
      <c r="C802" s="2">
        <v>0.96185648441314697</v>
      </c>
      <c r="D802" s="2">
        <v>0.54766708612442005</v>
      </c>
      <c r="F802" s="2">
        <v>130.4</v>
      </c>
      <c r="G802" s="2">
        <v>-22.4194</v>
      </c>
      <c r="H802" s="2">
        <v>-103.378</v>
      </c>
      <c r="I802" s="2">
        <v>-851.31500000000005</v>
      </c>
    </row>
    <row r="803" spans="1:9" x14ac:dyDescent="0.15">
      <c r="A803" s="2">
        <v>50.5</v>
      </c>
      <c r="B803" s="2">
        <v>0.93110436201095603</v>
      </c>
      <c r="C803" s="2">
        <v>0.96292340755462602</v>
      </c>
      <c r="D803" s="2">
        <v>0.54493647813796997</v>
      </c>
      <c r="F803" s="2">
        <v>130.5</v>
      </c>
      <c r="G803" s="2">
        <v>-24.5991</v>
      </c>
      <c r="H803" s="2">
        <v>-96.2166</v>
      </c>
      <c r="I803" s="2">
        <v>-846.64400000000001</v>
      </c>
    </row>
    <row r="804" spans="1:9" x14ac:dyDescent="0.15">
      <c r="A804" s="2">
        <v>50.6000366210938</v>
      </c>
      <c r="B804" s="2">
        <v>0.92603850364685103</v>
      </c>
      <c r="C804" s="2">
        <v>0.96238994598388705</v>
      </c>
      <c r="D804" s="2">
        <v>0.54327434301376298</v>
      </c>
      <c r="F804" s="2">
        <v>130.6</v>
      </c>
      <c r="G804" s="2">
        <v>-22.730799999999999</v>
      </c>
      <c r="H804" s="2">
        <v>-95.905199999999994</v>
      </c>
      <c r="I804" s="2">
        <v>-841.03899999999999</v>
      </c>
    </row>
    <row r="805" spans="1:9" x14ac:dyDescent="0.15">
      <c r="A805" s="2">
        <v>50.7000122070313</v>
      </c>
      <c r="B805" s="2">
        <v>0.91894632577896096</v>
      </c>
      <c r="C805" s="2">
        <v>0.96078950166702304</v>
      </c>
      <c r="D805" s="2">
        <v>0.54826068878173795</v>
      </c>
      <c r="F805" s="2">
        <v>130.69999999999999</v>
      </c>
      <c r="G805" s="2">
        <v>-23.042200000000001</v>
      </c>
      <c r="H805" s="2">
        <v>-96.528000000000006</v>
      </c>
      <c r="I805" s="2">
        <v>-848.82399999999996</v>
      </c>
    </row>
    <row r="806" spans="1:9" x14ac:dyDescent="0.15">
      <c r="A806" s="2">
        <v>50.7999877929688</v>
      </c>
      <c r="B806" s="2">
        <v>0.921985864639282</v>
      </c>
      <c r="C806" s="2">
        <v>0.96132296323776201</v>
      </c>
      <c r="D806" s="2">
        <v>0.55158489942550704</v>
      </c>
      <c r="F806" s="2">
        <v>130.80000000000001</v>
      </c>
      <c r="G806" s="2">
        <v>-28.958400000000001</v>
      </c>
      <c r="H806" s="2">
        <v>-98.084900000000005</v>
      </c>
      <c r="I806" s="2">
        <v>-854.11699999999996</v>
      </c>
    </row>
    <row r="807" spans="1:9" x14ac:dyDescent="0.15">
      <c r="A807" s="2">
        <v>50.9000244140625</v>
      </c>
      <c r="B807" s="2">
        <v>0.92299902439117398</v>
      </c>
      <c r="C807" s="2">
        <v>0.96399039030075095</v>
      </c>
      <c r="D807" s="2">
        <v>0.54588621854782104</v>
      </c>
      <c r="F807" s="2">
        <v>130.9</v>
      </c>
      <c r="G807" s="2">
        <v>-25.533200000000001</v>
      </c>
      <c r="H807" s="2">
        <v>-96.839399999999998</v>
      </c>
      <c r="I807" s="2">
        <v>-854.11699999999996</v>
      </c>
    </row>
    <row r="808" spans="1:9" x14ac:dyDescent="0.15">
      <c r="A808" s="2">
        <v>51</v>
      </c>
      <c r="B808" s="2">
        <v>0.92097270488739003</v>
      </c>
      <c r="C808" s="2">
        <v>0.96265667676925704</v>
      </c>
      <c r="D808" s="2">
        <v>0.54636114835739102</v>
      </c>
      <c r="F808" s="2">
        <v>131</v>
      </c>
      <c r="G808" s="2">
        <v>-27.0901</v>
      </c>
      <c r="H808" s="2">
        <v>-96.839399999999998</v>
      </c>
      <c r="I808" s="2">
        <v>-854.74</v>
      </c>
    </row>
    <row r="809" spans="1:9" x14ac:dyDescent="0.15">
      <c r="A809" s="2">
        <v>51.1000366210938</v>
      </c>
      <c r="B809" s="2">
        <v>0.92806488275527999</v>
      </c>
      <c r="C809" s="2">
        <v>0.96132296323776201</v>
      </c>
      <c r="D809" s="2">
        <v>0.54778581857681297</v>
      </c>
      <c r="F809" s="2">
        <v>131.1</v>
      </c>
      <c r="G809" s="2">
        <v>-23.3535</v>
      </c>
      <c r="H809" s="2">
        <v>-104.313</v>
      </c>
      <c r="I809" s="2">
        <v>-851.62599999999998</v>
      </c>
    </row>
    <row r="810" spans="1:9" x14ac:dyDescent="0.15">
      <c r="A810" s="2">
        <v>51.2000122070313</v>
      </c>
      <c r="B810" s="2">
        <v>0.93009120225906405</v>
      </c>
      <c r="C810" s="2">
        <v>0.95972257852554299</v>
      </c>
      <c r="D810" s="2">
        <v>0.54268074035644498</v>
      </c>
      <c r="F810" s="2">
        <v>131.19999999999999</v>
      </c>
      <c r="G810" s="2">
        <v>-24.910399999999999</v>
      </c>
      <c r="H810" s="2">
        <v>-92.168700000000001</v>
      </c>
      <c r="I810" s="2">
        <v>-843.53</v>
      </c>
    </row>
    <row r="811" spans="1:9" x14ac:dyDescent="0.15">
      <c r="A811" s="2">
        <v>51.2999877929688</v>
      </c>
      <c r="B811" s="2">
        <v>0.92401218414306596</v>
      </c>
      <c r="C811" s="2">
        <v>0.95972257852554299</v>
      </c>
      <c r="D811" s="2">
        <v>0.55063509941101096</v>
      </c>
      <c r="F811" s="2">
        <v>131.30000000000001</v>
      </c>
      <c r="G811" s="2">
        <v>-30.5153</v>
      </c>
      <c r="H811" s="2">
        <v>-96.528000000000006</v>
      </c>
      <c r="I811" s="2">
        <v>-849.44600000000003</v>
      </c>
    </row>
    <row r="812" spans="1:9" x14ac:dyDescent="0.15">
      <c r="A812" s="2">
        <v>51.4000244140625</v>
      </c>
      <c r="B812" s="2">
        <v>0.91894632577896096</v>
      </c>
      <c r="C812" s="2">
        <v>0.95972257852554299</v>
      </c>
      <c r="D812" s="2">
        <v>0.55241596698760997</v>
      </c>
      <c r="F812" s="2">
        <v>131.4</v>
      </c>
      <c r="G812" s="2">
        <v>-30.203900000000001</v>
      </c>
      <c r="H812" s="2">
        <v>-96.839399999999998</v>
      </c>
      <c r="I812" s="2">
        <v>-851.62599999999998</v>
      </c>
    </row>
    <row r="813" spans="1:9" x14ac:dyDescent="0.15">
      <c r="A813" s="2">
        <v>51.5</v>
      </c>
      <c r="B813" s="2">
        <v>0.91793316602706898</v>
      </c>
      <c r="C813" s="2">
        <v>0.96132296323776201</v>
      </c>
      <c r="D813" s="2">
        <v>0.54980409145355202</v>
      </c>
      <c r="F813" s="2">
        <v>131.5</v>
      </c>
      <c r="G813" s="2">
        <v>-29.892499999999998</v>
      </c>
      <c r="H813" s="2">
        <v>-93.7256</v>
      </c>
      <c r="I813" s="2">
        <v>-846.02099999999996</v>
      </c>
    </row>
    <row r="814" spans="1:9" x14ac:dyDescent="0.15">
      <c r="A814" s="2">
        <v>51.6000366210938</v>
      </c>
      <c r="B814" s="2">
        <v>0.91995948553085305</v>
      </c>
      <c r="C814" s="2">
        <v>0.95865559577941895</v>
      </c>
      <c r="D814" s="2">
        <v>0.553721904754639</v>
      </c>
      <c r="F814" s="2">
        <v>131.6</v>
      </c>
      <c r="G814" s="2">
        <v>-31.7608</v>
      </c>
      <c r="H814" s="2">
        <v>-102.756</v>
      </c>
      <c r="I814" s="2">
        <v>-841.35</v>
      </c>
    </row>
    <row r="815" spans="1:9" x14ac:dyDescent="0.15">
      <c r="A815" s="2">
        <v>51.7000122070313</v>
      </c>
      <c r="B815" s="2">
        <v>0.91286730766296398</v>
      </c>
      <c r="C815" s="2">
        <v>0.95865559577941895</v>
      </c>
      <c r="D815" s="2">
        <v>0.55633378028869596</v>
      </c>
      <c r="F815" s="2">
        <v>131.69999999999999</v>
      </c>
      <c r="G815" s="2">
        <v>-29.581199999999999</v>
      </c>
      <c r="H815" s="2">
        <v>-106.804</v>
      </c>
      <c r="I815" s="2">
        <v>-848.51199999999994</v>
      </c>
    </row>
    <row r="816" spans="1:9" x14ac:dyDescent="0.15">
      <c r="A816" s="2">
        <v>51.7999877929688</v>
      </c>
      <c r="B816" s="2">
        <v>0.91590684652328502</v>
      </c>
      <c r="C816" s="2">
        <v>0.96025604009628296</v>
      </c>
      <c r="D816" s="2">
        <v>0.55550271272659302</v>
      </c>
      <c r="F816" s="2">
        <v>131.80000000000001</v>
      </c>
      <c r="G816" s="2">
        <v>-27.401499999999999</v>
      </c>
      <c r="H816" s="2">
        <v>-109.60599999999999</v>
      </c>
      <c r="I816" s="2">
        <v>-849.44600000000003</v>
      </c>
    </row>
    <row r="817" spans="1:9" x14ac:dyDescent="0.15">
      <c r="A817" s="2">
        <v>51.9000244140625</v>
      </c>
      <c r="B817" s="2">
        <v>0.91489362716674805</v>
      </c>
      <c r="C817" s="2">
        <v>0.95892232656478904</v>
      </c>
      <c r="D817" s="2">
        <v>0.55502784252166704</v>
      </c>
      <c r="F817" s="2">
        <v>131.9</v>
      </c>
      <c r="G817" s="2">
        <v>-26.155999999999999</v>
      </c>
      <c r="H817" s="2">
        <v>-108.36</v>
      </c>
      <c r="I817" s="2">
        <v>-838.548</v>
      </c>
    </row>
    <row r="818" spans="1:9" x14ac:dyDescent="0.15">
      <c r="A818" s="2">
        <v>52</v>
      </c>
      <c r="B818" s="2">
        <v>0.91388046741485596</v>
      </c>
      <c r="C818" s="2">
        <v>0.95758867263793901</v>
      </c>
      <c r="D818" s="2">
        <v>0.55787718296051003</v>
      </c>
      <c r="F818" s="2">
        <v>132</v>
      </c>
      <c r="G818" s="2">
        <v>-25.533200000000001</v>
      </c>
      <c r="H818" s="2">
        <v>-109.917</v>
      </c>
      <c r="I818" s="2">
        <v>-838.548</v>
      </c>
    </row>
    <row r="819" spans="1:9" x14ac:dyDescent="0.15">
      <c r="A819" s="2">
        <v>52.1000366210938</v>
      </c>
      <c r="B819" s="2">
        <v>0.90374875068664595</v>
      </c>
      <c r="C819" s="2">
        <v>0.95758867263793901</v>
      </c>
      <c r="D819" s="2">
        <v>0.55514657497405995</v>
      </c>
      <c r="F819" s="2">
        <v>132.1</v>
      </c>
      <c r="G819" s="2">
        <v>-23.976299999999998</v>
      </c>
      <c r="H819" s="2">
        <v>-108.36</v>
      </c>
      <c r="I819" s="2">
        <v>-835.74599999999998</v>
      </c>
    </row>
    <row r="820" spans="1:9" x14ac:dyDescent="0.15">
      <c r="A820" s="2">
        <v>52.2000122070313</v>
      </c>
      <c r="B820" s="2">
        <v>0.911854147911072</v>
      </c>
      <c r="C820" s="2">
        <v>0.95465451478958097</v>
      </c>
      <c r="D820" s="2">
        <v>0.55265343189239502</v>
      </c>
      <c r="F820" s="2">
        <v>132.19999999999999</v>
      </c>
      <c r="G820" s="2">
        <v>-24.5991</v>
      </c>
      <c r="H820" s="2">
        <v>-113.03100000000001</v>
      </c>
      <c r="I820" s="2">
        <v>-839.17100000000005</v>
      </c>
    </row>
    <row r="821" spans="1:9" x14ac:dyDescent="0.15">
      <c r="A821" s="2">
        <v>52.2999877929688</v>
      </c>
      <c r="B821" s="2">
        <v>0.911854147911072</v>
      </c>
      <c r="C821" s="2">
        <v>0.95625495910644498</v>
      </c>
      <c r="D821" s="2">
        <v>0.55407810211181596</v>
      </c>
      <c r="F821" s="2">
        <v>132.30000000000001</v>
      </c>
      <c r="G821" s="2">
        <v>-22.4194</v>
      </c>
      <c r="H821" s="2">
        <v>-108.04900000000001</v>
      </c>
      <c r="I821" s="2">
        <v>-835.12300000000005</v>
      </c>
    </row>
    <row r="822" spans="1:9" x14ac:dyDescent="0.15">
      <c r="A822" s="2">
        <v>52.4000244140625</v>
      </c>
      <c r="B822" s="2">
        <v>0.90577512979507402</v>
      </c>
      <c r="C822" s="2">
        <v>0.954121053218842</v>
      </c>
      <c r="D822" s="2">
        <v>0.55490911006927501</v>
      </c>
      <c r="F822" s="2">
        <v>132.4</v>
      </c>
      <c r="G822" s="2">
        <v>-28.646999999999998</v>
      </c>
      <c r="H822" s="2">
        <v>-104.624</v>
      </c>
      <c r="I822" s="2">
        <v>-842.596</v>
      </c>
    </row>
    <row r="823" spans="1:9" x14ac:dyDescent="0.15">
      <c r="A823" s="2">
        <v>52.5</v>
      </c>
      <c r="B823" s="2">
        <v>0.906788289546967</v>
      </c>
      <c r="C823" s="2">
        <v>0.95358759164810203</v>
      </c>
      <c r="D823" s="2">
        <v>0.54992276430130005</v>
      </c>
      <c r="F823" s="2">
        <v>132.5</v>
      </c>
      <c r="G823" s="2">
        <v>-29.581199999999999</v>
      </c>
      <c r="H823" s="2">
        <v>-99.641800000000003</v>
      </c>
      <c r="I823" s="2">
        <v>-836.36800000000005</v>
      </c>
    </row>
    <row r="824" spans="1:9" x14ac:dyDescent="0.15">
      <c r="A824" s="2">
        <v>52.6000366210938</v>
      </c>
      <c r="B824" s="2">
        <v>0.90982776880264304</v>
      </c>
      <c r="C824" s="2">
        <v>0.95625495910644498</v>
      </c>
      <c r="D824" s="2">
        <v>0.54980409145355202</v>
      </c>
      <c r="F824" s="2">
        <v>132.6</v>
      </c>
      <c r="G824" s="2">
        <v>-24.287700000000001</v>
      </c>
      <c r="H824" s="2">
        <v>-104.935</v>
      </c>
      <c r="I824" s="2">
        <v>-837.61400000000003</v>
      </c>
    </row>
    <row r="825" spans="1:9" x14ac:dyDescent="0.15">
      <c r="A825" s="2">
        <v>52.7000122070313</v>
      </c>
      <c r="B825" s="2">
        <v>0.90476191043853804</v>
      </c>
      <c r="C825" s="2">
        <v>0.95945584774017301</v>
      </c>
      <c r="D825" s="2">
        <v>0.55479037761688199</v>
      </c>
      <c r="F825" s="2">
        <v>132.69999999999999</v>
      </c>
      <c r="G825" s="2">
        <v>-28.646999999999998</v>
      </c>
      <c r="H825" s="2">
        <v>-104.313</v>
      </c>
      <c r="I825" s="2">
        <v>-823.60199999999998</v>
      </c>
    </row>
    <row r="826" spans="1:9" x14ac:dyDescent="0.15">
      <c r="A826" s="2">
        <v>52.7999877929688</v>
      </c>
      <c r="B826" s="2">
        <v>0.90780144929885898</v>
      </c>
      <c r="C826" s="2">
        <v>0.96212321519851696</v>
      </c>
      <c r="D826" s="2">
        <v>0.55847078561782804</v>
      </c>
      <c r="F826" s="2">
        <v>132.80000000000001</v>
      </c>
      <c r="G826" s="2">
        <v>-26.467400000000001</v>
      </c>
      <c r="H826" s="2">
        <v>-105.869</v>
      </c>
      <c r="I826" s="2">
        <v>-820.79899999999998</v>
      </c>
    </row>
    <row r="827" spans="1:9" x14ac:dyDescent="0.15">
      <c r="A827" s="2">
        <v>52.9000244140625</v>
      </c>
      <c r="B827" s="2">
        <v>0.91489362716674805</v>
      </c>
      <c r="C827" s="2">
        <v>0.96212321519851696</v>
      </c>
      <c r="D827" s="2">
        <v>0.55395936965942405</v>
      </c>
      <c r="F827" s="2">
        <v>132.9</v>
      </c>
      <c r="G827" s="2">
        <v>-23.3535</v>
      </c>
      <c r="H827" s="2">
        <v>-105.247</v>
      </c>
      <c r="I827" s="2">
        <v>-830.452</v>
      </c>
    </row>
    <row r="828" spans="1:9" x14ac:dyDescent="0.15">
      <c r="A828" s="2">
        <v>53</v>
      </c>
      <c r="B828" s="2">
        <v>0.921985864639282</v>
      </c>
      <c r="C828" s="2">
        <v>0.96292340755462602</v>
      </c>
      <c r="D828" s="2">
        <v>0.552534699440002</v>
      </c>
      <c r="F828" s="2">
        <v>133</v>
      </c>
      <c r="G828" s="2">
        <v>-23.3535</v>
      </c>
      <c r="H828" s="2">
        <v>-102.444</v>
      </c>
      <c r="I828" s="2">
        <v>-830.76300000000003</v>
      </c>
    </row>
    <row r="829" spans="1:9" x14ac:dyDescent="0.15">
      <c r="A829" s="2">
        <v>53.1000366210938</v>
      </c>
      <c r="B829" s="2">
        <v>0.91286730766296398</v>
      </c>
      <c r="C829" s="2">
        <v>0.96559077501296997</v>
      </c>
      <c r="D829" s="2">
        <v>0.55609637498855602</v>
      </c>
      <c r="F829" s="2">
        <v>133.1</v>
      </c>
      <c r="G829" s="2">
        <v>-29.2698</v>
      </c>
      <c r="H829" s="2">
        <v>-102.756</v>
      </c>
      <c r="I829" s="2">
        <v>-829.51800000000003</v>
      </c>
    </row>
    <row r="830" spans="1:9" x14ac:dyDescent="0.15">
      <c r="A830" s="2">
        <v>53.2000122070313</v>
      </c>
      <c r="B830" s="2">
        <v>0.90780144929885898</v>
      </c>
      <c r="C830" s="2">
        <v>0.95865559577941895</v>
      </c>
      <c r="D830" s="2">
        <v>0.56381338834762595</v>
      </c>
      <c r="F830" s="2">
        <v>133.19999999999999</v>
      </c>
      <c r="G830" s="2">
        <v>-25.221800000000002</v>
      </c>
      <c r="H830" s="2">
        <v>-98.084900000000005</v>
      </c>
      <c r="I830" s="2">
        <v>-817.68600000000004</v>
      </c>
    </row>
    <row r="831" spans="1:9" x14ac:dyDescent="0.15">
      <c r="A831" s="2">
        <v>53.2999877929688</v>
      </c>
      <c r="B831" s="2">
        <v>0.91894632577896096</v>
      </c>
      <c r="C831" s="2">
        <v>0.95945584774017301</v>
      </c>
      <c r="D831" s="2">
        <v>0.56428825855255105</v>
      </c>
      <c r="F831" s="2">
        <v>133.30000000000001</v>
      </c>
      <c r="G831" s="2">
        <v>-27.712900000000001</v>
      </c>
      <c r="H831" s="2">
        <v>-93.414199999999994</v>
      </c>
      <c r="I831" s="2">
        <v>-817.06299999999999</v>
      </c>
    </row>
    <row r="832" spans="1:9" x14ac:dyDescent="0.15">
      <c r="A832" s="2">
        <v>53.4000244140625</v>
      </c>
      <c r="B832" s="2">
        <v>0.91084098815918002</v>
      </c>
      <c r="C832" s="2">
        <v>0.96052277088165305</v>
      </c>
      <c r="D832" s="2">
        <v>0.56238865852356001</v>
      </c>
      <c r="F832" s="2">
        <v>133.4</v>
      </c>
      <c r="G832" s="2">
        <v>-24.287700000000001</v>
      </c>
      <c r="H832" s="2">
        <v>-98.084900000000005</v>
      </c>
      <c r="I832" s="2">
        <v>-815.19399999999996</v>
      </c>
    </row>
    <row r="833" spans="1:9" x14ac:dyDescent="0.15">
      <c r="A833" s="2">
        <v>53.5</v>
      </c>
      <c r="B833" s="2">
        <v>0.921985864639282</v>
      </c>
      <c r="C833" s="2">
        <v>0.96158975362777699</v>
      </c>
      <c r="D833" s="2">
        <v>0.563457190990448</v>
      </c>
      <c r="F833" s="2">
        <v>133.5</v>
      </c>
      <c r="G833" s="2">
        <v>-24.910399999999999</v>
      </c>
      <c r="H833" s="2">
        <v>-96.528000000000006</v>
      </c>
      <c r="I833" s="2">
        <v>-815.19399999999996</v>
      </c>
    </row>
    <row r="834" spans="1:9" x14ac:dyDescent="0.15">
      <c r="A834" s="2">
        <v>53.6000366210938</v>
      </c>
      <c r="B834" s="2">
        <v>0.921985864639282</v>
      </c>
      <c r="C834" s="2">
        <v>0.96025604009628296</v>
      </c>
      <c r="D834" s="2">
        <v>0.55989551544189498</v>
      </c>
      <c r="F834" s="2">
        <v>133.6</v>
      </c>
      <c r="G834" s="2">
        <v>-23.976299999999998</v>
      </c>
      <c r="H834" s="2">
        <v>-94.036900000000003</v>
      </c>
      <c r="I834" s="2">
        <v>-807.41</v>
      </c>
    </row>
    <row r="835" spans="1:9" x14ac:dyDescent="0.15">
      <c r="A835" s="2">
        <v>53.7000122070313</v>
      </c>
      <c r="B835" s="2">
        <v>0.91084098815918002</v>
      </c>
      <c r="C835" s="2">
        <v>0.95572149753570601</v>
      </c>
      <c r="D835" s="2">
        <v>0.55811464786529497</v>
      </c>
      <c r="F835" s="2">
        <v>133.69999999999999</v>
      </c>
      <c r="G835" s="2">
        <v>-25.221800000000002</v>
      </c>
      <c r="H835" s="2">
        <v>-92.48</v>
      </c>
      <c r="I835" s="2">
        <v>-805.23</v>
      </c>
    </row>
    <row r="836" spans="1:9" x14ac:dyDescent="0.15">
      <c r="A836" s="2">
        <v>53.7999877929688</v>
      </c>
      <c r="B836" s="2">
        <v>0.91286730766296398</v>
      </c>
      <c r="C836" s="2">
        <v>0.95572149753570601</v>
      </c>
      <c r="D836" s="2">
        <v>0.55894571542739901</v>
      </c>
      <c r="F836" s="2">
        <v>133.80000000000001</v>
      </c>
      <c r="G836" s="2">
        <v>-27.0901</v>
      </c>
      <c r="H836" s="2">
        <v>-92.48</v>
      </c>
      <c r="I836" s="2">
        <v>-811.45799999999997</v>
      </c>
    </row>
    <row r="837" spans="1:9" x14ac:dyDescent="0.15">
      <c r="A837" s="2">
        <v>53.9000244140625</v>
      </c>
      <c r="B837" s="2">
        <v>0.90476191043853804</v>
      </c>
      <c r="C837" s="2">
        <v>0.96052277088165305</v>
      </c>
      <c r="D837" s="2">
        <v>0.55953931808471702</v>
      </c>
      <c r="F837" s="2">
        <v>133.9</v>
      </c>
      <c r="G837" s="2">
        <v>-23.664899999999999</v>
      </c>
      <c r="H837" s="2">
        <v>-92.168700000000001</v>
      </c>
      <c r="I837" s="2">
        <v>-824.84699999999998</v>
      </c>
    </row>
    <row r="838" spans="1:9" x14ac:dyDescent="0.15">
      <c r="A838" s="2">
        <v>54</v>
      </c>
      <c r="B838" s="2">
        <v>0.90374875068664595</v>
      </c>
      <c r="C838" s="2">
        <v>0.95838886499404896</v>
      </c>
      <c r="D838" s="2">
        <v>0.56143891811370905</v>
      </c>
      <c r="F838" s="2">
        <v>134</v>
      </c>
      <c r="G838" s="2">
        <v>-26.155999999999999</v>
      </c>
      <c r="H838" s="2">
        <v>-93.414199999999994</v>
      </c>
      <c r="I838" s="2">
        <v>-819.86500000000001</v>
      </c>
    </row>
    <row r="839" spans="1:9" x14ac:dyDescent="0.15">
      <c r="A839" s="2">
        <v>54.1000366210938</v>
      </c>
      <c r="B839" s="2">
        <v>0.911854147911072</v>
      </c>
      <c r="C839" s="2">
        <v>0.95865559577941895</v>
      </c>
      <c r="D839" s="2">
        <v>0.56120145320892301</v>
      </c>
      <c r="F839" s="2">
        <v>134.1</v>
      </c>
      <c r="G839" s="2">
        <v>-26.467400000000001</v>
      </c>
      <c r="H839" s="2">
        <v>-96.2166</v>
      </c>
      <c r="I839" s="2">
        <v>-809.27800000000002</v>
      </c>
    </row>
    <row r="840" spans="1:9" x14ac:dyDescent="0.15">
      <c r="A840" s="2">
        <v>54.2000122070313</v>
      </c>
      <c r="B840" s="2">
        <v>0.90476191043853804</v>
      </c>
      <c r="C840" s="2">
        <v>0.96025604009628296</v>
      </c>
      <c r="D840" s="2">
        <v>0.55562144517898604</v>
      </c>
      <c r="F840" s="2">
        <v>134.19999999999999</v>
      </c>
      <c r="G840" s="2">
        <v>-20.551100000000002</v>
      </c>
      <c r="H840" s="2">
        <v>-98.396299999999997</v>
      </c>
      <c r="I840" s="2">
        <v>-817.37400000000002</v>
      </c>
    </row>
    <row r="841" spans="1:9" x14ac:dyDescent="0.15">
      <c r="A841" s="2">
        <v>54.2999877929688</v>
      </c>
      <c r="B841" s="2">
        <v>0.911854147911072</v>
      </c>
      <c r="C841" s="2">
        <v>0.95438778400421098</v>
      </c>
      <c r="D841" s="2">
        <v>0.55692738294601396</v>
      </c>
      <c r="F841" s="2">
        <v>134.30000000000001</v>
      </c>
      <c r="G841" s="2">
        <v>-27.401499999999999</v>
      </c>
      <c r="H841" s="2">
        <v>-98.707700000000003</v>
      </c>
      <c r="I841" s="2">
        <v>-816.75099999999998</v>
      </c>
    </row>
    <row r="842" spans="1:9" x14ac:dyDescent="0.15">
      <c r="A842" s="2">
        <v>54.4000244140625</v>
      </c>
      <c r="B842" s="2">
        <v>0.91388046741485596</v>
      </c>
      <c r="C842" s="2">
        <v>0.95518803596496604</v>
      </c>
      <c r="D842" s="2">
        <v>0.55526530742645297</v>
      </c>
      <c r="F842" s="2">
        <v>134.4</v>
      </c>
      <c r="G842" s="2">
        <v>-27.0901</v>
      </c>
      <c r="H842" s="2">
        <v>-94.348299999999995</v>
      </c>
      <c r="I842" s="2">
        <v>-817.37400000000002</v>
      </c>
    </row>
    <row r="843" spans="1:9" x14ac:dyDescent="0.15">
      <c r="A843" s="2">
        <v>54.5</v>
      </c>
      <c r="B843" s="2">
        <v>0.906788289546967</v>
      </c>
      <c r="C843" s="2">
        <v>0.95785540342330899</v>
      </c>
      <c r="D843" s="2">
        <v>0.55182236433029197</v>
      </c>
      <c r="F843" s="2">
        <v>134.5</v>
      </c>
      <c r="G843" s="2">
        <v>-27.712900000000001</v>
      </c>
      <c r="H843" s="2">
        <v>-98.707700000000003</v>
      </c>
      <c r="I843" s="2">
        <v>-816.75099999999998</v>
      </c>
    </row>
    <row r="844" spans="1:9" x14ac:dyDescent="0.15">
      <c r="A844" s="2">
        <v>54.6000366210938</v>
      </c>
      <c r="B844" s="2">
        <v>0.906788289546967</v>
      </c>
      <c r="C844" s="2">
        <v>0.95838886499404896</v>
      </c>
      <c r="D844" s="2">
        <v>0.55407810211181596</v>
      </c>
      <c r="F844" s="2">
        <v>134.6</v>
      </c>
      <c r="G844" s="2">
        <v>-29.892499999999998</v>
      </c>
      <c r="H844" s="2">
        <v>-98.707700000000003</v>
      </c>
      <c r="I844" s="2">
        <v>-811.14700000000005</v>
      </c>
    </row>
    <row r="845" spans="1:9" x14ac:dyDescent="0.15">
      <c r="A845" s="2">
        <v>54.7000122070313</v>
      </c>
      <c r="B845" s="2">
        <v>0.91286730766296398</v>
      </c>
      <c r="C845" s="2">
        <v>0.95758867263793901</v>
      </c>
      <c r="D845" s="2">
        <v>0.55217850208282504</v>
      </c>
      <c r="F845" s="2">
        <v>134.69999999999999</v>
      </c>
      <c r="G845" s="2">
        <v>-25.8446</v>
      </c>
      <c r="H845" s="2">
        <v>-97.150800000000004</v>
      </c>
      <c r="I845" s="2">
        <v>-812.08100000000002</v>
      </c>
    </row>
    <row r="846" spans="1:9" x14ac:dyDescent="0.15">
      <c r="A846" s="2">
        <v>54.7999877929688</v>
      </c>
      <c r="B846" s="2">
        <v>0.93009120225906405</v>
      </c>
      <c r="C846" s="2">
        <v>0.95945584774017301</v>
      </c>
      <c r="D846" s="2">
        <v>0.5571648478508</v>
      </c>
      <c r="F846" s="2">
        <v>134.80000000000001</v>
      </c>
      <c r="G846" s="2">
        <v>-28.646999999999998</v>
      </c>
      <c r="H846" s="2">
        <v>-101.199</v>
      </c>
      <c r="I846" s="2">
        <v>-817.99699999999996</v>
      </c>
    </row>
    <row r="847" spans="1:9" x14ac:dyDescent="0.15">
      <c r="A847" s="2">
        <v>54.9000244140625</v>
      </c>
      <c r="B847" s="2">
        <v>0.92299902439117398</v>
      </c>
      <c r="C847" s="2">
        <v>0.96105623245239302</v>
      </c>
      <c r="D847" s="2">
        <v>0.55752104520797696</v>
      </c>
      <c r="F847" s="2">
        <v>134.9</v>
      </c>
      <c r="G847" s="2">
        <v>-28.335599999999999</v>
      </c>
      <c r="H847" s="2">
        <v>-99.330399999999997</v>
      </c>
      <c r="I847" s="2">
        <v>-816.75099999999998</v>
      </c>
    </row>
    <row r="848" spans="1:9" x14ac:dyDescent="0.15">
      <c r="A848" s="2">
        <v>55</v>
      </c>
      <c r="B848" s="2">
        <v>0.92401218414306596</v>
      </c>
      <c r="C848" s="2">
        <v>0.96265667676925704</v>
      </c>
      <c r="D848" s="2">
        <v>0.552534699440002</v>
      </c>
      <c r="F848" s="2">
        <v>135</v>
      </c>
      <c r="G848" s="2">
        <v>-25.533200000000001</v>
      </c>
      <c r="H848" s="2">
        <v>-96.528000000000006</v>
      </c>
      <c r="I848" s="2">
        <v>-816.75099999999998</v>
      </c>
    </row>
    <row r="849" spans="1:9" x14ac:dyDescent="0.15">
      <c r="A849" s="2">
        <v>55.1000366210938</v>
      </c>
      <c r="B849" s="2">
        <v>0.92705172300338701</v>
      </c>
      <c r="C849" s="2">
        <v>0.95812213420867898</v>
      </c>
      <c r="D849" s="2">
        <v>0.55122876167297397</v>
      </c>
      <c r="F849" s="2">
        <v>135.1</v>
      </c>
      <c r="G849" s="2">
        <v>-23.664899999999999</v>
      </c>
      <c r="H849" s="2">
        <v>-95.905199999999994</v>
      </c>
      <c r="I849" s="2">
        <v>-815.81700000000001</v>
      </c>
    </row>
    <row r="850" spans="1:9" x14ac:dyDescent="0.15">
      <c r="A850" s="2">
        <v>55.2000122070313</v>
      </c>
      <c r="B850" s="2">
        <v>0.91489362716674805</v>
      </c>
      <c r="C850" s="2">
        <v>0.95705521106720004</v>
      </c>
      <c r="D850" s="2">
        <v>0.54885429143905595</v>
      </c>
      <c r="F850" s="2">
        <v>135.19999999999999</v>
      </c>
      <c r="G850" s="2">
        <v>-24.910399999999999</v>
      </c>
      <c r="H850" s="2">
        <v>-93.102800000000002</v>
      </c>
      <c r="I850" s="2">
        <v>-809.27800000000002</v>
      </c>
    </row>
    <row r="851" spans="1:9" x14ac:dyDescent="0.15">
      <c r="A851" s="2">
        <v>55.2999877929688</v>
      </c>
      <c r="B851" s="2">
        <v>0.92603850364685103</v>
      </c>
      <c r="C851" s="2">
        <v>0.95998930931091297</v>
      </c>
      <c r="D851" s="2">
        <v>0.54861682653427102</v>
      </c>
      <c r="F851" s="2">
        <v>135.30000000000001</v>
      </c>
      <c r="G851" s="2">
        <v>-25.221800000000002</v>
      </c>
      <c r="H851" s="2">
        <v>-96.839399999999998</v>
      </c>
      <c r="I851" s="2">
        <v>-817.68600000000004</v>
      </c>
    </row>
    <row r="852" spans="1:9" x14ac:dyDescent="0.15">
      <c r="A852" s="2">
        <v>55.4000244140625</v>
      </c>
      <c r="B852" s="2">
        <v>0.92502534389495905</v>
      </c>
      <c r="C852" s="2">
        <v>0.96132296323776201</v>
      </c>
      <c r="D852" s="2">
        <v>0.54458028078079201</v>
      </c>
      <c r="F852" s="2">
        <v>135.4</v>
      </c>
      <c r="G852" s="2">
        <v>-31.138100000000001</v>
      </c>
      <c r="H852" s="2">
        <v>-93.7256</v>
      </c>
      <c r="I852" s="2">
        <v>-822.35599999999999</v>
      </c>
    </row>
    <row r="853" spans="1:9" x14ac:dyDescent="0.15">
      <c r="A853" s="2">
        <v>55.5</v>
      </c>
      <c r="B853" s="2">
        <v>0.91388046741485596</v>
      </c>
      <c r="C853" s="2">
        <v>0.963190138339996</v>
      </c>
      <c r="D853" s="2">
        <v>0.54695475101470903</v>
      </c>
      <c r="F853" s="2">
        <v>135.5</v>
      </c>
      <c r="G853" s="2">
        <v>-26.155999999999999</v>
      </c>
      <c r="H853" s="2">
        <v>-97.150800000000004</v>
      </c>
      <c r="I853" s="2">
        <v>-815.81700000000001</v>
      </c>
    </row>
    <row r="854" spans="1:9" x14ac:dyDescent="0.15">
      <c r="A854" s="2">
        <v>55.6000366210938</v>
      </c>
      <c r="B854" s="2">
        <v>0.91894632577896096</v>
      </c>
      <c r="C854" s="2">
        <v>0.96505731344223</v>
      </c>
      <c r="D854" s="2">
        <v>0.54600495100021396</v>
      </c>
      <c r="F854" s="2">
        <v>135.6</v>
      </c>
      <c r="G854" s="2">
        <v>-24.5991</v>
      </c>
      <c r="H854" s="2">
        <v>-93.102800000000002</v>
      </c>
      <c r="I854" s="2">
        <v>-818.93100000000004</v>
      </c>
    </row>
    <row r="855" spans="1:9" x14ac:dyDescent="0.15">
      <c r="A855" s="2">
        <v>55.7000122070313</v>
      </c>
      <c r="B855" s="2">
        <v>0.91489362716674805</v>
      </c>
      <c r="C855" s="2">
        <v>0.96585750579833995</v>
      </c>
      <c r="D855" s="2">
        <v>0.542799472808838</v>
      </c>
      <c r="F855" s="2">
        <v>135.69999999999999</v>
      </c>
      <c r="G855" s="2">
        <v>-24.287700000000001</v>
      </c>
      <c r="H855" s="2">
        <v>-92.168700000000001</v>
      </c>
      <c r="I855" s="2">
        <v>-814.88300000000004</v>
      </c>
    </row>
    <row r="856" spans="1:9" x14ac:dyDescent="0.15">
      <c r="A856" s="2">
        <v>55.7999877929688</v>
      </c>
      <c r="B856" s="2">
        <v>0.91793316602706898</v>
      </c>
      <c r="C856" s="2">
        <v>0.96665775775909402</v>
      </c>
      <c r="D856" s="2">
        <v>0.54173094034194902</v>
      </c>
      <c r="F856" s="2">
        <v>135.80000000000001</v>
      </c>
      <c r="G856" s="2">
        <v>-27.401499999999999</v>
      </c>
      <c r="H856" s="2">
        <v>-95.593800000000002</v>
      </c>
      <c r="I856" s="2">
        <v>-811.76900000000001</v>
      </c>
    </row>
    <row r="857" spans="1:9" x14ac:dyDescent="0.15">
      <c r="A857" s="2">
        <v>55.9000244140625</v>
      </c>
      <c r="B857" s="2">
        <v>0.911854147911072</v>
      </c>
      <c r="C857" s="2">
        <v>0.96825820207595803</v>
      </c>
      <c r="D857" s="2">
        <v>0.54742962121963501</v>
      </c>
      <c r="F857" s="2">
        <v>135.9</v>
      </c>
      <c r="G857" s="2">
        <v>-26.155999999999999</v>
      </c>
      <c r="H857" s="2">
        <v>-96.2166</v>
      </c>
      <c r="I857" s="2">
        <v>-816.44</v>
      </c>
    </row>
    <row r="858" spans="1:9" x14ac:dyDescent="0.15">
      <c r="A858" s="2">
        <v>56</v>
      </c>
      <c r="B858" s="2">
        <v>0.91793316602706898</v>
      </c>
      <c r="C858" s="2">
        <v>0.96559077501296997</v>
      </c>
      <c r="D858" s="2">
        <v>0.55051642656326305</v>
      </c>
      <c r="F858" s="2">
        <v>136</v>
      </c>
      <c r="G858" s="2">
        <v>-29.2698</v>
      </c>
      <c r="H858" s="2">
        <v>-96.528000000000006</v>
      </c>
      <c r="I858" s="2">
        <v>-814.88300000000004</v>
      </c>
    </row>
    <row r="859" spans="1:9" x14ac:dyDescent="0.15">
      <c r="A859" s="2">
        <v>56.1000366210938</v>
      </c>
      <c r="B859" s="2">
        <v>0.92097270488739003</v>
      </c>
      <c r="C859" s="2">
        <v>0.96452385187149003</v>
      </c>
      <c r="D859" s="2">
        <v>0.55443423986434903</v>
      </c>
      <c r="F859" s="2">
        <v>136.1</v>
      </c>
      <c r="G859" s="2">
        <v>-23.3535</v>
      </c>
      <c r="H859" s="2">
        <v>-97.462100000000007</v>
      </c>
      <c r="I859" s="2">
        <v>-817.37400000000002</v>
      </c>
    </row>
    <row r="860" spans="1:9" x14ac:dyDescent="0.15">
      <c r="A860" s="2">
        <v>56.2000122070313</v>
      </c>
      <c r="B860" s="2">
        <v>0.92299902439117398</v>
      </c>
      <c r="C860" s="2">
        <v>0.96639102697372403</v>
      </c>
      <c r="D860" s="2">
        <v>0.55289083719253496</v>
      </c>
      <c r="F860" s="2">
        <v>136.19999999999999</v>
      </c>
      <c r="G860" s="2">
        <v>-28.958400000000001</v>
      </c>
      <c r="H860" s="2">
        <v>-100.265</v>
      </c>
      <c r="I860" s="2">
        <v>-822.97900000000004</v>
      </c>
    </row>
    <row r="861" spans="1:9" x14ac:dyDescent="0.15">
      <c r="A861" s="2">
        <v>56.2999877929688</v>
      </c>
      <c r="B861" s="2">
        <v>0.91286730766296398</v>
      </c>
      <c r="C861" s="2">
        <v>0.96772468090057395</v>
      </c>
      <c r="D861" s="2">
        <v>0.55182236433029197</v>
      </c>
      <c r="F861" s="2">
        <v>136.30000000000001</v>
      </c>
      <c r="G861" s="2">
        <v>-28.646999999999998</v>
      </c>
      <c r="H861" s="2">
        <v>-98.707700000000003</v>
      </c>
      <c r="I861" s="2">
        <v>-811.14700000000005</v>
      </c>
    </row>
    <row r="862" spans="1:9" x14ac:dyDescent="0.15">
      <c r="A862" s="2">
        <v>56.4000244140625</v>
      </c>
      <c r="B862" s="2">
        <v>0.91995948553085305</v>
      </c>
      <c r="C862" s="2">
        <v>0.96372359991073597</v>
      </c>
      <c r="D862" s="2">
        <v>0.54731088876724199</v>
      </c>
      <c r="F862" s="2">
        <v>136.4</v>
      </c>
      <c r="G862" s="2">
        <v>-27.0901</v>
      </c>
      <c r="H862" s="2">
        <v>-93.102800000000002</v>
      </c>
      <c r="I862" s="2">
        <v>-808.96699999999998</v>
      </c>
    </row>
    <row r="863" spans="1:9" x14ac:dyDescent="0.15">
      <c r="A863" s="2">
        <v>56.5</v>
      </c>
      <c r="B863" s="2">
        <v>0.92097270488739003</v>
      </c>
      <c r="C863" s="2">
        <v>0.96372359991073597</v>
      </c>
      <c r="D863" s="2">
        <v>0.54659855365753196</v>
      </c>
      <c r="F863" s="2">
        <v>136.5</v>
      </c>
      <c r="G863" s="2">
        <v>-26.467400000000001</v>
      </c>
      <c r="H863" s="2">
        <v>-87.186599999999999</v>
      </c>
      <c r="I863" s="2">
        <v>-800.87099999999998</v>
      </c>
    </row>
    <row r="864" spans="1:9" x14ac:dyDescent="0.15">
      <c r="A864" s="2">
        <v>56.6000366210938</v>
      </c>
      <c r="B864" s="2">
        <v>0.91489362716674805</v>
      </c>
      <c r="C864" s="2">
        <v>0.966924488544464</v>
      </c>
      <c r="D864" s="2">
        <v>0.548498094081879</v>
      </c>
      <c r="F864" s="2">
        <v>136.6</v>
      </c>
      <c r="G864" s="2">
        <v>-29.892499999999998</v>
      </c>
      <c r="H864" s="2">
        <v>-94.036900000000003</v>
      </c>
      <c r="I864" s="2">
        <v>-802.73900000000003</v>
      </c>
    </row>
    <row r="865" spans="1:9" x14ac:dyDescent="0.15">
      <c r="A865" s="2">
        <v>56.7000122070313</v>
      </c>
      <c r="B865" s="2">
        <v>0.92806488275527999</v>
      </c>
      <c r="C865" s="2">
        <v>0.968791663646698</v>
      </c>
      <c r="D865" s="2">
        <v>0.55906444787979104</v>
      </c>
      <c r="F865" s="2">
        <v>136.69999999999999</v>
      </c>
      <c r="G865" s="2">
        <v>-27.712900000000001</v>
      </c>
      <c r="H865" s="2">
        <v>-93.102800000000002</v>
      </c>
      <c r="I865" s="2">
        <v>-802.428</v>
      </c>
    </row>
    <row r="866" spans="1:9" x14ac:dyDescent="0.15">
      <c r="A866" s="2">
        <v>56.7999877929688</v>
      </c>
      <c r="B866" s="2">
        <v>0.916920006275177</v>
      </c>
      <c r="C866" s="2">
        <v>0.97039204835891701</v>
      </c>
      <c r="D866" s="2">
        <v>0.55882698297500599</v>
      </c>
      <c r="F866" s="2">
        <v>136.80000000000001</v>
      </c>
      <c r="G866" s="2">
        <v>-23.042200000000001</v>
      </c>
      <c r="H866" s="2">
        <v>-92.791399999999996</v>
      </c>
      <c r="I866" s="2">
        <v>-799.31399999999996</v>
      </c>
    </row>
    <row r="867" spans="1:9" x14ac:dyDescent="0.15">
      <c r="A867" s="2">
        <v>56.9000244140625</v>
      </c>
      <c r="B867" s="2">
        <v>0.91894632577896096</v>
      </c>
      <c r="C867" s="2">
        <v>0.96825820207595803</v>
      </c>
      <c r="D867" s="2">
        <v>0.56179505586624101</v>
      </c>
      <c r="F867" s="2">
        <v>136.9</v>
      </c>
      <c r="G867" s="2">
        <v>-26.778700000000001</v>
      </c>
      <c r="H867" s="2">
        <v>-94.036900000000003</v>
      </c>
      <c r="I867" s="2">
        <v>-803.98500000000001</v>
      </c>
    </row>
    <row r="868" spans="1:9" x14ac:dyDescent="0.15">
      <c r="A868" s="2">
        <v>57</v>
      </c>
      <c r="B868" s="2">
        <v>0.91793316602706898</v>
      </c>
      <c r="C868" s="2">
        <v>0.966924488544464</v>
      </c>
      <c r="D868" s="2">
        <v>0.56120145320892301</v>
      </c>
      <c r="F868" s="2">
        <v>137</v>
      </c>
      <c r="G868" s="2">
        <v>-26.778700000000001</v>
      </c>
      <c r="H868" s="2">
        <v>-87.186599999999999</v>
      </c>
      <c r="I868" s="2">
        <v>-796.51199999999994</v>
      </c>
    </row>
    <row r="869" spans="1:9" x14ac:dyDescent="0.15">
      <c r="A869" s="2">
        <v>57.1000366210938</v>
      </c>
      <c r="B869" s="2">
        <v>0.93515706062316895</v>
      </c>
      <c r="C869" s="2">
        <v>0.966924488544464</v>
      </c>
      <c r="D869" s="2">
        <v>0.56072658300399802</v>
      </c>
      <c r="F869" s="2">
        <v>137.1</v>
      </c>
      <c r="G869" s="2">
        <v>-23.3535</v>
      </c>
      <c r="H869" s="2">
        <v>-89.677599999999998</v>
      </c>
      <c r="I869" s="2">
        <v>-798.38</v>
      </c>
    </row>
    <row r="870" spans="1:9" x14ac:dyDescent="0.15">
      <c r="A870" s="2">
        <v>57.2000122070313</v>
      </c>
      <c r="B870" s="2">
        <v>0.93009120225906405</v>
      </c>
      <c r="C870" s="2">
        <v>0.96639102697372403</v>
      </c>
      <c r="D870" s="2">
        <v>0.56321972608566295</v>
      </c>
      <c r="F870" s="2">
        <v>137.19999999999999</v>
      </c>
      <c r="G870" s="2">
        <v>-24.5991</v>
      </c>
      <c r="H870" s="2">
        <v>-88.432100000000005</v>
      </c>
      <c r="I870" s="2">
        <v>-808.03300000000002</v>
      </c>
    </row>
    <row r="871" spans="1:9" x14ac:dyDescent="0.15">
      <c r="A871" s="2">
        <v>57.2999877929688</v>
      </c>
      <c r="B871" s="2">
        <v>0.92097270488739003</v>
      </c>
      <c r="C871" s="2">
        <v>0.968791663646698</v>
      </c>
      <c r="D871" s="2">
        <v>0.55823338031768799</v>
      </c>
      <c r="F871" s="2">
        <v>137.30000000000001</v>
      </c>
      <c r="G871" s="2">
        <v>-28.958400000000001</v>
      </c>
      <c r="H871" s="2">
        <v>-84.384100000000004</v>
      </c>
      <c r="I871" s="2">
        <v>-803.673</v>
      </c>
    </row>
    <row r="872" spans="1:9" x14ac:dyDescent="0.15">
      <c r="A872" s="2">
        <v>57.4000244140625</v>
      </c>
      <c r="B872" s="2">
        <v>0.91894632577896096</v>
      </c>
      <c r="C872" s="2">
        <v>0.968791663646698</v>
      </c>
      <c r="D872" s="2">
        <v>0.56310105323791504</v>
      </c>
      <c r="F872" s="2">
        <v>137.4</v>
      </c>
      <c r="G872" s="2">
        <v>-29.892499999999998</v>
      </c>
      <c r="H872" s="2">
        <v>-85.006900000000002</v>
      </c>
      <c r="I872" s="2">
        <v>-800.87099999999998</v>
      </c>
    </row>
    <row r="873" spans="1:9" x14ac:dyDescent="0.15">
      <c r="A873" s="2">
        <v>57.5</v>
      </c>
      <c r="B873" s="2">
        <v>0.92907804250717196</v>
      </c>
      <c r="C873" s="2">
        <v>0.96532404422759999</v>
      </c>
      <c r="D873" s="2">
        <v>0.56084525585174605</v>
      </c>
      <c r="F873" s="2">
        <v>137.5</v>
      </c>
      <c r="G873" s="2">
        <v>-26.155999999999999</v>
      </c>
      <c r="H873" s="2">
        <v>-84.695499999999996</v>
      </c>
      <c r="I873" s="2">
        <v>-799.625</v>
      </c>
    </row>
    <row r="874" spans="1:9" x14ac:dyDescent="0.15">
      <c r="A874" s="2">
        <v>57.6000366210938</v>
      </c>
      <c r="B874" s="2">
        <v>0.92603850364685103</v>
      </c>
      <c r="C874" s="2">
        <v>0.97172576189041104</v>
      </c>
      <c r="D874" s="2">
        <v>0.56203252077102706</v>
      </c>
      <c r="F874" s="2">
        <v>137.6</v>
      </c>
      <c r="G874" s="2">
        <v>-24.287700000000001</v>
      </c>
      <c r="H874" s="2">
        <v>-92.168700000000001</v>
      </c>
      <c r="I874" s="2">
        <v>-799.93700000000001</v>
      </c>
    </row>
    <row r="875" spans="1:9" x14ac:dyDescent="0.15">
      <c r="A875" s="2">
        <v>57.7000122070313</v>
      </c>
      <c r="B875" s="2">
        <v>0.91995948553085305</v>
      </c>
      <c r="C875" s="2">
        <v>0.97039204835891701</v>
      </c>
      <c r="D875" s="2">
        <v>0.566900134086609</v>
      </c>
      <c r="F875" s="2">
        <v>137.69999999999999</v>
      </c>
      <c r="G875" s="2">
        <v>-28.646999999999998</v>
      </c>
      <c r="H875" s="2">
        <v>-98.707700000000003</v>
      </c>
      <c r="I875" s="2">
        <v>-799.625</v>
      </c>
    </row>
    <row r="876" spans="1:9" x14ac:dyDescent="0.15">
      <c r="A876" s="2">
        <v>57.7999877929688</v>
      </c>
      <c r="B876" s="2">
        <v>0.93009120225906405</v>
      </c>
      <c r="C876" s="2">
        <v>0.96719121932983398</v>
      </c>
      <c r="D876" s="2">
        <v>0.57271754741668701</v>
      </c>
      <c r="F876" s="2">
        <v>137.80000000000001</v>
      </c>
      <c r="G876" s="2">
        <v>-28.0243</v>
      </c>
      <c r="H876" s="2">
        <v>-97.773499999999999</v>
      </c>
      <c r="I876" s="2">
        <v>-801.80499999999995</v>
      </c>
    </row>
    <row r="877" spans="1:9" x14ac:dyDescent="0.15">
      <c r="A877" s="2">
        <v>57.9000244140625</v>
      </c>
      <c r="B877" s="2">
        <v>0.92097270488739003</v>
      </c>
      <c r="C877" s="2">
        <v>0.96612429618835405</v>
      </c>
      <c r="D877" s="2">
        <v>0.57069927453994795</v>
      </c>
      <c r="F877" s="2">
        <v>137.9</v>
      </c>
      <c r="G877" s="2">
        <v>-29.892499999999998</v>
      </c>
      <c r="H877" s="2">
        <v>-89.677599999999998</v>
      </c>
      <c r="I877" s="2">
        <v>-794.95500000000004</v>
      </c>
    </row>
    <row r="878" spans="1:9" x14ac:dyDescent="0.15">
      <c r="A878" s="2">
        <v>58</v>
      </c>
      <c r="B878" s="2">
        <v>0.93718343973159801</v>
      </c>
      <c r="C878" s="2">
        <v>0.96825820207595803</v>
      </c>
      <c r="D878" s="2">
        <v>0.56856226921081499</v>
      </c>
      <c r="F878" s="2">
        <v>138</v>
      </c>
      <c r="G878" s="2">
        <v>-29.581199999999999</v>
      </c>
      <c r="H878" s="2">
        <v>-89.054900000000004</v>
      </c>
      <c r="I878" s="2">
        <v>-791.21799999999996</v>
      </c>
    </row>
    <row r="879" spans="1:9" x14ac:dyDescent="0.15">
      <c r="A879" s="2">
        <v>58.1000366210938</v>
      </c>
      <c r="B879" s="2">
        <v>0.93617022037506104</v>
      </c>
      <c r="C879" s="2">
        <v>0.97012531757354703</v>
      </c>
      <c r="D879" s="2">
        <v>0.57069927453994795</v>
      </c>
      <c r="F879" s="2">
        <v>138.1</v>
      </c>
      <c r="G879" s="2">
        <v>-29.892499999999998</v>
      </c>
      <c r="H879" s="2">
        <v>-86.875200000000007</v>
      </c>
      <c r="I879" s="2">
        <v>-788.41600000000005</v>
      </c>
    </row>
    <row r="880" spans="1:9" x14ac:dyDescent="0.15">
      <c r="A880" s="2">
        <v>58.2000122070313</v>
      </c>
      <c r="B880" s="2">
        <v>0.93718343973159801</v>
      </c>
      <c r="C880" s="2">
        <v>0.96799141168594405</v>
      </c>
      <c r="D880" s="2">
        <v>0.57164901494979903</v>
      </c>
      <c r="F880" s="2">
        <v>138.19999999999999</v>
      </c>
      <c r="G880" s="2">
        <v>-28.0243</v>
      </c>
      <c r="H880" s="2">
        <v>-88.120699999999999</v>
      </c>
      <c r="I880" s="2">
        <v>-790.28399999999999</v>
      </c>
    </row>
    <row r="881" spans="1:9" x14ac:dyDescent="0.15">
      <c r="A881" s="2">
        <v>58.2999877929688</v>
      </c>
      <c r="B881" s="2">
        <v>0.92806488275527999</v>
      </c>
      <c r="C881" s="2">
        <v>0.96585750579833995</v>
      </c>
      <c r="D881" s="2">
        <v>0.57307368516921997</v>
      </c>
      <c r="F881" s="2">
        <v>138.30000000000001</v>
      </c>
      <c r="G881" s="2">
        <v>-26.778700000000001</v>
      </c>
      <c r="H881" s="2">
        <v>-92.168700000000001</v>
      </c>
      <c r="I881" s="2">
        <v>-784.99099999999999</v>
      </c>
    </row>
    <row r="882" spans="1:9" x14ac:dyDescent="0.15">
      <c r="A882" s="2">
        <v>58.4000244140625</v>
      </c>
      <c r="B882" s="2">
        <v>0.92401218414306596</v>
      </c>
      <c r="C882" s="2">
        <v>0.96639102697372403</v>
      </c>
      <c r="D882" s="2">
        <v>0.57034307718277</v>
      </c>
      <c r="F882" s="2">
        <v>138.4</v>
      </c>
      <c r="G882" s="2">
        <v>-26.778700000000001</v>
      </c>
      <c r="H882" s="2">
        <v>-93.102800000000002</v>
      </c>
      <c r="I882" s="2">
        <v>-783.43399999999997</v>
      </c>
    </row>
    <row r="883" spans="1:9" x14ac:dyDescent="0.15">
      <c r="A883" s="2">
        <v>58.5</v>
      </c>
      <c r="B883" s="2">
        <v>0.93110436201095603</v>
      </c>
      <c r="C883" s="2">
        <v>0.96665775775909402</v>
      </c>
      <c r="D883" s="2">
        <v>0.56381338834762595</v>
      </c>
      <c r="F883" s="2">
        <v>138.5</v>
      </c>
      <c r="G883" s="2">
        <v>-28.646999999999998</v>
      </c>
      <c r="H883" s="2">
        <v>-96.839399999999998</v>
      </c>
      <c r="I883" s="2">
        <v>-781.87699999999995</v>
      </c>
    </row>
    <row r="884" spans="1:9" x14ac:dyDescent="0.15">
      <c r="A884" s="2">
        <v>58.6000366210938</v>
      </c>
      <c r="B884" s="2">
        <v>0.91793316602706898</v>
      </c>
      <c r="C884" s="2">
        <v>0.966924488544464</v>
      </c>
      <c r="D884" s="2">
        <v>0.56856226921081499</v>
      </c>
      <c r="F884" s="2">
        <v>138.6</v>
      </c>
      <c r="G884" s="2">
        <v>-28.646999999999998</v>
      </c>
      <c r="H884" s="2">
        <v>-96.2166</v>
      </c>
      <c r="I884" s="2">
        <v>-788.72699999999998</v>
      </c>
    </row>
    <row r="885" spans="1:9" x14ac:dyDescent="0.15">
      <c r="A885" s="2">
        <v>58.7000122070313</v>
      </c>
      <c r="B885" s="2">
        <v>0.92705172300338701</v>
      </c>
      <c r="C885" s="2">
        <v>0.96612429618835405</v>
      </c>
      <c r="D885" s="2">
        <v>0.57295495271682695</v>
      </c>
      <c r="F885" s="2">
        <v>138.69999999999999</v>
      </c>
      <c r="G885" s="2">
        <v>-27.712900000000001</v>
      </c>
      <c r="H885" s="2">
        <v>-94.971100000000007</v>
      </c>
      <c r="I885" s="2">
        <v>-791.53</v>
      </c>
    </row>
    <row r="886" spans="1:9" x14ac:dyDescent="0.15">
      <c r="A886" s="2">
        <v>58.7999877929688</v>
      </c>
      <c r="B886" s="2">
        <v>0.92907804250717196</v>
      </c>
      <c r="C886" s="2">
        <v>0.96585750579833995</v>
      </c>
      <c r="D886" s="2">
        <v>0.57711029052734397</v>
      </c>
      <c r="F886" s="2">
        <v>138.80000000000001</v>
      </c>
      <c r="G886" s="2">
        <v>-24.5991</v>
      </c>
      <c r="H886" s="2">
        <v>-91.857299999999995</v>
      </c>
      <c r="I886" s="2">
        <v>-792.46400000000006</v>
      </c>
    </row>
    <row r="887" spans="1:9" x14ac:dyDescent="0.15">
      <c r="A887" s="2">
        <v>58.9000244140625</v>
      </c>
      <c r="B887" s="2">
        <v>0.91894632577896096</v>
      </c>
      <c r="C887" s="2">
        <v>0.970658838748932</v>
      </c>
      <c r="D887" s="2">
        <v>0.57461708784103405</v>
      </c>
      <c r="F887" s="2">
        <v>138.9</v>
      </c>
      <c r="G887" s="2">
        <v>-26.778700000000001</v>
      </c>
      <c r="H887" s="2">
        <v>-94.971100000000007</v>
      </c>
      <c r="I887" s="2">
        <v>-795.26599999999996</v>
      </c>
    </row>
    <row r="888" spans="1:9" x14ac:dyDescent="0.15">
      <c r="A888" s="2">
        <v>59</v>
      </c>
      <c r="B888" s="2">
        <v>0.91995948553085305</v>
      </c>
      <c r="C888" s="2">
        <v>0.97225922346115101</v>
      </c>
      <c r="D888" s="2">
        <v>0.574379622936249</v>
      </c>
      <c r="F888" s="2">
        <v>139</v>
      </c>
      <c r="G888" s="2">
        <v>-26.155999999999999</v>
      </c>
      <c r="H888" s="2">
        <v>-93.7256</v>
      </c>
      <c r="I888" s="2">
        <v>-787.17</v>
      </c>
    </row>
    <row r="889" spans="1:9" x14ac:dyDescent="0.15">
      <c r="A889" s="2">
        <v>59.1000366210938</v>
      </c>
      <c r="B889" s="2">
        <v>0.93009120225906405</v>
      </c>
      <c r="C889" s="2">
        <v>0.96932512521743797</v>
      </c>
      <c r="D889" s="2">
        <v>0.57414221763610795</v>
      </c>
      <c r="F889" s="2">
        <v>139.1</v>
      </c>
      <c r="G889" s="2">
        <v>-26.155999999999999</v>
      </c>
      <c r="H889" s="2">
        <v>-86.875200000000007</v>
      </c>
      <c r="I889" s="2">
        <v>-783.745</v>
      </c>
    </row>
    <row r="890" spans="1:9" x14ac:dyDescent="0.15">
      <c r="A890" s="2">
        <v>59.2000122070313</v>
      </c>
      <c r="B890" s="2">
        <v>0.92806488275527999</v>
      </c>
      <c r="C890" s="2">
        <v>0.97199249267578103</v>
      </c>
      <c r="D890" s="2">
        <v>0.57461708784103405</v>
      </c>
      <c r="F890" s="2">
        <v>139.19999999999999</v>
      </c>
      <c r="G890" s="2">
        <v>-23.664899999999999</v>
      </c>
      <c r="H890" s="2">
        <v>-86.875200000000007</v>
      </c>
      <c r="I890" s="2">
        <v>-785.61300000000006</v>
      </c>
    </row>
    <row r="891" spans="1:9" x14ac:dyDescent="0.15">
      <c r="A891" s="2">
        <v>59.2999877929688</v>
      </c>
      <c r="B891" s="2">
        <v>0.91590684652328502</v>
      </c>
      <c r="C891" s="2">
        <v>0.96905839443206798</v>
      </c>
      <c r="D891" s="2">
        <v>0.57639795541763295</v>
      </c>
      <c r="F891" s="2">
        <v>139.30000000000001</v>
      </c>
      <c r="G891" s="2">
        <v>-23.664899999999999</v>
      </c>
      <c r="H891" s="2">
        <v>-91.234499999999997</v>
      </c>
      <c r="I891" s="2">
        <v>-781.25400000000002</v>
      </c>
    </row>
    <row r="892" spans="1:9" x14ac:dyDescent="0.15">
      <c r="A892" s="2">
        <v>59.4000244140625</v>
      </c>
      <c r="B892" s="2">
        <v>0.92097270488739003</v>
      </c>
      <c r="C892" s="2">
        <v>0.96639102697372403</v>
      </c>
      <c r="D892" s="2">
        <v>0.57960343360900901</v>
      </c>
      <c r="F892" s="2">
        <v>139.4</v>
      </c>
      <c r="G892" s="2">
        <v>-27.712900000000001</v>
      </c>
      <c r="H892" s="2">
        <v>-96.2166</v>
      </c>
      <c r="I892" s="2">
        <v>-784.36800000000005</v>
      </c>
    </row>
    <row r="893" spans="1:9" x14ac:dyDescent="0.15">
      <c r="A893" s="2">
        <v>59.5</v>
      </c>
      <c r="B893" s="2">
        <v>0.91489362716674805</v>
      </c>
      <c r="C893" s="2">
        <v>0.96612429618835405</v>
      </c>
      <c r="D893" s="2">
        <v>0.57734769582748402</v>
      </c>
      <c r="F893" s="2">
        <v>139.5</v>
      </c>
      <c r="G893" s="2">
        <v>-30.203900000000001</v>
      </c>
      <c r="H893" s="2">
        <v>-94.971100000000007</v>
      </c>
      <c r="I893" s="2">
        <v>-782.18799999999999</v>
      </c>
    </row>
    <row r="894" spans="1:9" x14ac:dyDescent="0.15">
      <c r="A894" s="2">
        <v>59.6000366210938</v>
      </c>
      <c r="B894" s="2">
        <v>0.91286730766296398</v>
      </c>
      <c r="C894" s="2">
        <v>0.96452385187149003</v>
      </c>
      <c r="D894" s="2">
        <v>0.57426095008850098</v>
      </c>
      <c r="F894" s="2">
        <v>139.6</v>
      </c>
      <c r="G894" s="2">
        <v>-24.910399999999999</v>
      </c>
      <c r="H894" s="2">
        <v>-100.265</v>
      </c>
      <c r="I894" s="2">
        <v>-773.78099999999995</v>
      </c>
    </row>
    <row r="895" spans="1:9" x14ac:dyDescent="0.15">
      <c r="A895" s="2">
        <v>59.7000122070313</v>
      </c>
      <c r="B895" s="2">
        <v>0.911854147911072</v>
      </c>
      <c r="C895" s="2">
        <v>0.96639102697372403</v>
      </c>
      <c r="D895" s="2">
        <v>0.57699155807495095</v>
      </c>
      <c r="F895" s="2">
        <v>139.69999999999999</v>
      </c>
      <c r="G895" s="2">
        <v>-21.485299999999999</v>
      </c>
      <c r="H895" s="2">
        <v>-103.378</v>
      </c>
      <c r="I895" s="2">
        <v>-781.25400000000002</v>
      </c>
    </row>
    <row r="896" spans="1:9" x14ac:dyDescent="0.15">
      <c r="A896" s="2">
        <v>59.7999877929688</v>
      </c>
      <c r="B896" s="2">
        <v>0.89969605207443204</v>
      </c>
      <c r="C896" s="2">
        <v>0.96932512521743797</v>
      </c>
      <c r="D896" s="2">
        <v>0.57924723625183105</v>
      </c>
      <c r="F896" s="2">
        <v>139.80000000000001</v>
      </c>
      <c r="G896" s="2">
        <v>-26.467400000000001</v>
      </c>
      <c r="H896" s="2">
        <v>-99.019000000000005</v>
      </c>
      <c r="I896" s="2">
        <v>-773.15800000000002</v>
      </c>
    </row>
    <row r="897" spans="1:9" x14ac:dyDescent="0.15">
      <c r="A897" s="2">
        <v>59.9000244140625</v>
      </c>
      <c r="B897" s="2">
        <v>0.89969605207443204</v>
      </c>
      <c r="C897" s="2">
        <v>0.96585750579833995</v>
      </c>
      <c r="D897" s="2">
        <v>0.57651662826538097</v>
      </c>
      <c r="F897" s="2">
        <v>139.9</v>
      </c>
      <c r="G897" s="2">
        <v>-23.976299999999998</v>
      </c>
      <c r="H897" s="2">
        <v>-101.199</v>
      </c>
      <c r="I897" s="2">
        <v>-769.42200000000003</v>
      </c>
    </row>
    <row r="898" spans="1:9" x14ac:dyDescent="0.15">
      <c r="A898" s="2">
        <v>60</v>
      </c>
      <c r="B898" s="2">
        <v>0.916920006275177</v>
      </c>
      <c r="C898" s="2">
        <v>0.96719121932983398</v>
      </c>
      <c r="D898" s="2">
        <v>0.57461708784103405</v>
      </c>
      <c r="F898" s="2">
        <v>140</v>
      </c>
      <c r="G898" s="2">
        <v>-26.778700000000001</v>
      </c>
      <c r="H898" s="2">
        <v>-101.51</v>
      </c>
      <c r="I898" s="2">
        <v>-764.43899999999996</v>
      </c>
    </row>
    <row r="899" spans="1:9" x14ac:dyDescent="0.15">
      <c r="A899" s="2">
        <v>60.1000366210938</v>
      </c>
      <c r="B899" s="2">
        <v>0.90780144929885898</v>
      </c>
      <c r="C899" s="2">
        <v>0.97012531757354703</v>
      </c>
      <c r="D899" s="2">
        <v>0.57402348518371604</v>
      </c>
      <c r="F899" s="2">
        <v>140.1</v>
      </c>
      <c r="G899" s="2">
        <v>-23.976299999999998</v>
      </c>
      <c r="H899" s="2">
        <v>-102.444</v>
      </c>
      <c r="I899" s="2">
        <v>-772.84699999999998</v>
      </c>
    </row>
    <row r="900" spans="1:9" x14ac:dyDescent="0.15">
      <c r="A900" s="2">
        <v>60.2000122070313</v>
      </c>
      <c r="B900" s="2">
        <v>0.91286730766296398</v>
      </c>
      <c r="C900" s="2">
        <v>0.96559077501296997</v>
      </c>
      <c r="D900" s="2">
        <v>0.57675409317016602</v>
      </c>
      <c r="F900" s="2">
        <v>140.19999999999999</v>
      </c>
      <c r="G900" s="2">
        <v>-25.8446</v>
      </c>
      <c r="H900" s="2">
        <v>-104.624</v>
      </c>
      <c r="I900" s="2">
        <v>-774.09199999999998</v>
      </c>
    </row>
    <row r="901" spans="1:9" x14ac:dyDescent="0.15">
      <c r="A901" s="2">
        <v>60.2999877929688</v>
      </c>
      <c r="B901" s="2">
        <v>0.91590684652328502</v>
      </c>
      <c r="C901" s="2">
        <v>0.968791663646698</v>
      </c>
      <c r="D901" s="2">
        <v>0.58660805225372303</v>
      </c>
      <c r="F901" s="2">
        <v>140.30000000000001</v>
      </c>
      <c r="G901" s="2">
        <v>-27.0901</v>
      </c>
      <c r="H901" s="2">
        <v>-100.887</v>
      </c>
      <c r="I901" s="2">
        <v>-770.35599999999999</v>
      </c>
    </row>
    <row r="902" spans="1:9" x14ac:dyDescent="0.15">
      <c r="A902" s="2">
        <v>60.4000244140625</v>
      </c>
      <c r="B902" s="2">
        <v>0.906788289546967</v>
      </c>
      <c r="C902" s="2">
        <v>0.96719121932983398</v>
      </c>
      <c r="D902" s="2">
        <v>0.58732038736343395</v>
      </c>
      <c r="F902" s="2">
        <v>140.4</v>
      </c>
      <c r="G902" s="2">
        <v>-27.712900000000001</v>
      </c>
      <c r="H902" s="2">
        <v>-101.821</v>
      </c>
      <c r="I902" s="2">
        <v>-775.96100000000001</v>
      </c>
    </row>
    <row r="903" spans="1:9" x14ac:dyDescent="0.15">
      <c r="A903" s="2">
        <v>60.5</v>
      </c>
      <c r="B903" s="2">
        <v>0.90374875068664595</v>
      </c>
      <c r="C903" s="2">
        <v>0.96665775775909402</v>
      </c>
      <c r="D903" s="2">
        <v>0.59076333045959495</v>
      </c>
      <c r="F903" s="2">
        <v>140.5</v>
      </c>
      <c r="G903" s="2">
        <v>-27.401499999999999</v>
      </c>
      <c r="H903" s="2">
        <v>-91.234499999999997</v>
      </c>
      <c r="I903" s="2">
        <v>-773.46900000000005</v>
      </c>
    </row>
    <row r="904" spans="1:9" x14ac:dyDescent="0.15">
      <c r="A904" s="2">
        <v>60.6000366210938</v>
      </c>
      <c r="B904" s="2">
        <v>0.911854147911072</v>
      </c>
      <c r="C904" s="2">
        <v>0.966924488544464</v>
      </c>
      <c r="D904" s="2">
        <v>0.59432506561279297</v>
      </c>
      <c r="F904" s="2">
        <v>140.6</v>
      </c>
      <c r="G904" s="2">
        <v>-27.401499999999999</v>
      </c>
      <c r="H904" s="2">
        <v>-88.120699999999999</v>
      </c>
      <c r="I904" s="2">
        <v>-765.06200000000001</v>
      </c>
    </row>
    <row r="905" spans="1:9" x14ac:dyDescent="0.15">
      <c r="A905" s="2">
        <v>60.7000122070313</v>
      </c>
      <c r="B905" s="2">
        <v>0.92401218414306596</v>
      </c>
      <c r="C905" s="2">
        <v>0.96745795011520397</v>
      </c>
      <c r="D905" s="2">
        <v>0.591594398021698</v>
      </c>
      <c r="F905" s="2">
        <v>140.69999999999999</v>
      </c>
      <c r="G905" s="2">
        <v>-25.533200000000001</v>
      </c>
      <c r="H905" s="2">
        <v>-93.102800000000002</v>
      </c>
      <c r="I905" s="2">
        <v>-767.86500000000001</v>
      </c>
    </row>
    <row r="906" spans="1:9" x14ac:dyDescent="0.15">
      <c r="A906" s="2">
        <v>60.7999877929688</v>
      </c>
      <c r="B906" s="2">
        <v>0.91995948553085305</v>
      </c>
      <c r="C906" s="2">
        <v>0.96665775775909402</v>
      </c>
      <c r="D906" s="2">
        <v>0.58898252248764005</v>
      </c>
      <c r="F906" s="2">
        <v>140.80000000000001</v>
      </c>
      <c r="G906" s="2">
        <v>-24.5991</v>
      </c>
      <c r="H906" s="2">
        <v>-90.300399999999996</v>
      </c>
      <c r="I906" s="2">
        <v>-765.06200000000001</v>
      </c>
    </row>
    <row r="907" spans="1:9" x14ac:dyDescent="0.15">
      <c r="A907" s="2">
        <v>60.9000244140625</v>
      </c>
      <c r="B907" s="2">
        <v>0.91590684652328502</v>
      </c>
      <c r="C907" s="2">
        <v>0.96238994598388705</v>
      </c>
      <c r="D907" s="2">
        <v>0.58672678470611594</v>
      </c>
      <c r="F907" s="2">
        <v>140.9</v>
      </c>
      <c r="G907" s="2">
        <v>-26.778700000000001</v>
      </c>
      <c r="H907" s="2">
        <v>-94.971100000000007</v>
      </c>
      <c r="I907" s="2">
        <v>-761.01400000000001</v>
      </c>
    </row>
    <row r="908" spans="1:9" x14ac:dyDescent="0.15">
      <c r="A908" s="2">
        <v>61</v>
      </c>
      <c r="B908" s="2">
        <v>0.92705172300338701</v>
      </c>
      <c r="C908" s="2">
        <v>0.96452385187149003</v>
      </c>
      <c r="D908" s="2">
        <v>0.59076333045959495</v>
      </c>
      <c r="F908" s="2">
        <v>141</v>
      </c>
      <c r="G908" s="2">
        <v>-28.0243</v>
      </c>
      <c r="H908" s="2">
        <v>-87.186599999999999</v>
      </c>
      <c r="I908" s="2">
        <v>-762.57100000000003</v>
      </c>
    </row>
    <row r="909" spans="1:9" x14ac:dyDescent="0.15">
      <c r="A909" s="2">
        <v>61.1000366210938</v>
      </c>
      <c r="B909" s="2">
        <v>0.91489362716674805</v>
      </c>
      <c r="C909" s="2">
        <v>0.96585750579833995</v>
      </c>
      <c r="D909" s="2">
        <v>0.59479993581771895</v>
      </c>
      <c r="F909" s="2">
        <v>141.1</v>
      </c>
      <c r="G909" s="2">
        <v>-21.796600000000002</v>
      </c>
      <c r="H909" s="2">
        <v>-86.563800000000001</v>
      </c>
      <c r="I909" s="2">
        <v>-770.97799999999995</v>
      </c>
    </row>
    <row r="910" spans="1:9" x14ac:dyDescent="0.15">
      <c r="A910" s="2">
        <v>61.2000122070313</v>
      </c>
      <c r="B910" s="2">
        <v>0.92603850364685103</v>
      </c>
      <c r="C910" s="2">
        <v>0.96399039030075095</v>
      </c>
      <c r="D910" s="2">
        <v>0.59100079536437999</v>
      </c>
      <c r="F910" s="2">
        <v>141.19999999999999</v>
      </c>
      <c r="G910" s="2">
        <v>-26.155999999999999</v>
      </c>
      <c r="H910" s="2">
        <v>-85.941100000000006</v>
      </c>
      <c r="I910" s="2">
        <v>-767.553</v>
      </c>
    </row>
    <row r="911" spans="1:9" x14ac:dyDescent="0.15">
      <c r="A911" s="2">
        <v>61.2999877929688</v>
      </c>
      <c r="B911" s="2">
        <v>0.911854147911072</v>
      </c>
      <c r="C911" s="2">
        <v>0.96639102697372403</v>
      </c>
      <c r="D911" s="2">
        <v>0.57924723625183105</v>
      </c>
      <c r="F911" s="2">
        <v>141.30000000000001</v>
      </c>
      <c r="G911" s="2">
        <v>-28.0243</v>
      </c>
      <c r="H911" s="2">
        <v>-91.234499999999997</v>
      </c>
      <c r="I911" s="2">
        <v>-769.73299999999995</v>
      </c>
    </row>
    <row r="912" spans="1:9" x14ac:dyDescent="0.15">
      <c r="A912" s="2">
        <v>61.4000244140625</v>
      </c>
      <c r="B912" s="2">
        <v>0.90577512979507402</v>
      </c>
      <c r="C912" s="2">
        <v>0.96265667676925704</v>
      </c>
      <c r="D912" s="2">
        <v>0.57853496074676503</v>
      </c>
      <c r="F912" s="2">
        <v>141.4</v>
      </c>
      <c r="G912" s="2">
        <v>-26.467400000000001</v>
      </c>
      <c r="H912" s="2">
        <v>-86.563800000000001</v>
      </c>
      <c r="I912" s="2">
        <v>-766.30799999999999</v>
      </c>
    </row>
    <row r="913" spans="1:9" x14ac:dyDescent="0.15">
      <c r="A913" s="2">
        <v>61.5</v>
      </c>
      <c r="B913" s="2">
        <v>0.91286730766296398</v>
      </c>
      <c r="C913" s="2">
        <v>0.96025604009628296</v>
      </c>
      <c r="D913" s="2">
        <v>0.58921992778778098</v>
      </c>
      <c r="F913" s="2">
        <v>141.5</v>
      </c>
      <c r="G913" s="2">
        <v>-23.3535</v>
      </c>
      <c r="H913" s="2">
        <v>-84.072800000000001</v>
      </c>
      <c r="I913" s="2">
        <v>-764.43899999999996</v>
      </c>
    </row>
    <row r="914" spans="1:9" x14ac:dyDescent="0.15">
      <c r="A914" s="2">
        <v>61.6000366210938</v>
      </c>
      <c r="B914" s="2">
        <v>0.91793316602706898</v>
      </c>
      <c r="C914" s="2">
        <v>0.95998930931091297</v>
      </c>
      <c r="D914" s="2">
        <v>0.59539353847503695</v>
      </c>
      <c r="F914" s="2">
        <v>141.6</v>
      </c>
      <c r="G914" s="2">
        <v>-22.730799999999999</v>
      </c>
      <c r="H914" s="2">
        <v>-89.677599999999998</v>
      </c>
      <c r="I914" s="2">
        <v>-751.98400000000004</v>
      </c>
    </row>
    <row r="915" spans="1:9" x14ac:dyDescent="0.15">
      <c r="A915" s="2">
        <v>61.7000122070313</v>
      </c>
      <c r="B915" s="2">
        <v>0.91590684652328502</v>
      </c>
      <c r="C915" s="2">
        <v>0.95972257852554299</v>
      </c>
      <c r="D915" s="2">
        <v>0.59479993581771895</v>
      </c>
      <c r="F915" s="2">
        <v>141.69999999999999</v>
      </c>
      <c r="G915" s="2">
        <v>-23.664899999999999</v>
      </c>
      <c r="H915" s="2">
        <v>-88.432100000000005</v>
      </c>
      <c r="I915" s="2">
        <v>-753.54100000000005</v>
      </c>
    </row>
    <row r="916" spans="1:9" x14ac:dyDescent="0.15">
      <c r="A916" s="2">
        <v>61.7999877929688</v>
      </c>
      <c r="B916" s="2">
        <v>0.91286730766296398</v>
      </c>
      <c r="C916" s="2">
        <v>0.96292340755462602</v>
      </c>
      <c r="D916" s="2">
        <v>0.59408760070800803</v>
      </c>
      <c r="F916" s="2">
        <v>141.80000000000001</v>
      </c>
      <c r="G916" s="2">
        <v>-23.042200000000001</v>
      </c>
      <c r="H916" s="2">
        <v>-88.432100000000005</v>
      </c>
      <c r="I916" s="2">
        <v>-755.721</v>
      </c>
    </row>
    <row r="917" spans="1:9" x14ac:dyDescent="0.15">
      <c r="A917" s="2">
        <v>61.9000244140625</v>
      </c>
      <c r="B917" s="2">
        <v>0.91286730766296398</v>
      </c>
      <c r="C917" s="2">
        <v>0.96158975362777699</v>
      </c>
      <c r="D917" s="2">
        <v>0.59100079536437999</v>
      </c>
      <c r="F917" s="2">
        <v>141.9</v>
      </c>
      <c r="G917" s="2">
        <v>-26.778700000000001</v>
      </c>
      <c r="H917" s="2">
        <v>-88.120699999999999</v>
      </c>
      <c r="I917" s="2">
        <v>-754.16399999999999</v>
      </c>
    </row>
    <row r="918" spans="1:9" x14ac:dyDescent="0.15">
      <c r="A918" s="2">
        <v>62</v>
      </c>
      <c r="B918" s="2">
        <v>0.91590684652328502</v>
      </c>
      <c r="C918" s="2">
        <v>0.96212321519851696</v>
      </c>
      <c r="D918" s="2">
        <v>0.58886379003524802</v>
      </c>
      <c r="F918" s="2">
        <v>142</v>
      </c>
      <c r="G918" s="2">
        <v>-28.0243</v>
      </c>
      <c r="H918" s="2">
        <v>-86.875200000000007</v>
      </c>
      <c r="I918" s="2">
        <v>-752.60699999999997</v>
      </c>
    </row>
    <row r="919" spans="1:9" x14ac:dyDescent="0.15">
      <c r="A919" s="2">
        <v>62.1000366210938</v>
      </c>
      <c r="B919" s="2">
        <v>0.90982776880264304</v>
      </c>
      <c r="C919" s="2">
        <v>0.96052277088165305</v>
      </c>
      <c r="D919" s="2">
        <v>0.58981353044509899</v>
      </c>
      <c r="F919" s="2">
        <v>142.1</v>
      </c>
      <c r="G919" s="2">
        <v>-27.712900000000001</v>
      </c>
      <c r="H919" s="2">
        <v>-79.713399999999993</v>
      </c>
      <c r="I919" s="2">
        <v>-760.08</v>
      </c>
    </row>
    <row r="920" spans="1:9" x14ac:dyDescent="0.15">
      <c r="A920" s="2">
        <v>62.2000122070313</v>
      </c>
      <c r="B920" s="2">
        <v>0.90577512979507402</v>
      </c>
      <c r="C920" s="2">
        <v>0.95972257852554299</v>
      </c>
      <c r="D920" s="2">
        <v>0.59135699272155795</v>
      </c>
      <c r="F920" s="2">
        <v>142.19999999999999</v>
      </c>
      <c r="G920" s="2">
        <v>-28.958400000000001</v>
      </c>
      <c r="H920" s="2">
        <v>-84.072800000000001</v>
      </c>
      <c r="I920" s="2">
        <v>-755.721</v>
      </c>
    </row>
    <row r="921" spans="1:9" x14ac:dyDescent="0.15">
      <c r="A921" s="2">
        <v>62.2999877929688</v>
      </c>
      <c r="B921" s="2">
        <v>0.91084098815918002</v>
      </c>
      <c r="C921" s="2">
        <v>0.96025604009628296</v>
      </c>
      <c r="D921" s="2">
        <v>0.58957612514495905</v>
      </c>
      <c r="F921" s="2">
        <v>142.30000000000001</v>
      </c>
      <c r="G921" s="2">
        <v>-24.910399999999999</v>
      </c>
      <c r="H921" s="2">
        <v>-79.090699999999998</v>
      </c>
      <c r="I921" s="2">
        <v>-756.34400000000005</v>
      </c>
    </row>
    <row r="922" spans="1:9" x14ac:dyDescent="0.15">
      <c r="A922" s="2">
        <v>62.4000244140625</v>
      </c>
      <c r="B922" s="2">
        <v>0.90476191043853804</v>
      </c>
      <c r="C922" s="2">
        <v>0.96132296323776201</v>
      </c>
      <c r="D922" s="2">
        <v>0.59479993581771895</v>
      </c>
      <c r="F922" s="2">
        <v>142.4</v>
      </c>
      <c r="G922" s="2">
        <v>-25.8446</v>
      </c>
      <c r="H922" s="2">
        <v>-86.875200000000007</v>
      </c>
      <c r="I922" s="2">
        <v>-760.39099999999996</v>
      </c>
    </row>
    <row r="923" spans="1:9" x14ac:dyDescent="0.15">
      <c r="A923" s="2">
        <v>62.5</v>
      </c>
      <c r="B923" s="2">
        <v>0.90881460905075095</v>
      </c>
      <c r="C923" s="2">
        <v>0.95998930931091297</v>
      </c>
      <c r="D923" s="2">
        <v>0.59539353847503695</v>
      </c>
      <c r="F923" s="2">
        <v>142.5</v>
      </c>
      <c r="G923" s="2">
        <v>-27.0901</v>
      </c>
      <c r="H923" s="2">
        <v>-86.563800000000001</v>
      </c>
      <c r="I923" s="2">
        <v>-753.23</v>
      </c>
    </row>
    <row r="924" spans="1:9" x14ac:dyDescent="0.15">
      <c r="A924" s="2">
        <v>62.6000366210938</v>
      </c>
      <c r="B924" s="2">
        <v>0.91388046741485596</v>
      </c>
      <c r="C924" s="2">
        <v>0.96265667676925704</v>
      </c>
      <c r="D924" s="2">
        <v>0.59883648157119795</v>
      </c>
      <c r="F924" s="2">
        <v>142.6</v>
      </c>
      <c r="G924" s="2">
        <v>-24.5991</v>
      </c>
      <c r="H924" s="2">
        <v>-81.581699999999998</v>
      </c>
      <c r="I924" s="2">
        <v>-759.14599999999996</v>
      </c>
    </row>
    <row r="925" spans="1:9" x14ac:dyDescent="0.15">
      <c r="A925" s="2">
        <v>62.7000122070313</v>
      </c>
      <c r="B925" s="2">
        <v>0.90577512979507402</v>
      </c>
      <c r="C925" s="2">
        <v>0.96185648441314697</v>
      </c>
      <c r="D925" s="2">
        <v>0.60216075181961104</v>
      </c>
      <c r="F925" s="2">
        <v>142.69999999999999</v>
      </c>
      <c r="G925" s="2">
        <v>-29.2698</v>
      </c>
      <c r="H925" s="2">
        <v>-84.695499999999996</v>
      </c>
      <c r="I925" s="2">
        <v>-752.29600000000005</v>
      </c>
    </row>
    <row r="926" spans="1:9" x14ac:dyDescent="0.15">
      <c r="A926" s="2">
        <v>62.7999877929688</v>
      </c>
      <c r="B926" s="2">
        <v>0.90577512979507402</v>
      </c>
      <c r="C926" s="2">
        <v>0.95785540342330899</v>
      </c>
      <c r="D926" s="2">
        <v>0.59836161136627197</v>
      </c>
      <c r="F926" s="2">
        <v>142.80000000000001</v>
      </c>
      <c r="G926" s="2">
        <v>-30.203900000000001</v>
      </c>
      <c r="H926" s="2">
        <v>-86.563800000000001</v>
      </c>
      <c r="I926" s="2">
        <v>-744.2</v>
      </c>
    </row>
    <row r="927" spans="1:9" x14ac:dyDescent="0.15">
      <c r="A927" s="2">
        <v>62.9000244140625</v>
      </c>
      <c r="B927" s="2">
        <v>0.90780144929885898</v>
      </c>
      <c r="C927" s="2">
        <v>0.96105623245239302</v>
      </c>
      <c r="D927" s="2">
        <v>0.59622460603714</v>
      </c>
      <c r="F927" s="2">
        <v>142.9</v>
      </c>
      <c r="G927" s="2">
        <v>-30.203900000000001</v>
      </c>
      <c r="H927" s="2">
        <v>-89.366200000000006</v>
      </c>
      <c r="I927" s="2">
        <v>-747.625</v>
      </c>
    </row>
    <row r="928" spans="1:9" x14ac:dyDescent="0.15">
      <c r="A928" s="2">
        <v>63</v>
      </c>
      <c r="B928" s="2">
        <v>0.91793316602706898</v>
      </c>
      <c r="C928" s="2">
        <v>0.96345686912536599</v>
      </c>
      <c r="D928" s="2">
        <v>0.60180455446243297</v>
      </c>
      <c r="F928" s="2">
        <v>143</v>
      </c>
      <c r="G928" s="2">
        <v>-33.9405</v>
      </c>
      <c r="H928" s="2">
        <v>-89.677599999999998</v>
      </c>
      <c r="I928" s="2">
        <v>-749.80499999999995</v>
      </c>
    </row>
    <row r="929" spans="1:9" x14ac:dyDescent="0.15">
      <c r="A929" s="2">
        <v>63.1000366210938</v>
      </c>
      <c r="B929" s="2">
        <v>0.91590684652328502</v>
      </c>
      <c r="C929" s="2">
        <v>0.95758867263793901</v>
      </c>
      <c r="D929" s="2">
        <v>0.59978628158569303</v>
      </c>
      <c r="F929" s="2">
        <v>143.1</v>
      </c>
      <c r="G929" s="2">
        <v>-29.892499999999998</v>
      </c>
      <c r="H929" s="2">
        <v>-91.234499999999997</v>
      </c>
      <c r="I929" s="2">
        <v>-751.36099999999999</v>
      </c>
    </row>
    <row r="930" spans="1:9" x14ac:dyDescent="0.15">
      <c r="A930" s="2">
        <v>63.2000122070313</v>
      </c>
      <c r="B930" s="2">
        <v>0.91590684652328502</v>
      </c>
      <c r="C930" s="2">
        <v>0.95892232656478904</v>
      </c>
      <c r="D930" s="2">
        <v>0.59871780872345004</v>
      </c>
      <c r="F930" s="2">
        <v>143.19999999999999</v>
      </c>
      <c r="G930" s="2">
        <v>-30.5153</v>
      </c>
      <c r="H930" s="2">
        <v>-89.677599999999998</v>
      </c>
      <c r="I930" s="2">
        <v>-747.625</v>
      </c>
    </row>
    <row r="931" spans="1:9" x14ac:dyDescent="0.15">
      <c r="A931" s="2">
        <v>63.2999877929688</v>
      </c>
      <c r="B931" s="2">
        <v>0.91388046741485596</v>
      </c>
      <c r="C931" s="2">
        <v>0.96238994598388705</v>
      </c>
      <c r="D931" s="2">
        <v>0.60097348690033003</v>
      </c>
      <c r="F931" s="2">
        <v>143.30000000000001</v>
      </c>
      <c r="G931" s="2">
        <v>-35.808799999999998</v>
      </c>
      <c r="H931" s="2">
        <v>-89.677599999999998</v>
      </c>
      <c r="I931" s="2">
        <v>-751.673</v>
      </c>
    </row>
    <row r="932" spans="1:9" x14ac:dyDescent="0.15">
      <c r="A932" s="2">
        <v>63.4000244140625</v>
      </c>
      <c r="B932" s="2">
        <v>0.91995948553085305</v>
      </c>
      <c r="C932" s="2">
        <v>0.95945584774017301</v>
      </c>
      <c r="D932" s="2">
        <v>0.59978628158569303</v>
      </c>
      <c r="F932" s="2">
        <v>143.4</v>
      </c>
      <c r="G932" s="2">
        <v>-32.072200000000002</v>
      </c>
      <c r="H932" s="2">
        <v>-93.414199999999994</v>
      </c>
      <c r="I932" s="2">
        <v>-742.02</v>
      </c>
    </row>
    <row r="933" spans="1:9" x14ac:dyDescent="0.15">
      <c r="A933" s="2">
        <v>63.5</v>
      </c>
      <c r="B933" s="2">
        <v>0.91590684652328502</v>
      </c>
      <c r="C933" s="2">
        <v>0.95678842067718495</v>
      </c>
      <c r="D933" s="2">
        <v>0.59729313850402799</v>
      </c>
      <c r="F933" s="2">
        <v>143.5</v>
      </c>
      <c r="G933" s="2">
        <v>-30.203900000000001</v>
      </c>
      <c r="H933" s="2">
        <v>-90.923100000000005</v>
      </c>
      <c r="I933" s="2">
        <v>-740.77499999999998</v>
      </c>
    </row>
    <row r="934" spans="1:9" x14ac:dyDescent="0.15">
      <c r="A934" s="2">
        <v>63.6000366210938</v>
      </c>
      <c r="B934" s="2">
        <v>0.911854147911072</v>
      </c>
      <c r="C934" s="2">
        <v>0.95785540342330899</v>
      </c>
      <c r="D934" s="2">
        <v>0.59385013580322299</v>
      </c>
      <c r="F934" s="2">
        <v>143.6</v>
      </c>
      <c r="G934" s="2">
        <v>-31.7608</v>
      </c>
      <c r="H934" s="2">
        <v>-87.498000000000005</v>
      </c>
      <c r="I934" s="2">
        <v>-739.529</v>
      </c>
    </row>
    <row r="935" spans="1:9" x14ac:dyDescent="0.15">
      <c r="A935" s="2">
        <v>63.7000122070313</v>
      </c>
      <c r="B935" s="2">
        <v>0.90577512979507402</v>
      </c>
      <c r="C935" s="2">
        <v>0.95892232656478904</v>
      </c>
      <c r="D935" s="2">
        <v>0.59313780069351196</v>
      </c>
      <c r="F935" s="2">
        <v>143.69999999999999</v>
      </c>
      <c r="G935" s="2">
        <v>-26.155999999999999</v>
      </c>
      <c r="H935" s="2">
        <v>-86.563800000000001</v>
      </c>
      <c r="I935" s="2">
        <v>-745.13400000000001</v>
      </c>
    </row>
    <row r="936" spans="1:9" x14ac:dyDescent="0.15">
      <c r="A936" s="2">
        <v>63.7999877929688</v>
      </c>
      <c r="B936" s="2">
        <v>0.911854147911072</v>
      </c>
      <c r="C936" s="2">
        <v>0.95972257852554299</v>
      </c>
      <c r="D936" s="2">
        <v>0.58838886022567705</v>
      </c>
      <c r="F936" s="2">
        <v>143.80000000000001</v>
      </c>
      <c r="G936" s="2">
        <v>-31.449400000000001</v>
      </c>
      <c r="H936" s="2">
        <v>-79.713399999999993</v>
      </c>
      <c r="I936" s="2">
        <v>-742.02</v>
      </c>
    </row>
    <row r="937" spans="1:9" x14ac:dyDescent="0.15">
      <c r="A937" s="2">
        <v>63.9000244140625</v>
      </c>
      <c r="B937" s="2">
        <v>0.91286730766296398</v>
      </c>
      <c r="C937" s="2">
        <v>0.96025604009628296</v>
      </c>
      <c r="D937" s="2">
        <v>0.59088206291198697</v>
      </c>
      <c r="F937" s="2">
        <v>143.9</v>
      </c>
      <c r="G937" s="2">
        <v>-31.138100000000001</v>
      </c>
      <c r="H937" s="2">
        <v>-81.581699999999998</v>
      </c>
      <c r="I937" s="2">
        <v>-744.822</v>
      </c>
    </row>
    <row r="938" spans="1:9" x14ac:dyDescent="0.15">
      <c r="A938" s="2">
        <v>64</v>
      </c>
      <c r="B938" s="2">
        <v>0.89969605207443204</v>
      </c>
      <c r="C938" s="2">
        <v>0.96025604009628296</v>
      </c>
      <c r="D938" s="2">
        <v>0.59016972780227706</v>
      </c>
      <c r="F938" s="2">
        <v>144</v>
      </c>
      <c r="G938" s="2">
        <v>-25.8446</v>
      </c>
      <c r="H938" s="2">
        <v>-80.959000000000003</v>
      </c>
      <c r="I938" s="2">
        <v>-744.51099999999997</v>
      </c>
    </row>
    <row r="939" spans="1:9" x14ac:dyDescent="0.15">
      <c r="A939" s="2">
        <v>64.100036621093807</v>
      </c>
      <c r="B939" s="2">
        <v>0.89766973257064797</v>
      </c>
      <c r="C939" s="2">
        <v>0.95945584774017301</v>
      </c>
      <c r="D939" s="2">
        <v>0.59396886825561501</v>
      </c>
      <c r="F939" s="2">
        <v>144.1</v>
      </c>
      <c r="G939" s="2">
        <v>-29.581199999999999</v>
      </c>
      <c r="H939" s="2">
        <v>-86.875200000000007</v>
      </c>
      <c r="I939" s="2">
        <v>-744.822</v>
      </c>
    </row>
    <row r="940" spans="1:9" x14ac:dyDescent="0.15">
      <c r="A940" s="2">
        <v>64.200012207031307</v>
      </c>
      <c r="B940" s="2">
        <v>0.91286730766296398</v>
      </c>
      <c r="C940" s="2">
        <v>0.95918911695480302</v>
      </c>
      <c r="D940" s="2">
        <v>0.59859907627105702</v>
      </c>
      <c r="F940" s="2">
        <v>144.19999999999999</v>
      </c>
      <c r="G940" s="2">
        <v>-26.467400000000001</v>
      </c>
      <c r="H940" s="2">
        <v>-79.713399999999993</v>
      </c>
      <c r="I940" s="2">
        <v>-743.26599999999996</v>
      </c>
    </row>
    <row r="941" spans="1:9" x14ac:dyDescent="0.15">
      <c r="A941" s="2">
        <v>64.299987792968807</v>
      </c>
      <c r="B941" s="2">
        <v>0.911854147911072</v>
      </c>
      <c r="C941" s="2">
        <v>0.95918911695480302</v>
      </c>
      <c r="D941" s="2">
        <v>0.60144841670990001</v>
      </c>
      <c r="F941" s="2">
        <v>144.30000000000001</v>
      </c>
      <c r="G941" s="2">
        <v>-29.2698</v>
      </c>
      <c r="H941" s="2">
        <v>-81.270300000000006</v>
      </c>
      <c r="I941" s="2">
        <v>-740.15200000000004</v>
      </c>
    </row>
    <row r="942" spans="1:9" x14ac:dyDescent="0.15">
      <c r="A942" s="2">
        <v>64.4000244140625</v>
      </c>
      <c r="B942" s="2">
        <v>0.89665657281875599</v>
      </c>
      <c r="C942" s="2">
        <v>0.95465451478958097</v>
      </c>
      <c r="D942" s="2">
        <v>0.59895521402358998</v>
      </c>
      <c r="F942" s="2">
        <v>144.4</v>
      </c>
      <c r="G942" s="2">
        <v>-28.335599999999999</v>
      </c>
      <c r="H942" s="2">
        <v>-77.533799999999999</v>
      </c>
      <c r="I942" s="2">
        <v>-738.28300000000002</v>
      </c>
    </row>
    <row r="943" spans="1:9" x14ac:dyDescent="0.15">
      <c r="A943" s="2">
        <v>64.5</v>
      </c>
      <c r="B943" s="2">
        <v>0.90982776880264304</v>
      </c>
      <c r="C943" s="2">
        <v>0.95812213420867898</v>
      </c>
      <c r="D943" s="2">
        <v>0.59527480602264404</v>
      </c>
      <c r="F943" s="2">
        <v>144.5</v>
      </c>
      <c r="G943" s="2">
        <v>-26.778700000000001</v>
      </c>
      <c r="H943" s="2">
        <v>-79.090699999999998</v>
      </c>
      <c r="I943" s="2">
        <v>-734.85799999999995</v>
      </c>
    </row>
    <row r="944" spans="1:9" x14ac:dyDescent="0.15">
      <c r="A944" s="2">
        <v>64.600036621093807</v>
      </c>
      <c r="B944" s="2">
        <v>0.91286730766296398</v>
      </c>
      <c r="C944" s="2">
        <v>0.96105623245239302</v>
      </c>
      <c r="D944" s="2">
        <v>0.59479993581771895</v>
      </c>
      <c r="F944" s="2">
        <v>144.6</v>
      </c>
      <c r="G944" s="2">
        <v>-28.646999999999998</v>
      </c>
      <c r="H944" s="2">
        <v>-80.024799999999999</v>
      </c>
      <c r="I944" s="2">
        <v>-733.61300000000006</v>
      </c>
    </row>
    <row r="945" spans="1:9" x14ac:dyDescent="0.15">
      <c r="A945" s="2">
        <v>64.700012207031307</v>
      </c>
      <c r="B945" s="2">
        <v>0.91286730766296398</v>
      </c>
      <c r="C945" s="2">
        <v>0.96212321519851696</v>
      </c>
      <c r="D945" s="2">
        <v>0.60322922468185403</v>
      </c>
      <c r="F945" s="2">
        <v>144.69999999999999</v>
      </c>
      <c r="G945" s="2">
        <v>-28.0243</v>
      </c>
      <c r="H945" s="2">
        <v>-78.4679</v>
      </c>
      <c r="I945" s="2">
        <v>-739.21799999999996</v>
      </c>
    </row>
    <row r="946" spans="1:9" x14ac:dyDescent="0.15">
      <c r="A946" s="2">
        <v>64.799987792968807</v>
      </c>
      <c r="B946" s="2">
        <v>0.911854147911072</v>
      </c>
      <c r="C946" s="2">
        <v>0.96158975362777699</v>
      </c>
      <c r="D946" s="2">
        <v>0.60975897312164296</v>
      </c>
      <c r="F946" s="2">
        <v>144.80000000000001</v>
      </c>
      <c r="G946" s="2">
        <v>-29.581199999999999</v>
      </c>
      <c r="H946" s="2">
        <v>-80.024799999999999</v>
      </c>
      <c r="I946" s="2">
        <v>-733.61300000000006</v>
      </c>
    </row>
    <row r="947" spans="1:9" x14ac:dyDescent="0.15">
      <c r="A947" s="2">
        <v>64.9000244140625</v>
      </c>
      <c r="B947" s="2">
        <v>0.92299902439117398</v>
      </c>
      <c r="C947" s="2">
        <v>0.96372359991073597</v>
      </c>
      <c r="D947" s="2">
        <v>0.60821557044982899</v>
      </c>
      <c r="F947" s="2">
        <v>144.9</v>
      </c>
      <c r="G947" s="2">
        <v>-26.155999999999999</v>
      </c>
      <c r="H947" s="2">
        <v>-75.976900000000001</v>
      </c>
      <c r="I947" s="2">
        <v>-729.87599999999998</v>
      </c>
    </row>
    <row r="948" spans="1:9" x14ac:dyDescent="0.15">
      <c r="A948" s="2">
        <v>65</v>
      </c>
      <c r="B948" s="2">
        <v>0.92299902439117398</v>
      </c>
      <c r="C948" s="2">
        <v>0.96025604009628296</v>
      </c>
      <c r="D948" s="2">
        <v>0.61142104864120495</v>
      </c>
      <c r="F948" s="2">
        <v>145</v>
      </c>
      <c r="G948" s="2">
        <v>-27.401499999999999</v>
      </c>
      <c r="H948" s="2">
        <v>-76.599599999999995</v>
      </c>
      <c r="I948" s="2">
        <v>-721.15800000000002</v>
      </c>
    </row>
    <row r="949" spans="1:9" x14ac:dyDescent="0.15">
      <c r="A949" s="2">
        <v>65.100036621093807</v>
      </c>
      <c r="B949" s="2">
        <v>0.916920006275177</v>
      </c>
      <c r="C949" s="2">
        <v>0.96025604009628296</v>
      </c>
      <c r="D949" s="2">
        <v>0.60975897312164296</v>
      </c>
      <c r="F949" s="2">
        <v>145.1</v>
      </c>
      <c r="G949" s="2">
        <v>-21.485299999999999</v>
      </c>
      <c r="H949" s="2">
        <v>-82.515900000000002</v>
      </c>
      <c r="I949" s="2">
        <v>-721.46900000000005</v>
      </c>
    </row>
    <row r="950" spans="1:9" x14ac:dyDescent="0.15">
      <c r="A950" s="2">
        <v>65.200012207031307</v>
      </c>
      <c r="B950" s="2">
        <v>0.91489362716674805</v>
      </c>
      <c r="C950" s="2">
        <v>0.96132296323776201</v>
      </c>
      <c r="D950" s="2">
        <v>0.603110492229462</v>
      </c>
      <c r="F950" s="2">
        <v>145.19999999999999</v>
      </c>
      <c r="G950" s="2">
        <v>-27.401499999999999</v>
      </c>
      <c r="H950" s="2">
        <v>-84.072800000000001</v>
      </c>
      <c r="I950" s="2">
        <v>-719.91200000000003</v>
      </c>
    </row>
    <row r="951" spans="1:9" x14ac:dyDescent="0.15">
      <c r="A951" s="2">
        <v>65.299987792968807</v>
      </c>
      <c r="B951" s="2">
        <v>0.91894632577896096</v>
      </c>
      <c r="C951" s="2">
        <v>0.96185648441314697</v>
      </c>
      <c r="D951" s="2">
        <v>0.60679090023040805</v>
      </c>
      <c r="F951" s="2">
        <v>145.30000000000001</v>
      </c>
      <c r="G951" s="2">
        <v>-28.0243</v>
      </c>
      <c r="H951" s="2">
        <v>-83.761399999999995</v>
      </c>
      <c r="I951" s="2">
        <v>-727.07399999999996</v>
      </c>
    </row>
    <row r="952" spans="1:9" x14ac:dyDescent="0.15">
      <c r="A952" s="2">
        <v>65.4000244140625</v>
      </c>
      <c r="B952" s="2">
        <v>0.91590684652328502</v>
      </c>
      <c r="C952" s="2">
        <v>0.95998930931091297</v>
      </c>
      <c r="D952" s="2">
        <v>0.60334795713424705</v>
      </c>
      <c r="F952" s="2">
        <v>145.4</v>
      </c>
      <c r="G952" s="2">
        <v>-20.551100000000002</v>
      </c>
      <c r="H952" s="2">
        <v>-83.45</v>
      </c>
      <c r="I952" s="2">
        <v>-713.68399999999997</v>
      </c>
    </row>
    <row r="953" spans="1:9" x14ac:dyDescent="0.15">
      <c r="A953" s="2">
        <v>65.5</v>
      </c>
      <c r="B953" s="2">
        <v>0.921985864639282</v>
      </c>
      <c r="C953" s="2">
        <v>0.95812213420867898</v>
      </c>
      <c r="D953" s="2">
        <v>0.60524749755859397</v>
      </c>
      <c r="F953" s="2">
        <v>145.5</v>
      </c>
      <c r="G953" s="2">
        <v>-25.221800000000002</v>
      </c>
      <c r="H953" s="2">
        <v>-86.563800000000001</v>
      </c>
      <c r="I953" s="2">
        <v>-709.01400000000001</v>
      </c>
    </row>
    <row r="954" spans="1:9" x14ac:dyDescent="0.15">
      <c r="A954" s="2">
        <v>65.600036621093807</v>
      </c>
      <c r="B954" s="2">
        <v>0.92097270488739003</v>
      </c>
      <c r="C954" s="2">
        <v>0.95465451478958097</v>
      </c>
      <c r="D954" s="2">
        <v>0.60964024066925004</v>
      </c>
      <c r="F954" s="2">
        <v>145.6</v>
      </c>
      <c r="G954" s="2">
        <v>-29.2698</v>
      </c>
      <c r="H954" s="2">
        <v>-86.875200000000007</v>
      </c>
      <c r="I954" s="2">
        <v>-711.505</v>
      </c>
    </row>
    <row r="955" spans="1:9" x14ac:dyDescent="0.15">
      <c r="A955" s="2">
        <v>65.700012207031307</v>
      </c>
      <c r="B955" s="2">
        <v>0.92299902439117398</v>
      </c>
      <c r="C955" s="2">
        <v>0.955988228321075</v>
      </c>
      <c r="D955" s="2">
        <v>0.61237084865570102</v>
      </c>
      <c r="F955" s="2">
        <v>145.69999999999999</v>
      </c>
      <c r="G955" s="2">
        <v>-26.155999999999999</v>
      </c>
      <c r="H955" s="2">
        <v>-89.989000000000004</v>
      </c>
      <c r="I955" s="2">
        <v>-713.68399999999997</v>
      </c>
    </row>
    <row r="956" spans="1:9" x14ac:dyDescent="0.15">
      <c r="A956" s="2">
        <v>65.799987792968807</v>
      </c>
      <c r="B956" s="2">
        <v>0.93920975923538197</v>
      </c>
      <c r="C956" s="2">
        <v>0.95305413007736195</v>
      </c>
      <c r="D956" s="2">
        <v>0.61296445131301902</v>
      </c>
      <c r="F956" s="2">
        <v>145.80000000000001</v>
      </c>
      <c r="G956" s="2">
        <v>-28.646999999999998</v>
      </c>
      <c r="H956" s="2">
        <v>-82.827200000000005</v>
      </c>
      <c r="I956" s="2">
        <v>-714.93</v>
      </c>
    </row>
    <row r="957" spans="1:9" x14ac:dyDescent="0.15">
      <c r="A957" s="2">
        <v>65.9000244140625</v>
      </c>
      <c r="B957" s="2">
        <v>0.93414390087127697</v>
      </c>
      <c r="C957" s="2">
        <v>0.95305413007736195</v>
      </c>
      <c r="D957" s="2">
        <v>0.61474531888961803</v>
      </c>
      <c r="F957" s="2">
        <v>145.9</v>
      </c>
      <c r="G957" s="2">
        <v>-28.0243</v>
      </c>
      <c r="H957" s="2">
        <v>-84.072800000000001</v>
      </c>
      <c r="I957" s="2">
        <v>-716.798</v>
      </c>
    </row>
    <row r="958" spans="1:9" x14ac:dyDescent="0.15">
      <c r="A958" s="2">
        <v>66</v>
      </c>
      <c r="B958" s="2">
        <v>0.92705172300338701</v>
      </c>
      <c r="C958" s="2">
        <v>0.95545476675033603</v>
      </c>
      <c r="D958" s="2">
        <v>0.61676359176635698</v>
      </c>
      <c r="F958" s="2">
        <v>146</v>
      </c>
      <c r="G958" s="2">
        <v>-24.910399999999999</v>
      </c>
      <c r="H958" s="2">
        <v>-82.515900000000002</v>
      </c>
      <c r="I958" s="2">
        <v>-712.43899999999996</v>
      </c>
    </row>
    <row r="959" spans="1:9" x14ac:dyDescent="0.15">
      <c r="A959" s="2">
        <v>66.100036621093807</v>
      </c>
      <c r="B959" s="2">
        <v>0.92806488275527999</v>
      </c>
      <c r="C959" s="2">
        <v>0.95465451478958097</v>
      </c>
      <c r="D959" s="2">
        <v>0.61070871353149403</v>
      </c>
      <c r="F959" s="2">
        <v>146.1</v>
      </c>
      <c r="G959" s="2">
        <v>-23.976299999999998</v>
      </c>
      <c r="H959" s="2">
        <v>-81.893100000000004</v>
      </c>
      <c r="I959" s="2">
        <v>-716.17499999999995</v>
      </c>
    </row>
    <row r="960" spans="1:9" x14ac:dyDescent="0.15">
      <c r="A960" s="2">
        <v>66.200012207031307</v>
      </c>
      <c r="B960" s="2">
        <v>0.92097270488739003</v>
      </c>
      <c r="C960" s="2">
        <v>0.95705521106720004</v>
      </c>
      <c r="D960" s="2">
        <v>0.61189597845077504</v>
      </c>
      <c r="F960" s="2">
        <v>146.19999999999999</v>
      </c>
      <c r="G960" s="2">
        <v>-23.3535</v>
      </c>
      <c r="H960" s="2">
        <v>-80.959000000000003</v>
      </c>
      <c r="I960" s="2">
        <v>-718.04399999999998</v>
      </c>
    </row>
    <row r="961" spans="1:9" x14ac:dyDescent="0.15">
      <c r="A961" s="2">
        <v>66.299987792968807</v>
      </c>
      <c r="B961" s="2">
        <v>0.92299902439117398</v>
      </c>
      <c r="C961" s="2">
        <v>0.95625495910644498</v>
      </c>
      <c r="D961" s="2">
        <v>0.61581379175186202</v>
      </c>
      <c r="F961" s="2">
        <v>146.30000000000001</v>
      </c>
      <c r="G961" s="2">
        <v>-23.042200000000001</v>
      </c>
      <c r="H961" s="2">
        <v>-83.138599999999997</v>
      </c>
      <c r="I961" s="2">
        <v>-709.32500000000005</v>
      </c>
    </row>
    <row r="962" spans="1:9" x14ac:dyDescent="0.15">
      <c r="A962" s="2">
        <v>66.4000244140625</v>
      </c>
      <c r="B962" s="2">
        <v>0.921985864639282</v>
      </c>
      <c r="C962" s="2">
        <v>0.95518803596496604</v>
      </c>
      <c r="D962" s="2">
        <v>0.61688232421875</v>
      </c>
      <c r="F962" s="2">
        <v>146.4</v>
      </c>
      <c r="G962" s="2">
        <v>-24.5991</v>
      </c>
      <c r="H962" s="2">
        <v>-79.090699999999998</v>
      </c>
      <c r="I962" s="2">
        <v>-713.68399999999997</v>
      </c>
    </row>
    <row r="963" spans="1:9" x14ac:dyDescent="0.15">
      <c r="A963" s="2">
        <v>66.5</v>
      </c>
      <c r="B963" s="2">
        <v>0.92806488275527999</v>
      </c>
      <c r="C963" s="2">
        <v>0.96025604009628296</v>
      </c>
      <c r="D963" s="2">
        <v>0.61522018909454301</v>
      </c>
      <c r="F963" s="2">
        <v>146.5</v>
      </c>
      <c r="G963" s="2">
        <v>-24.5991</v>
      </c>
      <c r="H963" s="2">
        <v>-80.336200000000005</v>
      </c>
      <c r="I963" s="2">
        <v>-708.702</v>
      </c>
    </row>
    <row r="964" spans="1:9" x14ac:dyDescent="0.15">
      <c r="A964" s="2">
        <v>66.600036621093807</v>
      </c>
      <c r="B964" s="2">
        <v>0.93617022037506104</v>
      </c>
      <c r="C964" s="2">
        <v>0.95892232656478904</v>
      </c>
      <c r="D964" s="2">
        <v>0.61498278379440297</v>
      </c>
      <c r="F964" s="2">
        <v>146.6</v>
      </c>
      <c r="G964" s="2">
        <v>-19.9284</v>
      </c>
      <c r="H964" s="2">
        <v>-83.761399999999995</v>
      </c>
      <c r="I964" s="2">
        <v>-705.58900000000006</v>
      </c>
    </row>
    <row r="965" spans="1:9" x14ac:dyDescent="0.15">
      <c r="A965" s="2">
        <v>66.700012207031307</v>
      </c>
      <c r="B965" s="2">
        <v>0.92907804250717196</v>
      </c>
      <c r="C965" s="2">
        <v>0.95732194185257002</v>
      </c>
      <c r="D965" s="2">
        <v>0.61474531888961803</v>
      </c>
      <c r="F965" s="2">
        <v>146.69999999999999</v>
      </c>
      <c r="G965" s="2">
        <v>-24.910399999999999</v>
      </c>
      <c r="H965" s="2">
        <v>-82.515900000000002</v>
      </c>
      <c r="I965" s="2">
        <v>-706.52300000000002</v>
      </c>
    </row>
    <row r="966" spans="1:9" x14ac:dyDescent="0.15">
      <c r="A966" s="2">
        <v>66.799987792968807</v>
      </c>
      <c r="B966" s="2">
        <v>0.93211758136749301</v>
      </c>
      <c r="C966" s="2">
        <v>0.95465451478958097</v>
      </c>
      <c r="D966" s="2">
        <v>0.61106491088867199</v>
      </c>
      <c r="F966" s="2">
        <v>146.80000000000001</v>
      </c>
      <c r="G966" s="2">
        <v>-23.3535</v>
      </c>
      <c r="H966" s="2">
        <v>-84.695499999999996</v>
      </c>
      <c r="I966" s="2">
        <v>-707.45699999999999</v>
      </c>
    </row>
    <row r="967" spans="1:9" x14ac:dyDescent="0.15">
      <c r="A967" s="2">
        <v>66.9000244140625</v>
      </c>
      <c r="B967" s="2">
        <v>0.92907804250717196</v>
      </c>
      <c r="C967" s="2">
        <v>0.95545476675033603</v>
      </c>
      <c r="D967" s="2">
        <v>0.61533892154693604</v>
      </c>
      <c r="F967" s="2">
        <v>146.9</v>
      </c>
      <c r="G967" s="2">
        <v>-24.287700000000001</v>
      </c>
      <c r="H967" s="2">
        <v>-90.300399999999996</v>
      </c>
      <c r="I967" s="2">
        <v>-710.88199999999995</v>
      </c>
    </row>
    <row r="968" spans="1:9" x14ac:dyDescent="0.15">
      <c r="A968" s="2">
        <v>67</v>
      </c>
      <c r="B968" s="2">
        <v>0.92097270488739003</v>
      </c>
      <c r="C968" s="2">
        <v>0.96078950166702304</v>
      </c>
      <c r="D968" s="2">
        <v>0.62068140506744396</v>
      </c>
      <c r="F968" s="2">
        <v>147</v>
      </c>
      <c r="G968" s="2">
        <v>-27.0901</v>
      </c>
      <c r="H968" s="2">
        <v>-89.677599999999998</v>
      </c>
      <c r="I968" s="2">
        <v>-707.76800000000003</v>
      </c>
    </row>
    <row r="969" spans="1:9" x14ac:dyDescent="0.15">
      <c r="A969" s="2">
        <v>67.100036621093807</v>
      </c>
      <c r="B969" s="2">
        <v>0.92907804250717196</v>
      </c>
      <c r="C969" s="2">
        <v>0.96185648441314697</v>
      </c>
      <c r="D969" s="2">
        <v>0.61391425132751498</v>
      </c>
      <c r="F969" s="2">
        <v>147.1</v>
      </c>
      <c r="G969" s="2">
        <v>-26.155999999999999</v>
      </c>
      <c r="H969" s="2">
        <v>-89.677599999999998</v>
      </c>
      <c r="I969" s="2">
        <v>-711.505</v>
      </c>
    </row>
    <row r="970" spans="1:9" x14ac:dyDescent="0.15">
      <c r="A970" s="2">
        <v>67.200012207031307</v>
      </c>
      <c r="B970" s="2">
        <v>0.93617022037506104</v>
      </c>
      <c r="C970" s="2">
        <v>0.96399039030075095</v>
      </c>
      <c r="D970" s="2">
        <v>0.61035257577896096</v>
      </c>
      <c r="F970" s="2">
        <v>147.19999999999999</v>
      </c>
      <c r="G970" s="2">
        <v>-25.8446</v>
      </c>
      <c r="H970" s="2">
        <v>-83.761399999999995</v>
      </c>
      <c r="I970" s="2">
        <v>-713.68399999999997</v>
      </c>
    </row>
    <row r="971" spans="1:9" x14ac:dyDescent="0.15">
      <c r="A971" s="2">
        <v>67.299987792968807</v>
      </c>
      <c r="B971" s="2">
        <v>0.93515706062316895</v>
      </c>
      <c r="C971" s="2">
        <v>0.96292340755462602</v>
      </c>
      <c r="D971" s="2">
        <v>0.61177724599838301</v>
      </c>
      <c r="F971" s="2">
        <v>147.30000000000001</v>
      </c>
      <c r="G971" s="2">
        <v>-24.5991</v>
      </c>
      <c r="H971" s="2">
        <v>-86.875200000000007</v>
      </c>
      <c r="I971" s="2">
        <v>-710.88199999999995</v>
      </c>
    </row>
    <row r="972" spans="1:9" x14ac:dyDescent="0.15">
      <c r="A972" s="2">
        <v>67.4000244140625</v>
      </c>
      <c r="B972" s="2">
        <v>0.94224923849105802</v>
      </c>
      <c r="C972" s="2">
        <v>0.96105623245239302</v>
      </c>
      <c r="D972" s="2">
        <v>0.613439381122589</v>
      </c>
      <c r="F972" s="2">
        <v>147.4</v>
      </c>
      <c r="G972" s="2">
        <v>-21.485299999999999</v>
      </c>
      <c r="H972" s="2">
        <v>-87.186599999999999</v>
      </c>
      <c r="I972" s="2">
        <v>-707.45699999999999</v>
      </c>
    </row>
    <row r="973" spans="1:9" x14ac:dyDescent="0.15">
      <c r="A973" s="2">
        <v>67.5</v>
      </c>
      <c r="B973" s="2">
        <v>0.93414390087127697</v>
      </c>
      <c r="C973" s="2">
        <v>0.96185648441314697</v>
      </c>
      <c r="D973" s="2">
        <v>0.61438912153243996</v>
      </c>
      <c r="F973" s="2">
        <v>147.5</v>
      </c>
      <c r="G973" s="2">
        <v>-23.042200000000001</v>
      </c>
      <c r="H973" s="2">
        <v>-83.45</v>
      </c>
      <c r="I973" s="2">
        <v>-700.60599999999999</v>
      </c>
    </row>
    <row r="974" spans="1:9" x14ac:dyDescent="0.15">
      <c r="A974" s="2">
        <v>67.600036621093807</v>
      </c>
      <c r="B974" s="2">
        <v>0.93819659948348999</v>
      </c>
      <c r="C974" s="2">
        <v>0.96132296323776201</v>
      </c>
      <c r="D974" s="2">
        <v>0.613439381122589</v>
      </c>
      <c r="F974" s="2">
        <v>147.6</v>
      </c>
      <c r="G974" s="2">
        <v>-25.533200000000001</v>
      </c>
      <c r="H974" s="2">
        <v>-83.45</v>
      </c>
      <c r="I974" s="2">
        <v>-703.72</v>
      </c>
    </row>
    <row r="975" spans="1:9" x14ac:dyDescent="0.15">
      <c r="A975" s="2">
        <v>67.700012207031307</v>
      </c>
      <c r="B975" s="2">
        <v>0.94427561759948697</v>
      </c>
      <c r="C975" s="2">
        <v>0.96052277088165305</v>
      </c>
      <c r="D975" s="2">
        <v>0.61450785398483299</v>
      </c>
      <c r="F975" s="2">
        <v>147.69999999999999</v>
      </c>
      <c r="G975" s="2">
        <v>-28.0243</v>
      </c>
      <c r="H975" s="2">
        <v>-80.336200000000005</v>
      </c>
      <c r="I975" s="2">
        <v>-700.29499999999996</v>
      </c>
    </row>
    <row r="976" spans="1:9" x14ac:dyDescent="0.15">
      <c r="A976" s="2">
        <v>67.799987792968807</v>
      </c>
      <c r="B976" s="2">
        <v>0.92299902439117398</v>
      </c>
      <c r="C976" s="2">
        <v>0.96372359991073597</v>
      </c>
      <c r="D976" s="2">
        <v>0.61082744598388705</v>
      </c>
      <c r="F976" s="2">
        <v>147.80000000000001</v>
      </c>
      <c r="G976" s="2">
        <v>-24.910399999999999</v>
      </c>
      <c r="H976" s="2">
        <v>-78.156499999999994</v>
      </c>
      <c r="I976" s="2">
        <v>-707.45699999999999</v>
      </c>
    </row>
    <row r="977" spans="1:9" x14ac:dyDescent="0.15">
      <c r="A977" s="2">
        <v>67.9000244140625</v>
      </c>
      <c r="B977" s="2">
        <v>0.91995948553085305</v>
      </c>
      <c r="C977" s="2">
        <v>0.96425712108612105</v>
      </c>
      <c r="D977" s="2">
        <v>0.614032983779907</v>
      </c>
      <c r="F977" s="2">
        <v>147.9</v>
      </c>
      <c r="G977" s="2">
        <v>-28.335599999999999</v>
      </c>
      <c r="H977" s="2">
        <v>-84.072800000000001</v>
      </c>
      <c r="I977" s="2">
        <v>-707.45699999999999</v>
      </c>
    </row>
    <row r="978" spans="1:9" x14ac:dyDescent="0.15">
      <c r="A978" s="2">
        <v>68</v>
      </c>
      <c r="B978" s="2">
        <v>0.93009120225906405</v>
      </c>
      <c r="C978" s="2">
        <v>0.966924488544464</v>
      </c>
      <c r="D978" s="2">
        <v>0.61165851354598999</v>
      </c>
      <c r="F978" s="2">
        <v>148</v>
      </c>
      <c r="G978" s="2">
        <v>-25.533200000000001</v>
      </c>
      <c r="H978" s="2">
        <v>-83.761399999999995</v>
      </c>
      <c r="I978" s="2">
        <v>-712.12800000000004</v>
      </c>
    </row>
    <row r="979" spans="1:9" x14ac:dyDescent="0.15">
      <c r="A979" s="2">
        <v>68.100036621093807</v>
      </c>
      <c r="B979" s="2">
        <v>0.94528877735137895</v>
      </c>
      <c r="C979" s="2">
        <v>0.96105623245239302</v>
      </c>
      <c r="D979" s="2">
        <v>0.613439381122589</v>
      </c>
      <c r="F979" s="2">
        <v>148.1</v>
      </c>
      <c r="G979" s="2">
        <v>-28.335599999999999</v>
      </c>
      <c r="H979" s="2">
        <v>-84.072800000000001</v>
      </c>
      <c r="I979" s="2">
        <v>-706.52300000000002</v>
      </c>
    </row>
    <row r="980" spans="1:9" x14ac:dyDescent="0.15">
      <c r="A980" s="2">
        <v>68.200012207031307</v>
      </c>
      <c r="B980" s="2">
        <v>0.93414390087127697</v>
      </c>
      <c r="C980" s="2">
        <v>0.95918911695480302</v>
      </c>
      <c r="D980" s="2">
        <v>0.61640745401382402</v>
      </c>
      <c r="F980" s="2">
        <v>148.19999999999999</v>
      </c>
      <c r="G980" s="2">
        <v>-25.221800000000002</v>
      </c>
      <c r="H980" s="2">
        <v>-78.779300000000006</v>
      </c>
      <c r="I980" s="2">
        <v>-704.34299999999996</v>
      </c>
    </row>
    <row r="981" spans="1:9" x14ac:dyDescent="0.15">
      <c r="A981" s="2">
        <v>68.299987792968807</v>
      </c>
      <c r="B981" s="2">
        <v>0.92603850364685103</v>
      </c>
      <c r="C981" s="2">
        <v>0.95838886499404896</v>
      </c>
      <c r="D981" s="2">
        <v>0.62068140506744396</v>
      </c>
      <c r="F981" s="2">
        <v>148.30000000000001</v>
      </c>
      <c r="G981" s="2">
        <v>-23.3535</v>
      </c>
      <c r="H981" s="2">
        <v>-80.959000000000003</v>
      </c>
      <c r="I981" s="2">
        <v>-705.58900000000006</v>
      </c>
    </row>
    <row r="982" spans="1:9" x14ac:dyDescent="0.15">
      <c r="A982" s="2">
        <v>68.4000244140625</v>
      </c>
      <c r="B982" s="2">
        <v>0.93110436201095603</v>
      </c>
      <c r="C982" s="2">
        <v>0.95758867263793901</v>
      </c>
      <c r="D982" s="2">
        <v>0.61985039710998502</v>
      </c>
      <c r="F982" s="2">
        <v>148.4</v>
      </c>
      <c r="G982" s="2">
        <v>-23.042200000000001</v>
      </c>
      <c r="H982" s="2">
        <v>-76.911000000000001</v>
      </c>
      <c r="I982" s="2">
        <v>-705.9</v>
      </c>
    </row>
    <row r="983" spans="1:9" x14ac:dyDescent="0.15">
      <c r="A983" s="2">
        <v>68.5</v>
      </c>
      <c r="B983" s="2">
        <v>0.92097270488739003</v>
      </c>
      <c r="C983" s="2">
        <v>0.96212321519851696</v>
      </c>
      <c r="D983" s="2">
        <v>0.62222480773925803</v>
      </c>
      <c r="F983" s="2">
        <v>148.5</v>
      </c>
      <c r="G983" s="2">
        <v>-24.910399999999999</v>
      </c>
      <c r="H983" s="2">
        <v>-80.024799999999999</v>
      </c>
      <c r="I983" s="2">
        <v>-709.01400000000001</v>
      </c>
    </row>
    <row r="984" spans="1:9" x14ac:dyDescent="0.15">
      <c r="A984" s="2">
        <v>68.600036621093807</v>
      </c>
      <c r="B984" s="2">
        <v>0.93515706062316895</v>
      </c>
      <c r="C984" s="2">
        <v>0.96052277088165305</v>
      </c>
      <c r="D984" s="2">
        <v>0.62602394819259599</v>
      </c>
      <c r="F984" s="2">
        <v>148.6</v>
      </c>
      <c r="G984" s="2">
        <v>-22.730799999999999</v>
      </c>
      <c r="H984" s="2">
        <v>-79.090699999999998</v>
      </c>
      <c r="I984" s="2">
        <v>-704.03200000000004</v>
      </c>
    </row>
    <row r="985" spans="1:9" x14ac:dyDescent="0.15">
      <c r="A985" s="2">
        <v>68.700012207031307</v>
      </c>
      <c r="B985" s="2">
        <v>0.93819659948348999</v>
      </c>
      <c r="C985" s="2">
        <v>0.95838886499404896</v>
      </c>
      <c r="D985" s="2">
        <v>0.62827968597412098</v>
      </c>
      <c r="F985" s="2">
        <v>148.69999999999999</v>
      </c>
      <c r="G985" s="2">
        <v>-21.1739</v>
      </c>
      <c r="H985" s="2">
        <v>-80.336200000000005</v>
      </c>
      <c r="I985" s="2">
        <v>-699.04899999999998</v>
      </c>
    </row>
    <row r="986" spans="1:9" x14ac:dyDescent="0.15">
      <c r="A986" s="2">
        <v>68.799987792968807</v>
      </c>
      <c r="B986" s="2">
        <v>0.93414390087127697</v>
      </c>
      <c r="C986" s="2">
        <v>0.96238994598388705</v>
      </c>
      <c r="D986" s="2">
        <v>0.63017922639846802</v>
      </c>
      <c r="F986" s="2">
        <v>148.80000000000001</v>
      </c>
      <c r="G986" s="2">
        <v>-23.042200000000001</v>
      </c>
      <c r="H986" s="2">
        <v>-77.222399999999993</v>
      </c>
      <c r="I986" s="2">
        <v>-705.27700000000004</v>
      </c>
    </row>
    <row r="987" spans="1:9" x14ac:dyDescent="0.15">
      <c r="A987" s="2">
        <v>68.9000244140625</v>
      </c>
      <c r="B987" s="2">
        <v>0.93920975923538197</v>
      </c>
      <c r="C987" s="2">
        <v>0.96238994598388705</v>
      </c>
      <c r="D987" s="2">
        <v>0.62436181306839</v>
      </c>
      <c r="F987" s="2">
        <v>148.9</v>
      </c>
      <c r="G987" s="2">
        <v>-21.1739</v>
      </c>
      <c r="H987" s="2">
        <v>-76.911000000000001</v>
      </c>
      <c r="I987" s="2">
        <v>-702.78599999999994</v>
      </c>
    </row>
    <row r="988" spans="1:9" x14ac:dyDescent="0.15">
      <c r="A988" s="2">
        <v>69</v>
      </c>
      <c r="B988" s="2">
        <v>0.94022291898727395</v>
      </c>
      <c r="C988" s="2">
        <v>0.95972257852554299</v>
      </c>
      <c r="D988" s="2">
        <v>0.62424314022064198</v>
      </c>
      <c r="F988" s="2">
        <v>149</v>
      </c>
      <c r="G988" s="2">
        <v>-19.9284</v>
      </c>
      <c r="H988" s="2">
        <v>-79.713399999999993</v>
      </c>
      <c r="I988" s="2">
        <v>-697.49300000000005</v>
      </c>
    </row>
    <row r="989" spans="1:9" x14ac:dyDescent="0.15">
      <c r="A989" s="2">
        <v>69.100036621093807</v>
      </c>
      <c r="B989" s="2">
        <v>0.93515706062316895</v>
      </c>
      <c r="C989" s="2">
        <v>0.96132296323776201</v>
      </c>
      <c r="D989" s="2">
        <v>0.62353074550628695</v>
      </c>
      <c r="F989" s="2">
        <v>149.1</v>
      </c>
      <c r="G989" s="2">
        <v>-26.155999999999999</v>
      </c>
      <c r="H989" s="2">
        <v>-77.845200000000006</v>
      </c>
      <c r="I989" s="2">
        <v>-695.62400000000002</v>
      </c>
    </row>
    <row r="990" spans="1:9" x14ac:dyDescent="0.15">
      <c r="A990" s="2">
        <v>69.200012207031307</v>
      </c>
      <c r="B990" s="2">
        <v>0.94528877735137895</v>
      </c>
      <c r="C990" s="2">
        <v>0.96158975362777699</v>
      </c>
      <c r="D990" s="2">
        <v>0.62329334020614602</v>
      </c>
      <c r="F990" s="2">
        <v>149.19999999999999</v>
      </c>
      <c r="G990" s="2">
        <v>-23.664899999999999</v>
      </c>
      <c r="H990" s="2">
        <v>-82.515900000000002</v>
      </c>
      <c r="I990" s="2">
        <v>-690.64200000000005</v>
      </c>
    </row>
    <row r="991" spans="1:9" x14ac:dyDescent="0.15">
      <c r="A991" s="2">
        <v>69.299987792968807</v>
      </c>
      <c r="B991" s="2">
        <v>0.95643365383148204</v>
      </c>
      <c r="C991" s="2">
        <v>0.96479058265686002</v>
      </c>
      <c r="D991" s="2">
        <v>0.62566781044006303</v>
      </c>
      <c r="F991" s="2">
        <v>149.30000000000001</v>
      </c>
      <c r="G991" s="2">
        <v>-28.335599999999999</v>
      </c>
      <c r="H991" s="2">
        <v>-82.827200000000005</v>
      </c>
      <c r="I991" s="2">
        <v>-684.41499999999996</v>
      </c>
    </row>
    <row r="992" spans="1:9" x14ac:dyDescent="0.15">
      <c r="A992" s="2">
        <v>69.4000244140625</v>
      </c>
      <c r="B992" s="2">
        <v>0.953394174575806</v>
      </c>
      <c r="C992" s="2">
        <v>0.963190138339996</v>
      </c>
      <c r="D992" s="2">
        <v>0.62543034553527799</v>
      </c>
      <c r="F992" s="2">
        <v>149.4</v>
      </c>
      <c r="G992" s="2">
        <v>-28.335599999999999</v>
      </c>
      <c r="H992" s="2">
        <v>-77.845200000000006</v>
      </c>
      <c r="I992" s="2">
        <v>-681.61199999999997</v>
      </c>
    </row>
    <row r="993" spans="1:9" x14ac:dyDescent="0.15">
      <c r="A993" s="2">
        <v>69.5</v>
      </c>
      <c r="B993" s="2">
        <v>0.95542049407958995</v>
      </c>
      <c r="C993" s="2">
        <v>0.96345686912536599</v>
      </c>
      <c r="D993" s="2">
        <v>0.62353074550628695</v>
      </c>
      <c r="F993" s="2">
        <v>149.5</v>
      </c>
      <c r="G993" s="2">
        <v>-26.778700000000001</v>
      </c>
      <c r="H993" s="2">
        <v>-77.533799999999999</v>
      </c>
      <c r="I993" s="2">
        <v>-687.21699999999998</v>
      </c>
    </row>
    <row r="994" spans="1:9" x14ac:dyDescent="0.15">
      <c r="A994" s="2">
        <v>69.600036621093807</v>
      </c>
      <c r="B994" s="2">
        <v>0.94427561759948697</v>
      </c>
      <c r="C994" s="2">
        <v>0.96745795011520397</v>
      </c>
      <c r="D994" s="2">
        <v>0.62934821844100997</v>
      </c>
      <c r="F994" s="2">
        <v>149.6</v>
      </c>
      <c r="G994" s="2">
        <v>-23.664899999999999</v>
      </c>
      <c r="H994" s="2">
        <v>-78.156499999999994</v>
      </c>
      <c r="I994" s="2">
        <v>-701.22900000000004</v>
      </c>
    </row>
    <row r="995" spans="1:9" x14ac:dyDescent="0.15">
      <c r="A995" s="2">
        <v>69.700012207031307</v>
      </c>
      <c r="B995" s="2">
        <v>0.94427561759948697</v>
      </c>
      <c r="C995" s="2">
        <v>0.96639102697372403</v>
      </c>
      <c r="D995" s="2">
        <v>0.62649887800216697</v>
      </c>
      <c r="F995" s="2">
        <v>149.69999999999999</v>
      </c>
      <c r="G995" s="2">
        <v>-27.0901</v>
      </c>
      <c r="H995" s="2">
        <v>-81.270300000000006</v>
      </c>
      <c r="I995" s="2">
        <v>-695.31299999999999</v>
      </c>
    </row>
    <row r="996" spans="1:9" x14ac:dyDescent="0.15">
      <c r="A996" s="2">
        <v>69.799987792968807</v>
      </c>
      <c r="B996" s="2">
        <v>0.94528877735137895</v>
      </c>
      <c r="C996" s="2">
        <v>0.96505731344223</v>
      </c>
      <c r="D996" s="2">
        <v>0.62329334020614602</v>
      </c>
      <c r="F996" s="2">
        <v>149.80000000000001</v>
      </c>
      <c r="G996" s="2">
        <v>-26.778700000000001</v>
      </c>
      <c r="H996" s="2">
        <v>-85.006900000000002</v>
      </c>
      <c r="I996" s="2">
        <v>-691.88800000000003</v>
      </c>
    </row>
    <row r="997" spans="1:9" x14ac:dyDescent="0.15">
      <c r="A997" s="2">
        <v>69.9000244140625</v>
      </c>
      <c r="B997" s="2">
        <v>0.95136779546737704</v>
      </c>
      <c r="C997" s="2">
        <v>0.96452385187149003</v>
      </c>
      <c r="D997" s="2">
        <v>0.62198740243911699</v>
      </c>
      <c r="F997" s="2">
        <v>149.9</v>
      </c>
      <c r="G997" s="2">
        <v>-23.976299999999998</v>
      </c>
      <c r="H997" s="2">
        <v>-86.563800000000001</v>
      </c>
      <c r="I997" s="2">
        <v>-695.00199999999995</v>
      </c>
    </row>
    <row r="998" spans="1:9" x14ac:dyDescent="0.15">
      <c r="A998" s="2">
        <v>70</v>
      </c>
      <c r="B998" s="2">
        <v>0.93819659948348999</v>
      </c>
      <c r="C998" s="2">
        <v>0.96399039030075095</v>
      </c>
      <c r="D998" s="2">
        <v>0.62293714284896895</v>
      </c>
      <c r="F998" s="2">
        <v>150</v>
      </c>
      <c r="G998" s="2">
        <v>-23.976299999999998</v>
      </c>
      <c r="H998" s="2">
        <v>-87.498000000000005</v>
      </c>
      <c r="I998" s="2">
        <v>-689.39700000000005</v>
      </c>
    </row>
    <row r="999" spans="1:9" x14ac:dyDescent="0.15">
      <c r="A999" s="2">
        <v>70.100036621093807</v>
      </c>
      <c r="B999" s="2">
        <v>0.94123607873916604</v>
      </c>
      <c r="C999" s="2">
        <v>0.96559077501296997</v>
      </c>
      <c r="D999" s="2">
        <v>0.61795079708099399</v>
      </c>
      <c r="F999" s="2">
        <v>150.1</v>
      </c>
      <c r="G999" s="2">
        <v>-26.778700000000001</v>
      </c>
      <c r="H999" s="2">
        <v>-86.875200000000007</v>
      </c>
      <c r="I999" s="2">
        <v>-690.95399999999995</v>
      </c>
    </row>
    <row r="1000" spans="1:9" x14ac:dyDescent="0.15">
      <c r="A1000" s="2">
        <v>70.200012207031307</v>
      </c>
      <c r="B1000" s="2">
        <v>0.93819659948348999</v>
      </c>
      <c r="C1000" s="2">
        <v>0.96399039030075095</v>
      </c>
      <c r="D1000" s="2">
        <v>0.62448054552078203</v>
      </c>
      <c r="F1000" s="2">
        <v>150.19999999999999</v>
      </c>
      <c r="G1000" s="2">
        <v>-24.287700000000001</v>
      </c>
      <c r="H1000" s="2">
        <v>-84.072800000000001</v>
      </c>
      <c r="I1000" s="2">
        <v>-686.28300000000002</v>
      </c>
    </row>
    <row r="1001" spans="1:9" x14ac:dyDescent="0.15">
      <c r="A1001" s="2">
        <v>70.299987792968807</v>
      </c>
      <c r="B1001" s="2">
        <v>0.93515706062316895</v>
      </c>
      <c r="C1001" s="2">
        <v>0.96292340755462602</v>
      </c>
      <c r="D1001" s="2">
        <v>0.62709248065948497</v>
      </c>
      <c r="F1001" s="2">
        <v>150.30000000000001</v>
      </c>
      <c r="G1001" s="2">
        <v>-24.5991</v>
      </c>
      <c r="H1001" s="2">
        <v>-84.072800000000001</v>
      </c>
      <c r="I1001" s="2">
        <v>-684.10299999999995</v>
      </c>
    </row>
    <row r="1002" spans="1:9" x14ac:dyDescent="0.15">
      <c r="A1002" s="2">
        <v>70.4000244140625</v>
      </c>
      <c r="B1002" s="2">
        <v>0.94934147596359297</v>
      </c>
      <c r="C1002" s="2">
        <v>0.96078950166702304</v>
      </c>
      <c r="D1002" s="2">
        <v>0.62483674287795998</v>
      </c>
      <c r="F1002" s="2">
        <v>150.4</v>
      </c>
      <c r="G1002" s="2">
        <v>-23.042200000000001</v>
      </c>
      <c r="H1002" s="2">
        <v>-89.677599999999998</v>
      </c>
      <c r="I1002" s="2">
        <v>-685.34900000000005</v>
      </c>
    </row>
    <row r="1003" spans="1:9" x14ac:dyDescent="0.15">
      <c r="A1003" s="2">
        <v>70.5</v>
      </c>
      <c r="B1003" s="2">
        <v>0.94731509685516402</v>
      </c>
      <c r="C1003" s="2">
        <v>0.96185648441314697</v>
      </c>
      <c r="D1003" s="2">
        <v>0.62103760242462203</v>
      </c>
      <c r="F1003" s="2">
        <v>150.5</v>
      </c>
      <c r="G1003" s="2">
        <v>-21.1739</v>
      </c>
      <c r="H1003" s="2">
        <v>-86.563800000000001</v>
      </c>
      <c r="I1003" s="2">
        <v>-684.41499999999996</v>
      </c>
    </row>
    <row r="1004" spans="1:9" x14ac:dyDescent="0.15">
      <c r="A1004" s="2">
        <v>70.600036621093807</v>
      </c>
      <c r="B1004" s="2">
        <v>0.95643365383148204</v>
      </c>
      <c r="C1004" s="2">
        <v>0.96665775775909402</v>
      </c>
      <c r="D1004" s="2">
        <v>0.61996906995773304</v>
      </c>
      <c r="F1004" s="2">
        <v>150.6</v>
      </c>
      <c r="G1004" s="2">
        <v>-23.976299999999998</v>
      </c>
      <c r="H1004" s="2">
        <v>-84.384100000000004</v>
      </c>
      <c r="I1004" s="2">
        <v>-686.90599999999995</v>
      </c>
    </row>
    <row r="1005" spans="1:9" x14ac:dyDescent="0.15">
      <c r="A1005" s="2">
        <v>70.700012207031307</v>
      </c>
      <c r="B1005" s="2">
        <v>0.93313074111938499</v>
      </c>
      <c r="C1005" s="2">
        <v>0.96372359991073597</v>
      </c>
      <c r="D1005" s="2">
        <v>0.62174993753433205</v>
      </c>
      <c r="F1005" s="2">
        <v>150.69999999999999</v>
      </c>
      <c r="G1005" s="2">
        <v>-26.155999999999999</v>
      </c>
      <c r="H1005" s="2">
        <v>-79.713399999999993</v>
      </c>
      <c r="I1005" s="2">
        <v>-696.55799999999999</v>
      </c>
    </row>
    <row r="1006" spans="1:9" x14ac:dyDescent="0.15">
      <c r="A1006" s="2">
        <v>70.799987792968807</v>
      </c>
      <c r="B1006" s="2">
        <v>0.94427561759948697</v>
      </c>
      <c r="C1006" s="2">
        <v>0.96399039030075095</v>
      </c>
      <c r="D1006" s="2">
        <v>0.62246227264404297</v>
      </c>
      <c r="F1006" s="2">
        <v>150.80000000000001</v>
      </c>
      <c r="G1006" s="2">
        <v>-25.221800000000002</v>
      </c>
      <c r="H1006" s="2">
        <v>-84.072800000000001</v>
      </c>
      <c r="I1006" s="2">
        <v>-692.19899999999996</v>
      </c>
    </row>
    <row r="1007" spans="1:9" x14ac:dyDescent="0.15">
      <c r="A1007" s="2">
        <v>70.9000244140625</v>
      </c>
      <c r="B1007" s="2">
        <v>0.95238095521926902</v>
      </c>
      <c r="C1007" s="2">
        <v>0.96559077501296997</v>
      </c>
      <c r="D1007" s="2">
        <v>0.62115633487701405</v>
      </c>
      <c r="F1007" s="2">
        <v>150.9</v>
      </c>
      <c r="G1007" s="2">
        <v>-23.976299999999998</v>
      </c>
      <c r="H1007" s="2">
        <v>-81.270300000000006</v>
      </c>
      <c r="I1007" s="2">
        <v>-686.59400000000005</v>
      </c>
    </row>
    <row r="1008" spans="1:9" x14ac:dyDescent="0.15">
      <c r="A1008" s="2">
        <v>71</v>
      </c>
      <c r="B1008" s="2">
        <v>0.94326245784759499</v>
      </c>
      <c r="C1008" s="2">
        <v>0.96505731344223</v>
      </c>
      <c r="D1008" s="2">
        <v>0.62424314022064198</v>
      </c>
      <c r="F1008" s="2">
        <v>151</v>
      </c>
      <c r="G1008" s="2">
        <v>-23.664899999999999</v>
      </c>
      <c r="H1008" s="2">
        <v>-94.036900000000003</v>
      </c>
      <c r="I1008" s="2">
        <v>-676.94100000000003</v>
      </c>
    </row>
    <row r="1009" spans="1:9" x14ac:dyDescent="0.15">
      <c r="A1009" s="2">
        <v>71.100036621093807</v>
      </c>
      <c r="B1009" s="2">
        <v>0.94934147596359297</v>
      </c>
      <c r="C1009" s="2">
        <v>0.96559077501296997</v>
      </c>
      <c r="D1009" s="2">
        <v>0.628398418426514</v>
      </c>
      <c r="F1009" s="2">
        <v>151.1</v>
      </c>
      <c r="G1009" s="2">
        <v>-26.467400000000001</v>
      </c>
      <c r="H1009" s="2">
        <v>-89.677599999999998</v>
      </c>
      <c r="I1009" s="2">
        <v>-679.43200000000002</v>
      </c>
    </row>
    <row r="1010" spans="1:9" x14ac:dyDescent="0.15">
      <c r="A1010" s="2">
        <v>71.200012207031307</v>
      </c>
      <c r="B1010" s="2">
        <v>0.93617022037506104</v>
      </c>
      <c r="C1010" s="2">
        <v>0.96639102697372403</v>
      </c>
      <c r="D1010" s="2">
        <v>0.63041669130325295</v>
      </c>
      <c r="F1010" s="2">
        <v>151.19999999999999</v>
      </c>
      <c r="G1010" s="2">
        <v>-24.910399999999999</v>
      </c>
      <c r="H1010" s="2">
        <v>-88.432100000000005</v>
      </c>
      <c r="I1010" s="2">
        <v>-681.61199999999997</v>
      </c>
    </row>
    <row r="1011" spans="1:9" x14ac:dyDescent="0.15">
      <c r="A1011" s="2">
        <v>71.299987792968807</v>
      </c>
      <c r="B1011" s="2">
        <v>0.94326245784759499</v>
      </c>
      <c r="C1011" s="2">
        <v>0.96292340755462602</v>
      </c>
      <c r="D1011" s="2">
        <v>0.62887328863143899</v>
      </c>
      <c r="F1011" s="2">
        <v>151.30000000000001</v>
      </c>
      <c r="G1011" s="2">
        <v>-21.796600000000002</v>
      </c>
      <c r="H1011" s="2">
        <v>-88.120699999999999</v>
      </c>
      <c r="I1011" s="2">
        <v>-679.43200000000002</v>
      </c>
    </row>
    <row r="1012" spans="1:9" x14ac:dyDescent="0.15">
      <c r="A1012" s="2">
        <v>71.4000244140625</v>
      </c>
      <c r="B1012" s="2">
        <v>0.93414390087127697</v>
      </c>
      <c r="C1012" s="2">
        <v>0.96479058265686002</v>
      </c>
      <c r="D1012" s="2">
        <v>0.63207882642746005</v>
      </c>
      <c r="F1012" s="2">
        <v>151.4</v>
      </c>
      <c r="G1012" s="2">
        <v>-27.401499999999999</v>
      </c>
      <c r="H1012" s="2">
        <v>-88.743499999999997</v>
      </c>
      <c r="I1012" s="2">
        <v>-683.16899999999998</v>
      </c>
    </row>
    <row r="1013" spans="1:9" x14ac:dyDescent="0.15">
      <c r="A1013" s="2">
        <v>71.5</v>
      </c>
      <c r="B1013" s="2">
        <v>0.93718343973159801</v>
      </c>
      <c r="C1013" s="2">
        <v>0.96212321519851696</v>
      </c>
      <c r="D1013" s="2">
        <v>0.63516557216644298</v>
      </c>
      <c r="F1013" s="2">
        <v>151.5</v>
      </c>
      <c r="G1013" s="2">
        <v>-25.533200000000001</v>
      </c>
      <c r="H1013" s="2">
        <v>-86.875200000000007</v>
      </c>
      <c r="I1013" s="2">
        <v>-680.05499999999995</v>
      </c>
    </row>
    <row r="1014" spans="1:9" x14ac:dyDescent="0.15">
      <c r="A1014" s="2">
        <v>71.600036621093807</v>
      </c>
      <c r="B1014" s="2">
        <v>0.93515706062316895</v>
      </c>
      <c r="C1014" s="2">
        <v>0.96292340755462602</v>
      </c>
      <c r="D1014" s="2">
        <v>0.62982308864593495</v>
      </c>
      <c r="F1014" s="2">
        <v>151.6</v>
      </c>
      <c r="G1014" s="2">
        <v>-23.976299999999998</v>
      </c>
      <c r="H1014" s="2">
        <v>-86.563800000000001</v>
      </c>
      <c r="I1014" s="2">
        <v>-684.41499999999996</v>
      </c>
    </row>
    <row r="1015" spans="1:9" x14ac:dyDescent="0.15">
      <c r="A1015" s="2">
        <v>71.700012207031307</v>
      </c>
      <c r="B1015" s="2">
        <v>0.93110436201095603</v>
      </c>
      <c r="C1015" s="2">
        <v>0.96559077501296997</v>
      </c>
      <c r="D1015" s="2">
        <v>0.630654156208038</v>
      </c>
      <c r="F1015" s="2">
        <v>151.69999999999999</v>
      </c>
      <c r="G1015" s="2">
        <v>-24.5991</v>
      </c>
      <c r="H1015" s="2">
        <v>-82.204499999999996</v>
      </c>
      <c r="I1015" s="2">
        <v>-685.03700000000003</v>
      </c>
    </row>
    <row r="1016" spans="1:9" x14ac:dyDescent="0.15">
      <c r="A1016" s="2">
        <v>71.799987792968807</v>
      </c>
      <c r="B1016" s="2">
        <v>0.94224923849105802</v>
      </c>
      <c r="C1016" s="2">
        <v>0.96745795011520397</v>
      </c>
      <c r="D1016" s="2">
        <v>0.631247758865356</v>
      </c>
      <c r="F1016" s="2">
        <v>151.80000000000001</v>
      </c>
      <c r="G1016" s="2">
        <v>-27.401499999999999</v>
      </c>
      <c r="H1016" s="2">
        <v>-82.515900000000002</v>
      </c>
      <c r="I1016" s="2">
        <v>-679.43200000000002</v>
      </c>
    </row>
    <row r="1017" spans="1:9" x14ac:dyDescent="0.15">
      <c r="A1017" s="2">
        <v>71.9000244140625</v>
      </c>
      <c r="B1017" s="2">
        <v>0.94528877735137895</v>
      </c>
      <c r="C1017" s="2">
        <v>0.96745795011520397</v>
      </c>
      <c r="D1017" s="2">
        <v>0.62911075353622403</v>
      </c>
      <c r="F1017" s="2">
        <v>151.9</v>
      </c>
      <c r="G1017" s="2">
        <v>-25.533200000000001</v>
      </c>
      <c r="H1017" s="2">
        <v>-84.072800000000001</v>
      </c>
      <c r="I1017" s="2">
        <v>-676.94100000000003</v>
      </c>
    </row>
    <row r="1018" spans="1:9" x14ac:dyDescent="0.15">
      <c r="A1018" s="2">
        <v>72</v>
      </c>
      <c r="B1018" s="2">
        <v>0.93819659948348999</v>
      </c>
      <c r="C1018" s="2">
        <v>0.96585750579833995</v>
      </c>
      <c r="D1018" s="2">
        <v>0.62626141309738204</v>
      </c>
      <c r="F1018" s="2">
        <v>152</v>
      </c>
      <c r="G1018" s="2">
        <v>-21.1739</v>
      </c>
      <c r="H1018" s="2">
        <v>-88.120699999999999</v>
      </c>
      <c r="I1018" s="2">
        <v>-683.16899999999998</v>
      </c>
    </row>
    <row r="1019" spans="1:9" x14ac:dyDescent="0.15">
      <c r="A1019" s="2">
        <v>72.100036621093807</v>
      </c>
      <c r="B1019" s="2">
        <v>0.94123607873916604</v>
      </c>
      <c r="C1019" s="2">
        <v>0.96772468090057395</v>
      </c>
      <c r="D1019" s="2">
        <v>0.62827968597412098</v>
      </c>
      <c r="F1019" s="2">
        <v>152.1</v>
      </c>
      <c r="G1019" s="2">
        <v>-24.910399999999999</v>
      </c>
      <c r="H1019" s="2">
        <v>-89.054900000000004</v>
      </c>
      <c r="I1019" s="2">
        <v>-682.23500000000001</v>
      </c>
    </row>
    <row r="1020" spans="1:9" x14ac:dyDescent="0.15">
      <c r="A1020" s="2">
        <v>72.200012207031307</v>
      </c>
      <c r="B1020" s="2">
        <v>0.9483283162117</v>
      </c>
      <c r="C1020" s="2">
        <v>0.96665775775909402</v>
      </c>
      <c r="D1020" s="2">
        <v>0.631841361522675</v>
      </c>
      <c r="F1020" s="2">
        <v>152.19999999999999</v>
      </c>
      <c r="G1020" s="2">
        <v>-23.664899999999999</v>
      </c>
      <c r="H1020" s="2">
        <v>-88.743499999999997</v>
      </c>
      <c r="I1020" s="2">
        <v>-677.56399999999996</v>
      </c>
    </row>
    <row r="1021" spans="1:9" x14ac:dyDescent="0.15">
      <c r="A1021" s="2">
        <v>72.299987792968807</v>
      </c>
      <c r="B1021" s="2">
        <v>0.93920975923538197</v>
      </c>
      <c r="C1021" s="2">
        <v>0.96559077501296997</v>
      </c>
      <c r="D1021" s="2">
        <v>0.63136649131774902</v>
      </c>
      <c r="F1021" s="2">
        <v>152.30000000000001</v>
      </c>
      <c r="G1021" s="2">
        <v>-26.467400000000001</v>
      </c>
      <c r="H1021" s="2">
        <v>-88.743499999999997</v>
      </c>
      <c r="I1021" s="2">
        <v>-682.54600000000005</v>
      </c>
    </row>
    <row r="1022" spans="1:9" x14ac:dyDescent="0.15">
      <c r="A1022" s="2">
        <v>72.4000244140625</v>
      </c>
      <c r="B1022" s="2">
        <v>0.94123607873916604</v>
      </c>
      <c r="C1022" s="2">
        <v>0.96185648441314697</v>
      </c>
      <c r="D1022" s="2">
        <v>0.63279116153716997</v>
      </c>
      <c r="F1022" s="2">
        <v>152.4</v>
      </c>
      <c r="G1022" s="2">
        <v>-27.0901</v>
      </c>
      <c r="H1022" s="2">
        <v>-88.120699999999999</v>
      </c>
      <c r="I1022" s="2">
        <v>-677.25300000000004</v>
      </c>
    </row>
    <row r="1023" spans="1:9" x14ac:dyDescent="0.15">
      <c r="A1023" s="2">
        <v>72.5</v>
      </c>
      <c r="B1023" s="2">
        <v>0.94123607873916604</v>
      </c>
      <c r="C1023" s="2">
        <v>0.96105623245239302</v>
      </c>
      <c r="D1023" s="2">
        <v>0.63089156150817904</v>
      </c>
      <c r="F1023" s="2">
        <v>152.5</v>
      </c>
      <c r="G1023" s="2">
        <v>-24.5991</v>
      </c>
      <c r="H1023" s="2">
        <v>-88.120699999999999</v>
      </c>
      <c r="I1023" s="2">
        <v>-681.30100000000004</v>
      </c>
    </row>
    <row r="1024" spans="1:9" x14ac:dyDescent="0.15">
      <c r="A1024" s="2">
        <v>72.600036621093807</v>
      </c>
      <c r="B1024" s="2">
        <v>0.94326245784759499</v>
      </c>
      <c r="C1024" s="2">
        <v>0.96185648441314697</v>
      </c>
      <c r="D1024" s="2">
        <v>0.63219749927520796</v>
      </c>
      <c r="F1024" s="2">
        <v>152.6</v>
      </c>
      <c r="G1024" s="2">
        <v>-20.239699999999999</v>
      </c>
      <c r="H1024" s="2">
        <v>-88.120699999999999</v>
      </c>
      <c r="I1024" s="2">
        <v>-680.678</v>
      </c>
    </row>
    <row r="1025" spans="1:9" x14ac:dyDescent="0.15">
      <c r="A1025" s="2">
        <v>72.700012207031307</v>
      </c>
      <c r="B1025" s="2">
        <v>0.95238095521926902</v>
      </c>
      <c r="C1025" s="2">
        <v>0.95972257852554299</v>
      </c>
      <c r="D1025" s="2">
        <v>0.62863588333129905</v>
      </c>
      <c r="F1025" s="2">
        <v>152.69999999999999</v>
      </c>
      <c r="G1025" s="2">
        <v>-19.617000000000001</v>
      </c>
      <c r="H1025" s="2">
        <v>-85.941100000000006</v>
      </c>
      <c r="I1025" s="2">
        <v>-677.25300000000004</v>
      </c>
    </row>
    <row r="1026" spans="1:9" x14ac:dyDescent="0.15">
      <c r="A1026" s="2">
        <v>72.799987792968807</v>
      </c>
      <c r="B1026" s="2">
        <v>0.94630193710327104</v>
      </c>
      <c r="C1026" s="2">
        <v>0.96212321519851696</v>
      </c>
      <c r="D1026" s="2">
        <v>0.62911075353622403</v>
      </c>
      <c r="F1026" s="2">
        <v>152.80000000000001</v>
      </c>
      <c r="G1026" s="2">
        <v>-22.108000000000001</v>
      </c>
      <c r="H1026" s="2">
        <v>-92.791399999999996</v>
      </c>
      <c r="I1026" s="2">
        <v>-678.18700000000001</v>
      </c>
    </row>
    <row r="1027" spans="1:9" x14ac:dyDescent="0.15">
      <c r="A1027" s="2">
        <v>72.9000244140625</v>
      </c>
      <c r="B1027" s="2">
        <v>0.94630193710327104</v>
      </c>
      <c r="C1027" s="2">
        <v>0.96665775775909402</v>
      </c>
      <c r="D1027" s="2">
        <v>0.63385963439941395</v>
      </c>
      <c r="F1027" s="2">
        <v>152.9</v>
      </c>
      <c r="G1027" s="2">
        <v>-23.664899999999999</v>
      </c>
      <c r="H1027" s="2">
        <v>-98.707700000000003</v>
      </c>
      <c r="I1027" s="2">
        <v>-676.94100000000003</v>
      </c>
    </row>
    <row r="1028" spans="1:9" x14ac:dyDescent="0.15">
      <c r="A1028" s="2">
        <v>73</v>
      </c>
      <c r="B1028" s="2">
        <v>0.93920975923538197</v>
      </c>
      <c r="C1028" s="2">
        <v>0.96265667676925704</v>
      </c>
      <c r="D1028" s="2">
        <v>0.62756735086440996</v>
      </c>
      <c r="F1028" s="2">
        <v>153</v>
      </c>
      <c r="G1028" s="2">
        <v>-24.5991</v>
      </c>
      <c r="H1028" s="2">
        <v>-90.923100000000005</v>
      </c>
      <c r="I1028" s="2">
        <v>-674.76199999999994</v>
      </c>
    </row>
    <row r="1029" spans="1:9" x14ac:dyDescent="0.15">
      <c r="A1029" s="2">
        <v>73.100036621093807</v>
      </c>
      <c r="B1029" s="2">
        <v>0.93920975923538197</v>
      </c>
      <c r="C1029" s="2">
        <v>0.96585750579833995</v>
      </c>
      <c r="D1029" s="2">
        <v>0.630654156208038</v>
      </c>
      <c r="F1029" s="2">
        <v>153.1</v>
      </c>
      <c r="G1029" s="2">
        <v>-23.3535</v>
      </c>
      <c r="H1029" s="2">
        <v>-87.809299999999993</v>
      </c>
      <c r="I1029" s="2">
        <v>-680.678</v>
      </c>
    </row>
    <row r="1030" spans="1:9" x14ac:dyDescent="0.15">
      <c r="A1030" s="2">
        <v>73.200012207031307</v>
      </c>
      <c r="B1030" s="2">
        <v>0.93414390087127697</v>
      </c>
      <c r="C1030" s="2">
        <v>0.96612429618835405</v>
      </c>
      <c r="D1030" s="2">
        <v>0.62804222106933605</v>
      </c>
      <c r="F1030" s="2">
        <v>153.19999999999999</v>
      </c>
      <c r="G1030" s="2">
        <v>-22.730799999999999</v>
      </c>
      <c r="H1030" s="2">
        <v>-92.168700000000001</v>
      </c>
      <c r="I1030" s="2">
        <v>-682.85799999999995</v>
      </c>
    </row>
    <row r="1031" spans="1:9" x14ac:dyDescent="0.15">
      <c r="A1031" s="2">
        <v>73.299987792968807</v>
      </c>
      <c r="B1031" s="2">
        <v>0.93718343973159801</v>
      </c>
      <c r="C1031" s="2">
        <v>0.966924488544464</v>
      </c>
      <c r="D1031" s="2">
        <v>0.62566781044006303</v>
      </c>
      <c r="F1031" s="2">
        <v>153.30000000000001</v>
      </c>
      <c r="G1031" s="2">
        <v>-24.910399999999999</v>
      </c>
      <c r="H1031" s="2">
        <v>-92.48</v>
      </c>
      <c r="I1031" s="2">
        <v>-680.05499999999995</v>
      </c>
    </row>
    <row r="1032" spans="1:9" x14ac:dyDescent="0.15">
      <c r="A1032" s="2">
        <v>73.4000244140625</v>
      </c>
      <c r="B1032" s="2">
        <v>0.93414390087127697</v>
      </c>
      <c r="C1032" s="2">
        <v>0.966924488544464</v>
      </c>
      <c r="D1032" s="2">
        <v>0.62911075353622403</v>
      </c>
      <c r="F1032" s="2">
        <v>153.4</v>
      </c>
      <c r="G1032" s="2">
        <v>-27.401499999999999</v>
      </c>
      <c r="H1032" s="2">
        <v>-92.168700000000001</v>
      </c>
      <c r="I1032" s="2">
        <v>-678.81</v>
      </c>
    </row>
    <row r="1033" spans="1:9" x14ac:dyDescent="0.15">
      <c r="A1033" s="2">
        <v>73.5</v>
      </c>
      <c r="B1033" s="2">
        <v>0.94630193710327104</v>
      </c>
      <c r="C1033" s="2">
        <v>0.96852493286132801</v>
      </c>
      <c r="D1033" s="2">
        <v>0.628398418426514</v>
      </c>
      <c r="F1033" s="2">
        <v>153.5</v>
      </c>
      <c r="G1033" s="2">
        <v>-22.730799999999999</v>
      </c>
      <c r="H1033" s="2">
        <v>-86.252399999999994</v>
      </c>
      <c r="I1033" s="2">
        <v>-678.81</v>
      </c>
    </row>
    <row r="1034" spans="1:9" x14ac:dyDescent="0.15">
      <c r="A1034" s="2">
        <v>73.600036621093807</v>
      </c>
      <c r="B1034" s="2">
        <v>0.93920975923538197</v>
      </c>
      <c r="C1034" s="2">
        <v>0.972525954246521</v>
      </c>
      <c r="D1034" s="2">
        <v>0.62673628330230702</v>
      </c>
      <c r="F1034" s="2">
        <v>153.6</v>
      </c>
      <c r="G1034" s="2">
        <v>-23.042200000000001</v>
      </c>
      <c r="H1034" s="2">
        <v>-85.941100000000006</v>
      </c>
      <c r="I1034" s="2">
        <v>-680.36699999999996</v>
      </c>
    </row>
    <row r="1035" spans="1:9" x14ac:dyDescent="0.15">
      <c r="A1035" s="2">
        <v>73.700012207031307</v>
      </c>
      <c r="B1035" s="2">
        <v>0.95542049407958995</v>
      </c>
      <c r="C1035" s="2">
        <v>0.972525954246521</v>
      </c>
      <c r="D1035" s="2">
        <v>0.63017922639846802</v>
      </c>
      <c r="F1035" s="2">
        <v>153.69999999999999</v>
      </c>
      <c r="G1035" s="2">
        <v>-25.533200000000001</v>
      </c>
      <c r="H1035" s="2">
        <v>-84.072800000000001</v>
      </c>
      <c r="I1035" s="2">
        <v>-687.84</v>
      </c>
    </row>
    <row r="1036" spans="1:9" x14ac:dyDescent="0.15">
      <c r="A1036" s="2">
        <v>73.799987792968807</v>
      </c>
      <c r="B1036" s="2">
        <v>0.95238095521926902</v>
      </c>
      <c r="C1036" s="2">
        <v>0.97119230031967196</v>
      </c>
      <c r="D1036" s="2">
        <v>0.62946689128875699</v>
      </c>
      <c r="F1036" s="2">
        <v>153.80000000000001</v>
      </c>
      <c r="G1036" s="2">
        <v>-22.4194</v>
      </c>
      <c r="H1036" s="2">
        <v>-86.252399999999994</v>
      </c>
      <c r="I1036" s="2">
        <v>-676.00699999999995</v>
      </c>
    </row>
    <row r="1037" spans="1:9" x14ac:dyDescent="0.15">
      <c r="A1037" s="2">
        <v>73.9000244140625</v>
      </c>
      <c r="B1037" s="2">
        <v>0.94528877735137895</v>
      </c>
      <c r="C1037" s="2">
        <v>0.97519338130950906</v>
      </c>
      <c r="D1037" s="2">
        <v>0.62958562374115001</v>
      </c>
      <c r="F1037" s="2">
        <v>153.9</v>
      </c>
      <c r="G1037" s="2">
        <v>-25.8446</v>
      </c>
      <c r="H1037" s="2">
        <v>-87.809299999999993</v>
      </c>
      <c r="I1037" s="2">
        <v>-672.58199999999999</v>
      </c>
    </row>
    <row r="1038" spans="1:9" x14ac:dyDescent="0.15">
      <c r="A1038" s="2">
        <v>74</v>
      </c>
      <c r="B1038" s="2">
        <v>0.9483283162117</v>
      </c>
      <c r="C1038" s="2">
        <v>0.97652703523635898</v>
      </c>
      <c r="D1038" s="2">
        <v>0.62697374820709195</v>
      </c>
      <c r="F1038" s="2">
        <v>154</v>
      </c>
      <c r="G1038" s="2">
        <v>-26.155999999999999</v>
      </c>
      <c r="H1038" s="2">
        <v>-90.611800000000002</v>
      </c>
      <c r="I1038" s="2">
        <v>-675.07299999999998</v>
      </c>
    </row>
    <row r="1039" spans="1:9" x14ac:dyDescent="0.15">
      <c r="A1039" s="2">
        <v>74.100036621093807</v>
      </c>
      <c r="B1039" s="2">
        <v>0.9483283162117</v>
      </c>
      <c r="C1039" s="2">
        <v>0.97759401798248302</v>
      </c>
      <c r="D1039" s="2">
        <v>0.62827968597412098</v>
      </c>
      <c r="F1039" s="2">
        <v>154.1</v>
      </c>
      <c r="G1039" s="2">
        <v>-23.976299999999998</v>
      </c>
      <c r="H1039" s="2">
        <v>-91.545900000000003</v>
      </c>
      <c r="I1039" s="2">
        <v>-674.76199999999994</v>
      </c>
    </row>
    <row r="1040" spans="1:9" x14ac:dyDescent="0.15">
      <c r="A1040" s="2">
        <v>74.200012207031307</v>
      </c>
      <c r="B1040" s="2">
        <v>0.93920975923538197</v>
      </c>
      <c r="C1040" s="2">
        <v>0.97305947542190596</v>
      </c>
      <c r="D1040" s="2">
        <v>0.62899202108383201</v>
      </c>
      <c r="F1040" s="2">
        <v>154.19999999999999</v>
      </c>
      <c r="G1040" s="2">
        <v>-22.108000000000001</v>
      </c>
      <c r="H1040" s="2">
        <v>-88.432100000000005</v>
      </c>
      <c r="I1040" s="2">
        <v>-674.13900000000001</v>
      </c>
    </row>
    <row r="1041" spans="1:9" x14ac:dyDescent="0.15">
      <c r="A1041" s="2">
        <v>74.299987792968807</v>
      </c>
      <c r="B1041" s="2">
        <v>0.9483283162117</v>
      </c>
      <c r="C1041" s="2">
        <v>0.97332620620727495</v>
      </c>
      <c r="D1041" s="2">
        <v>0.62554907798767101</v>
      </c>
      <c r="F1041" s="2">
        <v>154.30000000000001</v>
      </c>
      <c r="G1041" s="2">
        <v>-22.4194</v>
      </c>
      <c r="H1041" s="2">
        <v>-94.659700000000001</v>
      </c>
      <c r="I1041" s="2">
        <v>-672.58199999999999</v>
      </c>
    </row>
    <row r="1042" spans="1:9" x14ac:dyDescent="0.15">
      <c r="A1042" s="2">
        <v>74.4000244140625</v>
      </c>
      <c r="B1042" s="2">
        <v>0.94731509685516402</v>
      </c>
      <c r="C1042" s="2">
        <v>0.97599357366561901</v>
      </c>
      <c r="D1042" s="2">
        <v>0.63029795885086104</v>
      </c>
      <c r="F1042" s="2">
        <v>154.4</v>
      </c>
      <c r="G1042" s="2">
        <v>-21.485299999999999</v>
      </c>
      <c r="H1042" s="2">
        <v>-95.282499999999999</v>
      </c>
      <c r="I1042" s="2">
        <v>-670.40200000000004</v>
      </c>
    </row>
    <row r="1043" spans="1:9" x14ac:dyDescent="0.15">
      <c r="A1043" s="2">
        <v>74.5</v>
      </c>
      <c r="B1043" s="2">
        <v>0.94731509685516402</v>
      </c>
      <c r="C1043" s="2">
        <v>0.97172576189041104</v>
      </c>
      <c r="D1043" s="2">
        <v>0.64276385307312001</v>
      </c>
      <c r="F1043" s="2">
        <v>154.5</v>
      </c>
      <c r="G1043" s="2">
        <v>-22.4194</v>
      </c>
      <c r="H1043" s="2">
        <v>-91.545900000000003</v>
      </c>
      <c r="I1043" s="2">
        <v>-671.02499999999998</v>
      </c>
    </row>
    <row r="1044" spans="1:9" x14ac:dyDescent="0.15">
      <c r="A1044" s="2">
        <v>74.600036621093807</v>
      </c>
      <c r="B1044" s="2">
        <v>0.95136779546737704</v>
      </c>
      <c r="C1044" s="2">
        <v>0.96772468090057395</v>
      </c>
      <c r="D1044" s="2">
        <v>0.64110171794891402</v>
      </c>
      <c r="F1044" s="2">
        <v>154.6</v>
      </c>
      <c r="G1044" s="2">
        <v>-21.485299999999999</v>
      </c>
      <c r="H1044" s="2">
        <v>-97.150800000000004</v>
      </c>
      <c r="I1044" s="2">
        <v>-676.94100000000003</v>
      </c>
    </row>
    <row r="1045" spans="1:9" x14ac:dyDescent="0.15">
      <c r="A1045" s="2">
        <v>74.700012207031307</v>
      </c>
      <c r="B1045" s="2">
        <v>0.94731509685516402</v>
      </c>
      <c r="C1045" s="2">
        <v>0.96985858678817705</v>
      </c>
      <c r="D1045" s="2">
        <v>0.63374090194702104</v>
      </c>
      <c r="F1045" s="2">
        <v>154.69999999999999</v>
      </c>
      <c r="G1045" s="2">
        <v>-26.778700000000001</v>
      </c>
      <c r="H1045" s="2">
        <v>-91.545900000000003</v>
      </c>
      <c r="I1045" s="2">
        <v>-670.40200000000004</v>
      </c>
    </row>
    <row r="1046" spans="1:9" x14ac:dyDescent="0.15">
      <c r="A1046" s="2">
        <v>74.799987792968807</v>
      </c>
      <c r="B1046" s="2">
        <v>0.94731509685516402</v>
      </c>
      <c r="C1046" s="2">
        <v>0.96852493286132801</v>
      </c>
      <c r="D1046" s="2">
        <v>0.63029795885086104</v>
      </c>
      <c r="F1046" s="2">
        <v>154.80000000000001</v>
      </c>
      <c r="G1046" s="2">
        <v>-23.3535</v>
      </c>
      <c r="H1046" s="2">
        <v>-84.072800000000001</v>
      </c>
      <c r="I1046" s="2">
        <v>-670.71400000000006</v>
      </c>
    </row>
    <row r="1047" spans="1:9" x14ac:dyDescent="0.15">
      <c r="A1047" s="2">
        <v>74.9000244140625</v>
      </c>
      <c r="B1047" s="2">
        <v>0.94731509685516402</v>
      </c>
      <c r="C1047" s="2">
        <v>0.96959185600280795</v>
      </c>
      <c r="D1047" s="2">
        <v>0.63089156150817904</v>
      </c>
      <c r="F1047" s="2">
        <v>154.9</v>
      </c>
      <c r="G1047" s="2">
        <v>-22.4194</v>
      </c>
      <c r="H1047" s="2">
        <v>-85.318299999999994</v>
      </c>
      <c r="I1047" s="2">
        <v>-668.53399999999999</v>
      </c>
    </row>
    <row r="1048" spans="1:9" x14ac:dyDescent="0.15">
      <c r="A1048" s="2">
        <v>75</v>
      </c>
      <c r="B1048" s="2">
        <v>0.94326245784759499</v>
      </c>
      <c r="C1048" s="2">
        <v>0.97012531757354703</v>
      </c>
      <c r="D1048" s="2">
        <v>0.62911075353622403</v>
      </c>
      <c r="F1048" s="2">
        <v>155</v>
      </c>
      <c r="G1048" s="2">
        <v>-25.8446</v>
      </c>
      <c r="H1048" s="2">
        <v>-87.498000000000005</v>
      </c>
      <c r="I1048" s="2">
        <v>-667.6</v>
      </c>
    </row>
    <row r="1049" spans="1:9" x14ac:dyDescent="0.15">
      <c r="A1049" s="2">
        <v>75.100036621093807</v>
      </c>
      <c r="B1049" s="2">
        <v>0.93920975923538197</v>
      </c>
      <c r="C1049" s="2">
        <v>0.96772468090057395</v>
      </c>
      <c r="D1049" s="2">
        <v>0.630654156208038</v>
      </c>
      <c r="F1049" s="2">
        <v>155.1</v>
      </c>
      <c r="G1049" s="2">
        <v>-27.401499999999999</v>
      </c>
      <c r="H1049" s="2">
        <v>-88.743499999999997</v>
      </c>
      <c r="I1049" s="2">
        <v>-657.01300000000003</v>
      </c>
    </row>
    <row r="1050" spans="1:9" x14ac:dyDescent="0.15">
      <c r="A1050" s="2">
        <v>75.200012207031307</v>
      </c>
      <c r="B1050" s="2">
        <v>0.92401218414306596</v>
      </c>
      <c r="C1050" s="2">
        <v>0.96852493286132801</v>
      </c>
      <c r="D1050" s="2">
        <v>0.63789618015289296</v>
      </c>
      <c r="F1050" s="2">
        <v>155.19999999999999</v>
      </c>
      <c r="G1050" s="2">
        <v>-23.664899999999999</v>
      </c>
      <c r="H1050" s="2">
        <v>-90.923100000000005</v>
      </c>
      <c r="I1050" s="2">
        <v>-662.61800000000005</v>
      </c>
    </row>
    <row r="1051" spans="1:9" x14ac:dyDescent="0.15">
      <c r="A1051" s="2">
        <v>75.299987792968807</v>
      </c>
      <c r="B1051" s="2">
        <v>0.92401218414306596</v>
      </c>
      <c r="C1051" s="2">
        <v>0.96665775775909402</v>
      </c>
      <c r="D1051" s="2">
        <v>0.63504683971404996</v>
      </c>
      <c r="F1051" s="2">
        <v>155.30000000000001</v>
      </c>
      <c r="G1051" s="2">
        <v>-22.730799999999999</v>
      </c>
      <c r="H1051" s="2">
        <v>-89.054900000000004</v>
      </c>
      <c r="I1051" s="2">
        <v>-661.995</v>
      </c>
    </row>
    <row r="1052" spans="1:9" x14ac:dyDescent="0.15">
      <c r="A1052" s="2">
        <v>75.4000244140625</v>
      </c>
      <c r="B1052" s="2">
        <v>0.94224923849105802</v>
      </c>
      <c r="C1052" s="2">
        <v>0.96772468090057395</v>
      </c>
      <c r="D1052" s="2">
        <v>0.63374090194702104</v>
      </c>
      <c r="F1052" s="2">
        <v>155.4</v>
      </c>
      <c r="G1052" s="2">
        <v>-25.533200000000001</v>
      </c>
      <c r="H1052" s="2">
        <v>-85.318299999999994</v>
      </c>
      <c r="I1052" s="2">
        <v>-657.947</v>
      </c>
    </row>
    <row r="1053" spans="1:9" x14ac:dyDescent="0.15">
      <c r="A1053" s="2">
        <v>75.5</v>
      </c>
      <c r="B1053" s="2">
        <v>0.95744681358337402</v>
      </c>
      <c r="C1053" s="2">
        <v>0.96852493286132801</v>
      </c>
      <c r="D1053" s="2">
        <v>0.63267242908477805</v>
      </c>
      <c r="F1053" s="2">
        <v>155.5</v>
      </c>
      <c r="G1053" s="2">
        <v>-25.533200000000001</v>
      </c>
      <c r="H1053" s="2">
        <v>-83.761399999999995</v>
      </c>
      <c r="I1053" s="2">
        <v>-666.04300000000001</v>
      </c>
    </row>
    <row r="1054" spans="1:9" x14ac:dyDescent="0.15">
      <c r="A1054" s="2">
        <v>75.600036621093807</v>
      </c>
      <c r="B1054" s="2">
        <v>0.95440733432769798</v>
      </c>
      <c r="C1054" s="2">
        <v>0.968791663646698</v>
      </c>
      <c r="D1054" s="2">
        <v>0.63255369663238503</v>
      </c>
      <c r="F1054" s="2">
        <v>155.6</v>
      </c>
      <c r="G1054" s="2">
        <v>-26.467400000000001</v>
      </c>
      <c r="H1054" s="2">
        <v>-84.695499999999996</v>
      </c>
      <c r="I1054" s="2">
        <v>-666.04300000000001</v>
      </c>
    </row>
    <row r="1055" spans="1:9" x14ac:dyDescent="0.15">
      <c r="A1055" s="2">
        <v>75.700012207031307</v>
      </c>
      <c r="B1055" s="2">
        <v>0.94224923849105802</v>
      </c>
      <c r="C1055" s="2">
        <v>0.96585750579833995</v>
      </c>
      <c r="D1055" s="2">
        <v>0.63777744770050004</v>
      </c>
      <c r="F1055" s="2">
        <v>155.69999999999999</v>
      </c>
      <c r="G1055" s="2">
        <v>-25.221800000000002</v>
      </c>
      <c r="H1055" s="2">
        <v>-84.384100000000004</v>
      </c>
      <c r="I1055" s="2">
        <v>-665.73199999999997</v>
      </c>
    </row>
    <row r="1056" spans="1:9" x14ac:dyDescent="0.15">
      <c r="A1056" s="2">
        <v>75.799987792968807</v>
      </c>
      <c r="B1056" s="2">
        <v>0.9483283162117</v>
      </c>
      <c r="C1056" s="2">
        <v>0.96799141168594405</v>
      </c>
      <c r="D1056" s="2">
        <v>0.63718384504318204</v>
      </c>
      <c r="F1056" s="2">
        <v>155.80000000000001</v>
      </c>
      <c r="G1056" s="2">
        <v>-21.485299999999999</v>
      </c>
      <c r="H1056" s="2">
        <v>-85.941100000000006</v>
      </c>
      <c r="I1056" s="2">
        <v>-665.42</v>
      </c>
    </row>
    <row r="1057" spans="1:9" x14ac:dyDescent="0.15">
      <c r="A1057" s="2">
        <v>75.9000244140625</v>
      </c>
      <c r="B1057" s="2">
        <v>0.95643365383148204</v>
      </c>
      <c r="C1057" s="2">
        <v>0.97012531757354703</v>
      </c>
      <c r="D1057" s="2">
        <v>0.63421583175659202</v>
      </c>
      <c r="F1057" s="2">
        <v>155.9</v>
      </c>
      <c r="G1057" s="2">
        <v>-22.730799999999999</v>
      </c>
      <c r="H1057" s="2">
        <v>-92.48</v>
      </c>
      <c r="I1057" s="2">
        <v>-655.14499999999998</v>
      </c>
    </row>
    <row r="1058" spans="1:9" x14ac:dyDescent="0.15">
      <c r="A1058" s="2">
        <v>76</v>
      </c>
      <c r="B1058" s="2">
        <v>0.93920975923538197</v>
      </c>
      <c r="C1058" s="2">
        <v>0.968791663646698</v>
      </c>
      <c r="D1058" s="2">
        <v>0.63540303707122803</v>
      </c>
      <c r="F1058" s="2">
        <v>156</v>
      </c>
      <c r="G1058" s="2">
        <v>-26.778700000000001</v>
      </c>
      <c r="H1058" s="2">
        <v>-91.234499999999997</v>
      </c>
      <c r="I1058" s="2">
        <v>-658.88099999999997</v>
      </c>
    </row>
    <row r="1059" spans="1:9" x14ac:dyDescent="0.15">
      <c r="A1059" s="2">
        <v>76.100036621093807</v>
      </c>
      <c r="B1059" s="2">
        <v>0.93920975923538197</v>
      </c>
      <c r="C1059" s="2">
        <v>0.96932512521743797</v>
      </c>
      <c r="D1059" s="2">
        <v>0.63908344507217396</v>
      </c>
      <c r="F1059" s="2">
        <v>156.1</v>
      </c>
      <c r="G1059" s="2">
        <v>-25.8446</v>
      </c>
      <c r="H1059" s="2">
        <v>-89.366200000000006</v>
      </c>
      <c r="I1059" s="2">
        <v>-650.16300000000001</v>
      </c>
    </row>
    <row r="1060" spans="1:9" x14ac:dyDescent="0.15">
      <c r="A1060" s="2">
        <v>76.200012207031307</v>
      </c>
      <c r="B1060" s="2">
        <v>0.95035463571548495</v>
      </c>
      <c r="C1060" s="2">
        <v>0.96639102697372403</v>
      </c>
      <c r="D1060" s="2">
        <v>0.64015191793441795</v>
      </c>
      <c r="F1060" s="2">
        <v>156.19999999999999</v>
      </c>
      <c r="G1060" s="2">
        <v>-26.467400000000001</v>
      </c>
      <c r="H1060" s="2">
        <v>-87.809299999999993</v>
      </c>
      <c r="I1060" s="2">
        <v>-649.54</v>
      </c>
    </row>
    <row r="1061" spans="1:9" x14ac:dyDescent="0.15">
      <c r="A1061" s="2">
        <v>76.299987792968807</v>
      </c>
      <c r="B1061" s="2">
        <v>0.95035463571548495</v>
      </c>
      <c r="C1061" s="2">
        <v>0.96799141168594405</v>
      </c>
      <c r="D1061" s="2">
        <v>0.63492816686630205</v>
      </c>
      <c r="F1061" s="2">
        <v>156.30000000000001</v>
      </c>
      <c r="G1061" s="2">
        <v>-28.0243</v>
      </c>
      <c r="H1061" s="2">
        <v>-82.515900000000002</v>
      </c>
      <c r="I1061" s="2">
        <v>-650.47400000000005</v>
      </c>
    </row>
    <row r="1062" spans="1:9" x14ac:dyDescent="0.15">
      <c r="A1062" s="2">
        <v>76.4000244140625</v>
      </c>
      <c r="B1062" s="2">
        <v>0.93211758136749301</v>
      </c>
      <c r="C1062" s="2">
        <v>0.96665775775909402</v>
      </c>
      <c r="D1062" s="2">
        <v>0.63326603174209595</v>
      </c>
      <c r="F1062" s="2">
        <v>156.4</v>
      </c>
      <c r="G1062" s="2">
        <v>-23.976299999999998</v>
      </c>
      <c r="H1062" s="2">
        <v>-84.072800000000001</v>
      </c>
      <c r="I1062" s="2">
        <v>-650.78599999999994</v>
      </c>
    </row>
    <row r="1063" spans="1:9" x14ac:dyDescent="0.15">
      <c r="A1063" s="2">
        <v>76.5</v>
      </c>
      <c r="B1063" s="2">
        <v>0.94934147596359297</v>
      </c>
      <c r="C1063" s="2">
        <v>0.96959185600280795</v>
      </c>
      <c r="D1063" s="2">
        <v>0.63516557216644298</v>
      </c>
      <c r="F1063" s="2">
        <v>156.5</v>
      </c>
      <c r="G1063" s="2">
        <v>-26.778700000000001</v>
      </c>
      <c r="H1063" s="2">
        <v>-83.761399999999995</v>
      </c>
      <c r="I1063" s="2">
        <v>-653.899</v>
      </c>
    </row>
    <row r="1064" spans="1:9" x14ac:dyDescent="0.15">
      <c r="A1064" s="2">
        <v>76.600036621093807</v>
      </c>
      <c r="B1064" s="2">
        <v>0.93515706062316895</v>
      </c>
      <c r="C1064" s="2">
        <v>0.97332620620727495</v>
      </c>
      <c r="D1064" s="2">
        <v>0.63635283708572399</v>
      </c>
      <c r="F1064" s="2">
        <v>156.6</v>
      </c>
      <c r="G1064" s="2">
        <v>-27.0901</v>
      </c>
      <c r="H1064" s="2">
        <v>-82.204499999999996</v>
      </c>
      <c r="I1064" s="2">
        <v>-652.654</v>
      </c>
    </row>
    <row r="1065" spans="1:9" x14ac:dyDescent="0.15">
      <c r="A1065" s="2">
        <v>76.700012207031307</v>
      </c>
      <c r="B1065" s="2">
        <v>0.93819659948348999</v>
      </c>
      <c r="C1065" s="2">
        <v>0.97199249267578103</v>
      </c>
      <c r="D1065" s="2">
        <v>0.63670897483825695</v>
      </c>
      <c r="F1065" s="2">
        <v>156.69999999999999</v>
      </c>
      <c r="G1065" s="2">
        <v>-21.485299999999999</v>
      </c>
      <c r="H1065" s="2">
        <v>-85.318299999999994</v>
      </c>
      <c r="I1065" s="2">
        <v>-650.16300000000001</v>
      </c>
    </row>
    <row r="1066" spans="1:9" x14ac:dyDescent="0.15">
      <c r="A1066" s="2">
        <v>76.799987792968807</v>
      </c>
      <c r="B1066" s="2">
        <v>0.96149951219558705</v>
      </c>
      <c r="C1066" s="2">
        <v>0.97199249267578103</v>
      </c>
      <c r="D1066" s="2">
        <v>0.63492816686630205</v>
      </c>
      <c r="F1066" s="2">
        <v>156.80000000000001</v>
      </c>
      <c r="G1066" s="2">
        <v>-26.155999999999999</v>
      </c>
      <c r="H1066" s="2">
        <v>-85.318299999999994</v>
      </c>
      <c r="I1066" s="2">
        <v>-640.82100000000003</v>
      </c>
    </row>
    <row r="1067" spans="1:9" x14ac:dyDescent="0.15">
      <c r="A1067" s="2">
        <v>76.9000244140625</v>
      </c>
      <c r="B1067" s="2">
        <v>0.93718343973159801</v>
      </c>
      <c r="C1067" s="2">
        <v>0.97199249267578103</v>
      </c>
      <c r="D1067" s="2">
        <v>0.62436181306839</v>
      </c>
      <c r="F1067" s="2">
        <v>156.9</v>
      </c>
      <c r="G1067" s="2">
        <v>-26.155999999999999</v>
      </c>
      <c r="H1067" s="2">
        <v>-87.809299999999993</v>
      </c>
      <c r="I1067" s="2">
        <v>-638.95299999999997</v>
      </c>
    </row>
    <row r="1068" spans="1:9" x14ac:dyDescent="0.15">
      <c r="A1068" s="2">
        <v>77</v>
      </c>
      <c r="B1068" s="2">
        <v>0.94427561759948697</v>
      </c>
      <c r="C1068" s="2">
        <v>0.97145903110504195</v>
      </c>
      <c r="D1068" s="2">
        <v>0.63196009397506703</v>
      </c>
      <c r="F1068" s="2">
        <v>157</v>
      </c>
      <c r="G1068" s="2">
        <v>-27.712900000000001</v>
      </c>
      <c r="H1068" s="2">
        <v>-85.941100000000006</v>
      </c>
      <c r="I1068" s="2">
        <v>-634.59400000000005</v>
      </c>
    </row>
    <row r="1069" spans="1:9" x14ac:dyDescent="0.15">
      <c r="A1069" s="2">
        <v>77.100036621093807</v>
      </c>
      <c r="B1069" s="2">
        <v>0.953394174575806</v>
      </c>
      <c r="C1069" s="2">
        <v>0.97225922346115101</v>
      </c>
      <c r="D1069" s="2">
        <v>0.63611537218093905</v>
      </c>
      <c r="F1069" s="2">
        <v>157.1</v>
      </c>
      <c r="G1069" s="2">
        <v>-24.910399999999999</v>
      </c>
      <c r="H1069" s="2">
        <v>-78.779300000000006</v>
      </c>
      <c r="I1069" s="2">
        <v>-636.15099999999995</v>
      </c>
    </row>
    <row r="1070" spans="1:9" x14ac:dyDescent="0.15">
      <c r="A1070" s="2">
        <v>77.200012207031307</v>
      </c>
      <c r="B1070" s="2">
        <v>0.94934147596359297</v>
      </c>
      <c r="C1070" s="2">
        <v>0.97439312934875499</v>
      </c>
      <c r="D1070" s="2">
        <v>0.63777744770050004</v>
      </c>
      <c r="F1070" s="2">
        <v>157.19999999999999</v>
      </c>
      <c r="G1070" s="2">
        <v>-27.0901</v>
      </c>
      <c r="H1070" s="2">
        <v>-75.354100000000003</v>
      </c>
      <c r="I1070" s="2">
        <v>-648.29399999999998</v>
      </c>
    </row>
    <row r="1071" spans="1:9" x14ac:dyDescent="0.15">
      <c r="A1071" s="2">
        <v>77.299987792968807</v>
      </c>
      <c r="B1071" s="2">
        <v>0.93718343973159801</v>
      </c>
      <c r="C1071" s="2">
        <v>0.97465986013412498</v>
      </c>
      <c r="D1071" s="2">
        <v>0.63896471261978105</v>
      </c>
      <c r="F1071" s="2">
        <v>157.30000000000001</v>
      </c>
      <c r="G1071" s="2">
        <v>-28.335599999999999</v>
      </c>
      <c r="H1071" s="2">
        <v>-71.306200000000004</v>
      </c>
      <c r="I1071" s="2">
        <v>-648.91700000000003</v>
      </c>
    </row>
    <row r="1072" spans="1:9" x14ac:dyDescent="0.15">
      <c r="A1072" s="2">
        <v>77.4000244140625</v>
      </c>
      <c r="B1072" s="2">
        <v>0.94326245784759499</v>
      </c>
      <c r="C1072" s="2">
        <v>0.97706049680709794</v>
      </c>
      <c r="D1072" s="2">
        <v>0.63908344507217396</v>
      </c>
      <c r="F1072" s="2">
        <v>157.4</v>
      </c>
      <c r="G1072" s="2">
        <v>-32.383600000000001</v>
      </c>
      <c r="H1072" s="2">
        <v>-74.108599999999996</v>
      </c>
      <c r="I1072" s="2">
        <v>-645.49199999999996</v>
      </c>
    </row>
    <row r="1073" spans="1:9" x14ac:dyDescent="0.15">
      <c r="A1073" s="2">
        <v>77.5</v>
      </c>
      <c r="B1073" s="2">
        <v>0.94224923849105802</v>
      </c>
      <c r="C1073" s="2">
        <v>0.97732722759246804</v>
      </c>
      <c r="D1073" s="2">
        <v>0.63837110996246305</v>
      </c>
      <c r="F1073" s="2">
        <v>157.5</v>
      </c>
      <c r="G1073" s="2">
        <v>-30.203900000000001</v>
      </c>
      <c r="H1073" s="2">
        <v>-77.222399999999993</v>
      </c>
      <c r="I1073" s="2">
        <v>-642.69000000000005</v>
      </c>
    </row>
    <row r="1074" spans="1:9" x14ac:dyDescent="0.15">
      <c r="A1074" s="2">
        <v>77.600036621093807</v>
      </c>
      <c r="B1074" s="2">
        <v>0.94123607873916604</v>
      </c>
      <c r="C1074" s="2">
        <v>0.97626030445098899</v>
      </c>
      <c r="D1074" s="2">
        <v>0.638727247714996</v>
      </c>
      <c r="F1074" s="2">
        <v>157.6</v>
      </c>
      <c r="G1074" s="2">
        <v>-21.485299999999999</v>
      </c>
      <c r="H1074" s="2">
        <v>-78.4679</v>
      </c>
      <c r="I1074" s="2">
        <v>-642.06700000000001</v>
      </c>
    </row>
    <row r="1075" spans="1:9" x14ac:dyDescent="0.15">
      <c r="A1075" s="2">
        <v>77.700012207031307</v>
      </c>
      <c r="B1075" s="2">
        <v>0.94123607873916604</v>
      </c>
      <c r="C1075" s="2">
        <v>0.97412639856338501</v>
      </c>
      <c r="D1075" s="2">
        <v>0.64145791530609098</v>
      </c>
      <c r="F1075" s="2">
        <v>157.69999999999999</v>
      </c>
      <c r="G1075" s="2">
        <v>-22.730799999999999</v>
      </c>
      <c r="H1075" s="2">
        <v>-83.138599999999997</v>
      </c>
      <c r="I1075" s="2">
        <v>-640.19899999999996</v>
      </c>
    </row>
    <row r="1076" spans="1:9" x14ac:dyDescent="0.15">
      <c r="A1076" s="2">
        <v>77.799987792968807</v>
      </c>
      <c r="B1076" s="2">
        <v>0.94224923849105802</v>
      </c>
      <c r="C1076" s="2">
        <v>0.97359293699264504</v>
      </c>
      <c r="D1076" s="2">
        <v>0.64323872327804599</v>
      </c>
      <c r="F1076" s="2">
        <v>157.80000000000001</v>
      </c>
      <c r="G1076" s="2">
        <v>-23.3535</v>
      </c>
      <c r="H1076" s="2">
        <v>-81.270300000000006</v>
      </c>
      <c r="I1076" s="2">
        <v>-646.73800000000006</v>
      </c>
    </row>
    <row r="1077" spans="1:9" x14ac:dyDescent="0.15">
      <c r="A1077" s="2">
        <v>77.9000244140625</v>
      </c>
      <c r="B1077" s="2">
        <v>0.93718343973159801</v>
      </c>
      <c r="C1077" s="2">
        <v>0.97679376602172896</v>
      </c>
      <c r="D1077" s="2">
        <v>0.64240765571594205</v>
      </c>
      <c r="F1077" s="2">
        <v>157.9</v>
      </c>
      <c r="G1077" s="2">
        <v>-21.485299999999999</v>
      </c>
      <c r="H1077" s="2">
        <v>-77.533799999999999</v>
      </c>
      <c r="I1077" s="2">
        <v>-646.42600000000004</v>
      </c>
    </row>
    <row r="1078" spans="1:9" x14ac:dyDescent="0.15">
      <c r="A1078" s="2">
        <v>78</v>
      </c>
      <c r="B1078" s="2">
        <v>0.93211758136749301</v>
      </c>
      <c r="C1078" s="2">
        <v>0.97519338130950906</v>
      </c>
      <c r="D1078" s="2">
        <v>0.64454466104507402</v>
      </c>
      <c r="F1078" s="2">
        <v>158</v>
      </c>
      <c r="G1078" s="2">
        <v>-25.533200000000001</v>
      </c>
      <c r="H1078" s="2">
        <v>-79.402100000000004</v>
      </c>
      <c r="I1078" s="2">
        <v>-643.93499999999995</v>
      </c>
    </row>
    <row r="1079" spans="1:9" x14ac:dyDescent="0.15">
      <c r="A1079" s="2">
        <v>78.100036621093807</v>
      </c>
      <c r="B1079" s="2">
        <v>0.94022291898727395</v>
      </c>
      <c r="C1079" s="2">
        <v>0.97439312934875499</v>
      </c>
      <c r="D1079" s="2">
        <v>0.64228892326355003</v>
      </c>
      <c r="F1079" s="2">
        <v>158.1</v>
      </c>
      <c r="G1079" s="2">
        <v>-25.221800000000002</v>
      </c>
      <c r="H1079" s="2">
        <v>-80.959000000000003</v>
      </c>
      <c r="I1079" s="2">
        <v>-641.755</v>
      </c>
    </row>
    <row r="1080" spans="1:9" x14ac:dyDescent="0.15">
      <c r="A1080" s="2">
        <v>78.200012207031307</v>
      </c>
      <c r="B1080" s="2">
        <v>0.9483283162117</v>
      </c>
      <c r="C1080" s="2">
        <v>0.97492659091949496</v>
      </c>
      <c r="D1080" s="2">
        <v>0.64110171794891402</v>
      </c>
      <c r="F1080" s="2">
        <v>158.19999999999999</v>
      </c>
      <c r="G1080" s="2">
        <v>-22.108000000000001</v>
      </c>
      <c r="H1080" s="2">
        <v>-82.204499999999996</v>
      </c>
      <c r="I1080" s="2">
        <v>-643.93499999999995</v>
      </c>
    </row>
    <row r="1081" spans="1:9" x14ac:dyDescent="0.15">
      <c r="A1081" s="2">
        <v>78.299987792968807</v>
      </c>
      <c r="B1081" s="2">
        <v>0.95542049407958995</v>
      </c>
      <c r="C1081" s="2">
        <v>0.97279274463653598</v>
      </c>
      <c r="D1081" s="2">
        <v>0.63920211791992199</v>
      </c>
      <c r="F1081" s="2">
        <v>158.30000000000001</v>
      </c>
      <c r="G1081" s="2">
        <v>-22.108000000000001</v>
      </c>
      <c r="H1081" s="2">
        <v>-81.270300000000006</v>
      </c>
      <c r="I1081" s="2">
        <v>-650.16300000000001</v>
      </c>
    </row>
    <row r="1082" spans="1:9" x14ac:dyDescent="0.15">
      <c r="A1082" s="2">
        <v>78.4000244140625</v>
      </c>
      <c r="B1082" s="2">
        <v>0.94224923849105802</v>
      </c>
      <c r="C1082" s="2">
        <v>0.97599357366561901</v>
      </c>
      <c r="D1082" s="2">
        <v>0.63920211791992199</v>
      </c>
      <c r="F1082" s="2">
        <v>158.4</v>
      </c>
      <c r="G1082" s="2">
        <v>-26.467400000000001</v>
      </c>
      <c r="H1082" s="2">
        <v>-79.402100000000004</v>
      </c>
      <c r="I1082" s="2">
        <v>-644.55799999999999</v>
      </c>
    </row>
    <row r="1083" spans="1:9" x14ac:dyDescent="0.15">
      <c r="A1083" s="2">
        <v>78.5</v>
      </c>
      <c r="B1083" s="2">
        <v>0.94731509685516402</v>
      </c>
      <c r="C1083" s="2">
        <v>0.97439312934875499</v>
      </c>
      <c r="D1083" s="2">
        <v>0.64513826370239302</v>
      </c>
      <c r="F1083" s="2">
        <v>158.5</v>
      </c>
      <c r="G1083" s="2">
        <v>-27.0901</v>
      </c>
      <c r="H1083" s="2">
        <v>-80.336200000000005</v>
      </c>
      <c r="I1083" s="2">
        <v>-638.95299999999997</v>
      </c>
    </row>
    <row r="1084" spans="1:9" x14ac:dyDescent="0.15">
      <c r="A1084" s="2">
        <v>78.600036621093807</v>
      </c>
      <c r="B1084" s="2">
        <v>0.96453905105590798</v>
      </c>
      <c r="C1084" s="2">
        <v>0.97599357366561901</v>
      </c>
      <c r="D1084" s="2">
        <v>0.65261781215667702</v>
      </c>
      <c r="F1084" s="2">
        <v>158.6</v>
      </c>
      <c r="G1084" s="2">
        <v>-20.862500000000001</v>
      </c>
      <c r="H1084" s="2">
        <v>-82.204499999999996</v>
      </c>
      <c r="I1084" s="2">
        <v>-635.52800000000002</v>
      </c>
    </row>
    <row r="1085" spans="1:9" x14ac:dyDescent="0.15">
      <c r="A1085" s="2">
        <v>78.700012207031307</v>
      </c>
      <c r="B1085" s="2">
        <v>0.94224923849105802</v>
      </c>
      <c r="C1085" s="2">
        <v>0.97465986013412498</v>
      </c>
      <c r="D1085" s="2">
        <v>0.65333014726638805</v>
      </c>
      <c r="F1085" s="2">
        <v>158.69999999999999</v>
      </c>
      <c r="G1085" s="2">
        <v>-23.042200000000001</v>
      </c>
      <c r="H1085" s="2">
        <v>-85.318299999999994</v>
      </c>
      <c r="I1085" s="2">
        <v>-640.51</v>
      </c>
    </row>
    <row r="1086" spans="1:9" x14ac:dyDescent="0.15">
      <c r="A1086" s="2">
        <v>78.799987792968807</v>
      </c>
      <c r="B1086" s="2">
        <v>0.94630193710327104</v>
      </c>
      <c r="C1086" s="2">
        <v>0.97439312934875499</v>
      </c>
      <c r="D1086" s="2">
        <v>0.65273654460907005</v>
      </c>
      <c r="F1086" s="2">
        <v>158.80000000000001</v>
      </c>
      <c r="G1086" s="2">
        <v>-25.533200000000001</v>
      </c>
      <c r="H1086" s="2">
        <v>-85.318299999999994</v>
      </c>
      <c r="I1086" s="2">
        <v>-642.37800000000004</v>
      </c>
    </row>
    <row r="1087" spans="1:9" x14ac:dyDescent="0.15">
      <c r="A1087" s="2">
        <v>78.9000244140625</v>
      </c>
      <c r="B1087" s="2">
        <v>0.94326245784759499</v>
      </c>
      <c r="C1087" s="2">
        <v>0.97225922346115101</v>
      </c>
      <c r="D1087" s="2">
        <v>0.65416121482849099</v>
      </c>
      <c r="F1087" s="2">
        <v>158.9</v>
      </c>
      <c r="G1087" s="2">
        <v>-22.108000000000001</v>
      </c>
      <c r="H1087" s="2">
        <v>-86.875200000000007</v>
      </c>
      <c r="I1087" s="2">
        <v>-636.46199999999999</v>
      </c>
    </row>
    <row r="1088" spans="1:9" x14ac:dyDescent="0.15">
      <c r="A1088" s="2">
        <v>79</v>
      </c>
      <c r="B1088" s="2">
        <v>0.94528877735137895</v>
      </c>
      <c r="C1088" s="2">
        <v>0.97199249267578103</v>
      </c>
      <c r="D1088" s="2">
        <v>0.65273654460907005</v>
      </c>
      <c r="F1088" s="2">
        <v>159</v>
      </c>
      <c r="G1088" s="2">
        <v>-25.8446</v>
      </c>
      <c r="H1088" s="2">
        <v>-85.318299999999994</v>
      </c>
      <c r="I1088" s="2">
        <v>-634.90499999999997</v>
      </c>
    </row>
    <row r="1089" spans="1:9" x14ac:dyDescent="0.15">
      <c r="A1089" s="2">
        <v>79.100036621093807</v>
      </c>
      <c r="B1089" s="2">
        <v>0.95035463571548495</v>
      </c>
      <c r="C1089" s="2">
        <v>0.97572684288024902</v>
      </c>
      <c r="D1089" s="2">
        <v>0.65416121482849099</v>
      </c>
      <c r="F1089" s="2">
        <v>159.1</v>
      </c>
      <c r="G1089" s="2">
        <v>-26.155999999999999</v>
      </c>
      <c r="H1089" s="2">
        <v>-79.090699999999998</v>
      </c>
      <c r="I1089" s="2">
        <v>-637.39599999999996</v>
      </c>
    </row>
    <row r="1090" spans="1:9" x14ac:dyDescent="0.15">
      <c r="A1090" s="2">
        <v>79.200012207031307</v>
      </c>
      <c r="B1090" s="2">
        <v>0.94022291898727395</v>
      </c>
      <c r="C1090" s="2">
        <v>0.972525954246521</v>
      </c>
      <c r="D1090" s="2">
        <v>0.652499079704285</v>
      </c>
      <c r="F1090" s="2">
        <v>159.19999999999999</v>
      </c>
      <c r="G1090" s="2">
        <v>-27.712900000000001</v>
      </c>
      <c r="H1090" s="2">
        <v>-79.713399999999993</v>
      </c>
      <c r="I1090" s="2">
        <v>-641.13300000000004</v>
      </c>
    </row>
    <row r="1091" spans="1:9" x14ac:dyDescent="0.15">
      <c r="A1091" s="2">
        <v>79.299987792968807</v>
      </c>
      <c r="B1091" s="2">
        <v>0.92299902439117398</v>
      </c>
      <c r="C1091" s="2">
        <v>0.97199249267578103</v>
      </c>
      <c r="D1091" s="2">
        <v>0.65297394990920998</v>
      </c>
      <c r="F1091" s="2">
        <v>159.30000000000001</v>
      </c>
      <c r="G1091" s="2">
        <v>-26.467400000000001</v>
      </c>
      <c r="H1091" s="2">
        <v>-83.761399999999995</v>
      </c>
      <c r="I1091" s="2">
        <v>-639.88699999999994</v>
      </c>
    </row>
    <row r="1092" spans="1:9" x14ac:dyDescent="0.15">
      <c r="A1092" s="2">
        <v>79.4000244140625</v>
      </c>
      <c r="B1092" s="2">
        <v>0.93718343973159801</v>
      </c>
      <c r="C1092" s="2">
        <v>0.97385966777801503</v>
      </c>
      <c r="D1092" s="2">
        <v>0.65321141481399503</v>
      </c>
      <c r="F1092" s="2">
        <v>159.4</v>
      </c>
      <c r="G1092" s="2">
        <v>-21.485299999999999</v>
      </c>
      <c r="H1092" s="2">
        <v>-83.761399999999995</v>
      </c>
      <c r="I1092" s="2">
        <v>-645.18100000000004</v>
      </c>
    </row>
    <row r="1093" spans="1:9" x14ac:dyDescent="0.15">
      <c r="A1093" s="2">
        <v>79.5</v>
      </c>
      <c r="B1093" s="2">
        <v>0.93414390087127697</v>
      </c>
      <c r="C1093" s="2">
        <v>0.97305947542190596</v>
      </c>
      <c r="D1093" s="2">
        <v>0.65558588504791304</v>
      </c>
      <c r="F1093" s="2">
        <v>159.5</v>
      </c>
      <c r="G1093" s="2">
        <v>-21.485299999999999</v>
      </c>
      <c r="H1093" s="2">
        <v>-81.581699999999998</v>
      </c>
      <c r="I1093" s="2">
        <v>-646.42600000000004</v>
      </c>
    </row>
    <row r="1094" spans="1:9" x14ac:dyDescent="0.15">
      <c r="A1094" s="2">
        <v>79.600036621093807</v>
      </c>
      <c r="B1094" s="2">
        <v>0.94427561759948697</v>
      </c>
      <c r="C1094" s="2">
        <v>0.97572684288024902</v>
      </c>
      <c r="D1094" s="2">
        <v>0.65772289037704501</v>
      </c>
      <c r="F1094" s="2">
        <v>159.6</v>
      </c>
      <c r="G1094" s="2">
        <v>-23.3535</v>
      </c>
      <c r="H1094" s="2">
        <v>-81.581699999999998</v>
      </c>
      <c r="I1094" s="2">
        <v>-638.64200000000005</v>
      </c>
    </row>
    <row r="1095" spans="1:9" x14ac:dyDescent="0.15">
      <c r="A1095" s="2">
        <v>79.700012207031307</v>
      </c>
      <c r="B1095" s="2">
        <v>0.93718343973159801</v>
      </c>
      <c r="C1095" s="2">
        <v>0.97652703523635898</v>
      </c>
      <c r="D1095" s="2">
        <v>0.65617948770523105</v>
      </c>
      <c r="F1095" s="2">
        <v>159.69999999999999</v>
      </c>
      <c r="G1095" s="2">
        <v>-20.239699999999999</v>
      </c>
      <c r="H1095" s="2">
        <v>-84.072800000000001</v>
      </c>
      <c r="I1095" s="2">
        <v>-628.36599999999999</v>
      </c>
    </row>
    <row r="1096" spans="1:9" x14ac:dyDescent="0.15">
      <c r="A1096" s="2">
        <v>79.799987792968807</v>
      </c>
      <c r="B1096" s="2">
        <v>0.92806488275527999</v>
      </c>
      <c r="C1096" s="2">
        <v>0.97652703523635898</v>
      </c>
      <c r="D1096" s="2">
        <v>0.65974116325378396</v>
      </c>
      <c r="F1096" s="2">
        <v>159.80000000000001</v>
      </c>
      <c r="G1096" s="2">
        <v>-25.221800000000002</v>
      </c>
      <c r="H1096" s="2">
        <v>-85.318299999999994</v>
      </c>
      <c r="I1096" s="2">
        <v>-630.54600000000005</v>
      </c>
    </row>
    <row r="1097" spans="1:9" x14ac:dyDescent="0.15">
      <c r="A1097" s="2">
        <v>79.9000244140625</v>
      </c>
      <c r="B1097" s="2">
        <v>0.94123607873916604</v>
      </c>
      <c r="C1097" s="2">
        <v>0.97279274463653598</v>
      </c>
      <c r="D1097" s="2">
        <v>0.66033476591110196</v>
      </c>
      <c r="F1097" s="2">
        <v>159.9</v>
      </c>
      <c r="G1097" s="2">
        <v>-25.221800000000002</v>
      </c>
      <c r="H1097" s="2">
        <v>-86.252399999999994</v>
      </c>
      <c r="I1097" s="2">
        <v>-634.90499999999997</v>
      </c>
    </row>
    <row r="1098" spans="1:9" x14ac:dyDescent="0.15">
      <c r="A1098" s="2">
        <v>80</v>
      </c>
      <c r="B1098" s="2">
        <v>0.94123607873916604</v>
      </c>
      <c r="C1098" s="2">
        <v>0.97626030445098899</v>
      </c>
      <c r="D1098" s="2">
        <v>0.66033476591110196</v>
      </c>
      <c r="F1098" s="2">
        <v>160</v>
      </c>
      <c r="G1098" s="2">
        <v>-23.042200000000001</v>
      </c>
      <c r="H1098" s="2">
        <v>-82.827200000000005</v>
      </c>
      <c r="I1098" s="2">
        <v>-638.33000000000004</v>
      </c>
    </row>
    <row r="1099" spans="1:9" x14ac:dyDescent="0.15">
      <c r="A1099" s="2">
        <v>80.100036621093807</v>
      </c>
      <c r="B1099" s="2">
        <v>0.94427561759948697</v>
      </c>
      <c r="C1099" s="2">
        <v>0.97919440269470204</v>
      </c>
      <c r="D1099" s="2">
        <v>0.65855395793914795</v>
      </c>
      <c r="F1099" s="2">
        <v>160.1</v>
      </c>
      <c r="G1099" s="2">
        <v>-23.3535</v>
      </c>
      <c r="H1099" s="2">
        <v>-77.845200000000006</v>
      </c>
      <c r="I1099" s="2">
        <v>-632.41399999999999</v>
      </c>
    </row>
    <row r="1100" spans="1:9" x14ac:dyDescent="0.15">
      <c r="A1100" s="2">
        <v>80.200012207031307</v>
      </c>
      <c r="B1100" s="2">
        <v>0.95947319269180298</v>
      </c>
      <c r="C1100" s="2">
        <v>0.97706049680709794</v>
      </c>
      <c r="D1100" s="2">
        <v>0.65855395793914795</v>
      </c>
      <c r="F1100" s="2">
        <v>160.19999999999999</v>
      </c>
      <c r="G1100" s="2">
        <v>-27.401499999999999</v>
      </c>
      <c r="H1100" s="2">
        <v>-76.911000000000001</v>
      </c>
      <c r="I1100" s="2">
        <v>-636.77300000000002</v>
      </c>
    </row>
    <row r="1101" spans="1:9" x14ac:dyDescent="0.15">
      <c r="A1101" s="2">
        <v>80.299987792968807</v>
      </c>
      <c r="B1101" s="2">
        <v>0.9483283162117</v>
      </c>
      <c r="C1101" s="2">
        <v>0.97839421033859297</v>
      </c>
      <c r="D1101" s="2">
        <v>0.66069096326828003</v>
      </c>
      <c r="F1101" s="2">
        <v>160.30000000000001</v>
      </c>
      <c r="G1101" s="2">
        <v>-24.5991</v>
      </c>
      <c r="H1101" s="2">
        <v>-76.599599999999995</v>
      </c>
      <c r="I1101" s="2">
        <v>-642.06700000000001</v>
      </c>
    </row>
    <row r="1102" spans="1:9" x14ac:dyDescent="0.15">
      <c r="A1102" s="2">
        <v>80.4000244140625</v>
      </c>
      <c r="B1102" s="2">
        <v>0.95542049407958995</v>
      </c>
      <c r="C1102" s="2">
        <v>0.97546011209487904</v>
      </c>
      <c r="D1102" s="2">
        <v>0.65985989570617698</v>
      </c>
      <c r="F1102" s="2">
        <v>160.4</v>
      </c>
      <c r="G1102" s="2">
        <v>-31.138100000000001</v>
      </c>
      <c r="H1102" s="2">
        <v>-78.156499999999994</v>
      </c>
      <c r="I1102" s="2">
        <v>-633.34799999999996</v>
      </c>
    </row>
    <row r="1103" spans="1:9" x14ac:dyDescent="0.15">
      <c r="A1103" s="2">
        <v>80.5</v>
      </c>
      <c r="B1103" s="2">
        <v>0.93819659948348999</v>
      </c>
      <c r="C1103" s="2">
        <v>0.97225922346115101</v>
      </c>
      <c r="D1103" s="2">
        <v>0.66567730903625499</v>
      </c>
      <c r="F1103" s="2">
        <v>160.5</v>
      </c>
      <c r="G1103" s="2">
        <v>-27.712900000000001</v>
      </c>
      <c r="H1103" s="2">
        <v>-77.533799999999999</v>
      </c>
      <c r="I1103" s="2">
        <v>-634.90499999999997</v>
      </c>
    </row>
    <row r="1104" spans="1:9" x14ac:dyDescent="0.15">
      <c r="A1104" s="2">
        <v>80.600036621093807</v>
      </c>
      <c r="B1104" s="2">
        <v>0.95238095521926902</v>
      </c>
      <c r="C1104" s="2">
        <v>0.972525954246521</v>
      </c>
      <c r="D1104" s="2">
        <v>0.66235303878784202</v>
      </c>
      <c r="F1104" s="2">
        <v>160.6</v>
      </c>
      <c r="G1104" s="2">
        <v>-25.533200000000001</v>
      </c>
      <c r="H1104" s="2">
        <v>-79.090699999999998</v>
      </c>
      <c r="I1104" s="2">
        <v>-631.79100000000005</v>
      </c>
    </row>
    <row r="1105" spans="1:9" x14ac:dyDescent="0.15">
      <c r="A1105" s="2">
        <v>80.700012207031307</v>
      </c>
      <c r="B1105" s="2">
        <v>0.95542049407958995</v>
      </c>
      <c r="C1105" s="2">
        <v>0.97679376602172896</v>
      </c>
      <c r="D1105" s="2">
        <v>0.65807902812957797</v>
      </c>
      <c r="F1105" s="2">
        <v>160.69999999999999</v>
      </c>
      <c r="G1105" s="2">
        <v>-23.976299999999998</v>
      </c>
      <c r="H1105" s="2">
        <v>-84.384100000000004</v>
      </c>
      <c r="I1105" s="2">
        <v>-627.12099999999998</v>
      </c>
    </row>
    <row r="1106" spans="1:9" x14ac:dyDescent="0.15">
      <c r="A1106" s="2">
        <v>80.799987792968807</v>
      </c>
      <c r="B1106" s="2">
        <v>0.95440733432769798</v>
      </c>
      <c r="C1106" s="2">
        <v>0.97866094112396196</v>
      </c>
      <c r="D1106" s="2">
        <v>0.65724796056747403</v>
      </c>
      <c r="F1106" s="2">
        <v>160.80000000000001</v>
      </c>
      <c r="G1106" s="2">
        <v>-23.3535</v>
      </c>
      <c r="H1106" s="2">
        <v>-86.875200000000007</v>
      </c>
      <c r="I1106" s="2">
        <v>-638.95299999999997</v>
      </c>
    </row>
    <row r="1107" spans="1:9" x14ac:dyDescent="0.15">
      <c r="A1107" s="2">
        <v>80.9000244140625</v>
      </c>
      <c r="B1107" s="2">
        <v>0.94123607873916604</v>
      </c>
      <c r="C1107" s="2">
        <v>0.97679376602172896</v>
      </c>
      <c r="D1107" s="2">
        <v>0.65843522548675504</v>
      </c>
      <c r="F1107" s="2">
        <v>160.9</v>
      </c>
      <c r="G1107" s="2">
        <v>-23.664899999999999</v>
      </c>
      <c r="H1107" s="2">
        <v>-88.120699999999999</v>
      </c>
      <c r="I1107" s="2">
        <v>-639.26400000000001</v>
      </c>
    </row>
    <row r="1108" spans="1:9" x14ac:dyDescent="0.15">
      <c r="A1108" s="2">
        <v>81</v>
      </c>
      <c r="B1108" s="2">
        <v>0.95440733432769798</v>
      </c>
      <c r="C1108" s="2">
        <v>0.97305947542190596</v>
      </c>
      <c r="D1108" s="2">
        <v>0.65867269039154097</v>
      </c>
      <c r="F1108" s="2">
        <v>161</v>
      </c>
      <c r="G1108" s="2">
        <v>-31.449400000000001</v>
      </c>
      <c r="H1108" s="2">
        <v>-83.138599999999997</v>
      </c>
      <c r="I1108" s="2">
        <v>-640.51</v>
      </c>
    </row>
    <row r="1109" spans="1:9" x14ac:dyDescent="0.15">
      <c r="A1109" s="2">
        <v>81.100036621093807</v>
      </c>
      <c r="B1109" s="2">
        <v>0.953394174575806</v>
      </c>
      <c r="C1109" s="2">
        <v>0.97572684288024902</v>
      </c>
      <c r="D1109" s="2">
        <v>0.66033476591110196</v>
      </c>
      <c r="F1109" s="2">
        <v>161.1</v>
      </c>
      <c r="G1109" s="2">
        <v>-31.138100000000001</v>
      </c>
      <c r="H1109" s="2">
        <v>-78.156499999999994</v>
      </c>
      <c r="I1109" s="2">
        <v>-634.28200000000004</v>
      </c>
    </row>
    <row r="1110" spans="1:9" x14ac:dyDescent="0.15">
      <c r="A1110" s="2">
        <v>81.200012207031307</v>
      </c>
      <c r="B1110" s="2">
        <v>0.9483283162117</v>
      </c>
      <c r="C1110" s="2">
        <v>0.97706049680709794</v>
      </c>
      <c r="D1110" s="2">
        <v>0.66199690103530895</v>
      </c>
      <c r="F1110" s="2">
        <v>161.19999999999999</v>
      </c>
      <c r="G1110" s="2">
        <v>-27.712900000000001</v>
      </c>
      <c r="H1110" s="2">
        <v>-82.827200000000005</v>
      </c>
      <c r="I1110" s="2">
        <v>-635.52800000000002</v>
      </c>
    </row>
    <row r="1111" spans="1:9" x14ac:dyDescent="0.15">
      <c r="A1111" s="2">
        <v>81.299987792968807</v>
      </c>
      <c r="B1111" s="2">
        <v>0.95035463571548495</v>
      </c>
      <c r="C1111" s="2">
        <v>0.97465986013412498</v>
      </c>
      <c r="D1111" s="2">
        <v>0.66211563348770097</v>
      </c>
      <c r="F1111" s="2">
        <v>161.30000000000001</v>
      </c>
      <c r="G1111" s="2">
        <v>-31.138100000000001</v>
      </c>
      <c r="H1111" s="2">
        <v>-78.779300000000006</v>
      </c>
      <c r="I1111" s="2">
        <v>-638.33000000000004</v>
      </c>
    </row>
    <row r="1112" spans="1:9" x14ac:dyDescent="0.15">
      <c r="A1112" s="2">
        <v>81.4000244140625</v>
      </c>
      <c r="B1112" s="2">
        <v>0.94123607873916604</v>
      </c>
      <c r="C1112" s="2">
        <v>0.97519338130950906</v>
      </c>
      <c r="D1112" s="2">
        <v>0.65463608503341697</v>
      </c>
      <c r="F1112" s="2">
        <v>161.4</v>
      </c>
      <c r="G1112" s="2">
        <v>-24.287700000000001</v>
      </c>
      <c r="H1112" s="2">
        <v>-77.533799999999999</v>
      </c>
      <c r="I1112" s="2">
        <v>-635.83900000000006</v>
      </c>
    </row>
    <row r="1113" spans="1:9" x14ac:dyDescent="0.15">
      <c r="A1113" s="2">
        <v>81.5</v>
      </c>
      <c r="B1113" s="2">
        <v>0.94224923849105802</v>
      </c>
      <c r="C1113" s="2">
        <v>0.97812747955322299</v>
      </c>
      <c r="D1113" s="2">
        <v>0.65570455789565996</v>
      </c>
      <c r="F1113" s="2">
        <v>161.5</v>
      </c>
      <c r="G1113" s="2">
        <v>-27.401499999999999</v>
      </c>
      <c r="H1113" s="2">
        <v>-79.090699999999998</v>
      </c>
      <c r="I1113" s="2">
        <v>-638.64200000000005</v>
      </c>
    </row>
    <row r="1114" spans="1:9" x14ac:dyDescent="0.15">
      <c r="A1114" s="2">
        <v>81.600036621093807</v>
      </c>
      <c r="B1114" s="2">
        <v>0.93110436201095603</v>
      </c>
      <c r="C1114" s="2">
        <v>0.97225922346115101</v>
      </c>
      <c r="D1114" s="2">
        <v>0.65701055526733398</v>
      </c>
      <c r="F1114" s="2">
        <v>161.6</v>
      </c>
      <c r="G1114" s="2">
        <v>-27.0901</v>
      </c>
      <c r="H1114" s="2">
        <v>-80.959000000000003</v>
      </c>
      <c r="I1114" s="2">
        <v>-635.83900000000006</v>
      </c>
    </row>
    <row r="1115" spans="1:9" x14ac:dyDescent="0.15">
      <c r="A1115" s="2">
        <v>81.700012207031307</v>
      </c>
      <c r="B1115" s="2">
        <v>0.95440733432769798</v>
      </c>
      <c r="C1115" s="2">
        <v>0.972525954246521</v>
      </c>
      <c r="D1115" s="2">
        <v>0.65867269039154097</v>
      </c>
      <c r="F1115" s="2">
        <v>161.69999999999999</v>
      </c>
      <c r="G1115" s="2">
        <v>-25.533200000000001</v>
      </c>
      <c r="H1115" s="2">
        <v>-81.581699999999998</v>
      </c>
      <c r="I1115" s="2">
        <v>-628.36599999999999</v>
      </c>
    </row>
    <row r="1116" spans="1:9" x14ac:dyDescent="0.15">
      <c r="A1116" s="2">
        <v>81.799987792968807</v>
      </c>
      <c r="B1116" s="2">
        <v>0.94731509685516402</v>
      </c>
      <c r="C1116" s="2">
        <v>0.97119230031967196</v>
      </c>
      <c r="D1116" s="2">
        <v>0.66342157125473</v>
      </c>
      <c r="F1116" s="2">
        <v>161.80000000000001</v>
      </c>
      <c r="G1116" s="2">
        <v>-24.287700000000001</v>
      </c>
      <c r="H1116" s="2">
        <v>-81.581699999999998</v>
      </c>
      <c r="I1116" s="2">
        <v>-635.21600000000001</v>
      </c>
    </row>
    <row r="1117" spans="1:9" x14ac:dyDescent="0.15">
      <c r="A1117" s="2">
        <v>81.9000244140625</v>
      </c>
      <c r="B1117" s="2">
        <v>0.958460032939911</v>
      </c>
      <c r="C1117" s="2">
        <v>0.96905839443206798</v>
      </c>
      <c r="D1117" s="2">
        <v>0.66638964414596602</v>
      </c>
      <c r="F1117" s="2">
        <v>161.9</v>
      </c>
      <c r="G1117" s="2">
        <v>-28.646999999999998</v>
      </c>
      <c r="H1117" s="2">
        <v>-83.138599999999997</v>
      </c>
      <c r="I1117" s="2">
        <v>-635.52800000000002</v>
      </c>
    </row>
    <row r="1118" spans="1:9" x14ac:dyDescent="0.15">
      <c r="A1118" s="2">
        <v>82</v>
      </c>
      <c r="B1118" s="2">
        <v>0.96149951219558705</v>
      </c>
      <c r="C1118" s="2">
        <v>0.96852493286132801</v>
      </c>
      <c r="D1118" s="2">
        <v>0.66888278722763095</v>
      </c>
      <c r="F1118" s="2">
        <v>162</v>
      </c>
      <c r="G1118" s="2">
        <v>-33.629100000000001</v>
      </c>
      <c r="H1118" s="2">
        <v>-81.893100000000004</v>
      </c>
      <c r="I1118" s="2">
        <v>-630.85699999999997</v>
      </c>
    </row>
    <row r="1119" spans="1:9" x14ac:dyDescent="0.15">
      <c r="A1119" s="2">
        <v>82.100036621093807</v>
      </c>
      <c r="B1119" s="2">
        <v>0.95238095521926902</v>
      </c>
      <c r="C1119" s="2">
        <v>0.96772468090057395</v>
      </c>
      <c r="D1119" s="2">
        <v>0.66900151968002297</v>
      </c>
      <c r="F1119" s="2">
        <v>162.1</v>
      </c>
      <c r="G1119" s="2">
        <v>-28.335599999999999</v>
      </c>
      <c r="H1119" s="2">
        <v>-84.072800000000001</v>
      </c>
      <c r="I1119" s="2">
        <v>-633.34799999999996</v>
      </c>
    </row>
    <row r="1120" spans="1:9" x14ac:dyDescent="0.15">
      <c r="A1120" s="2">
        <v>82.200012207031307</v>
      </c>
      <c r="B1120" s="2">
        <v>0.95035463571548495</v>
      </c>
      <c r="C1120" s="2">
        <v>0.96852493286132801</v>
      </c>
      <c r="D1120" s="2">
        <v>0.66437131166458097</v>
      </c>
      <c r="F1120" s="2">
        <v>162.19999999999999</v>
      </c>
      <c r="G1120" s="2">
        <v>-23.3535</v>
      </c>
      <c r="H1120" s="2">
        <v>-82.204499999999996</v>
      </c>
      <c r="I1120" s="2">
        <v>-639.57600000000002</v>
      </c>
    </row>
    <row r="1121" spans="1:9" x14ac:dyDescent="0.15">
      <c r="A1121" s="2">
        <v>82.299987792968807</v>
      </c>
      <c r="B1121" s="2">
        <v>0.94528877735137895</v>
      </c>
      <c r="C1121" s="2">
        <v>0.96825820207595803</v>
      </c>
      <c r="D1121" s="2">
        <v>0.66354030370712302</v>
      </c>
      <c r="F1121" s="2">
        <v>162.30000000000001</v>
      </c>
      <c r="G1121" s="2">
        <v>-24.287700000000001</v>
      </c>
      <c r="H1121" s="2">
        <v>-85.006900000000002</v>
      </c>
      <c r="I1121" s="2">
        <v>-633.03700000000003</v>
      </c>
    </row>
    <row r="1122" spans="1:9" x14ac:dyDescent="0.15">
      <c r="A1122" s="2">
        <v>82.4000244140625</v>
      </c>
      <c r="B1122" s="2">
        <v>0.9483283162117</v>
      </c>
      <c r="C1122" s="2">
        <v>0.97199249267578103</v>
      </c>
      <c r="D1122" s="2">
        <v>0.66270923614501998</v>
      </c>
      <c r="F1122" s="2">
        <v>162.4</v>
      </c>
      <c r="G1122" s="2">
        <v>-23.3535</v>
      </c>
      <c r="H1122" s="2">
        <v>-86.252399999999994</v>
      </c>
      <c r="I1122" s="2">
        <v>-636.15099999999995</v>
      </c>
    </row>
    <row r="1123" spans="1:9" x14ac:dyDescent="0.15">
      <c r="A1123" s="2">
        <v>82.5</v>
      </c>
      <c r="B1123" s="2">
        <v>0.953394174575806</v>
      </c>
      <c r="C1123" s="2">
        <v>0.96985858678817705</v>
      </c>
      <c r="D1123" s="2">
        <v>0.66140329837799094</v>
      </c>
      <c r="F1123" s="2">
        <v>162.5</v>
      </c>
      <c r="G1123" s="2">
        <v>-22.730799999999999</v>
      </c>
      <c r="H1123" s="2">
        <v>-84.695499999999996</v>
      </c>
      <c r="I1123" s="2">
        <v>-637.39599999999996</v>
      </c>
    </row>
    <row r="1124" spans="1:9" x14ac:dyDescent="0.15">
      <c r="A1124" s="2">
        <v>82.600036621093807</v>
      </c>
      <c r="B1124" s="2">
        <v>0.95136779546737704</v>
      </c>
      <c r="C1124" s="2">
        <v>0.968791663646698</v>
      </c>
      <c r="D1124" s="2">
        <v>0.66294664144516002</v>
      </c>
      <c r="F1124" s="2">
        <v>162.6</v>
      </c>
      <c r="G1124" s="2">
        <v>-22.4194</v>
      </c>
      <c r="H1124" s="2">
        <v>-83.761399999999995</v>
      </c>
      <c r="I1124" s="2">
        <v>-632.72500000000002</v>
      </c>
    </row>
    <row r="1125" spans="1:9" x14ac:dyDescent="0.15">
      <c r="A1125" s="2">
        <v>82.700012207031307</v>
      </c>
      <c r="B1125" s="2">
        <v>0.95643365383148204</v>
      </c>
      <c r="C1125" s="2">
        <v>0.96665775775909402</v>
      </c>
      <c r="D1125" s="2">
        <v>0.66757684946060203</v>
      </c>
      <c r="F1125" s="2">
        <v>162.69999999999999</v>
      </c>
      <c r="G1125" s="2">
        <v>-26.467400000000001</v>
      </c>
      <c r="H1125" s="2">
        <v>-88.120699999999999</v>
      </c>
      <c r="I1125" s="2">
        <v>-621.51599999999996</v>
      </c>
    </row>
    <row r="1126" spans="1:9" x14ac:dyDescent="0.15">
      <c r="A1126" s="2">
        <v>82.799987792968807</v>
      </c>
      <c r="B1126" s="2">
        <v>0.95238095521926902</v>
      </c>
      <c r="C1126" s="2">
        <v>0.96799141168594405</v>
      </c>
      <c r="D1126" s="2">
        <v>0.66354030370712302</v>
      </c>
      <c r="F1126" s="2">
        <v>162.80000000000001</v>
      </c>
      <c r="G1126" s="2">
        <v>-25.221800000000002</v>
      </c>
      <c r="H1126" s="2">
        <v>-89.677599999999998</v>
      </c>
      <c r="I1126" s="2">
        <v>-612.48599999999999</v>
      </c>
    </row>
    <row r="1127" spans="1:9" x14ac:dyDescent="0.15">
      <c r="A1127" s="2">
        <v>82.9000244140625</v>
      </c>
      <c r="B1127" s="2">
        <v>0.963525891304016</v>
      </c>
      <c r="C1127" s="2">
        <v>0.97332620620727495</v>
      </c>
      <c r="D1127" s="2">
        <v>0.66555857658386197</v>
      </c>
      <c r="F1127" s="2">
        <v>162.9</v>
      </c>
      <c r="G1127" s="2">
        <v>-25.533200000000001</v>
      </c>
      <c r="H1127" s="2">
        <v>-88.743499999999997</v>
      </c>
      <c r="I1127" s="2">
        <v>-617.779</v>
      </c>
    </row>
    <row r="1128" spans="1:9" x14ac:dyDescent="0.15">
      <c r="A1128" s="2">
        <v>83</v>
      </c>
      <c r="B1128" s="2">
        <v>0.95238095521926902</v>
      </c>
      <c r="C1128" s="2">
        <v>0.97679376602172896</v>
      </c>
      <c r="D1128" s="2">
        <v>0.66840791702270497</v>
      </c>
      <c r="F1128" s="2">
        <v>163</v>
      </c>
      <c r="G1128" s="2">
        <v>-22.730799999999999</v>
      </c>
      <c r="H1128" s="2">
        <v>-88.120699999999999</v>
      </c>
      <c r="I1128" s="2">
        <v>-624.94100000000003</v>
      </c>
    </row>
    <row r="1129" spans="1:9" x14ac:dyDescent="0.15">
      <c r="A1129" s="2">
        <v>83.100036621093807</v>
      </c>
      <c r="B1129" s="2">
        <v>0.94224923849105802</v>
      </c>
      <c r="C1129" s="2">
        <v>0.97465986013412498</v>
      </c>
      <c r="D1129" s="2">
        <v>0.66888278722763095</v>
      </c>
      <c r="F1129" s="2">
        <v>163.1</v>
      </c>
      <c r="G1129" s="2">
        <v>-23.042200000000001</v>
      </c>
      <c r="H1129" s="2">
        <v>-87.186599999999999</v>
      </c>
      <c r="I1129" s="2">
        <v>-628.05499999999995</v>
      </c>
    </row>
    <row r="1130" spans="1:9" x14ac:dyDescent="0.15">
      <c r="A1130" s="2">
        <v>83.200012207031307</v>
      </c>
      <c r="B1130" s="2">
        <v>0.94630193710327104</v>
      </c>
      <c r="C1130" s="2">
        <v>0.97519338130950906</v>
      </c>
      <c r="D1130" s="2">
        <v>0.66733938455581698</v>
      </c>
      <c r="F1130" s="2">
        <v>163.19999999999999</v>
      </c>
      <c r="G1130" s="2">
        <v>-23.976299999999998</v>
      </c>
      <c r="H1130" s="2">
        <v>-85.006900000000002</v>
      </c>
      <c r="I1130" s="2">
        <v>-625.875</v>
      </c>
    </row>
    <row r="1131" spans="1:9" x14ac:dyDescent="0.15">
      <c r="A1131" s="2">
        <v>83.299987792968807</v>
      </c>
      <c r="B1131" s="2">
        <v>0.94630193710327104</v>
      </c>
      <c r="C1131" s="2">
        <v>0.97465986013412498</v>
      </c>
      <c r="D1131" s="2">
        <v>0.66377770900726296</v>
      </c>
      <c r="F1131" s="2">
        <v>163.30000000000001</v>
      </c>
      <c r="G1131" s="2">
        <v>-23.976299999999998</v>
      </c>
      <c r="H1131" s="2">
        <v>-83.761399999999995</v>
      </c>
      <c r="I1131" s="2">
        <v>-622.45000000000005</v>
      </c>
    </row>
    <row r="1132" spans="1:9" x14ac:dyDescent="0.15">
      <c r="A1132" s="2">
        <v>83.4000244140625</v>
      </c>
      <c r="B1132" s="2">
        <v>0.93617022037506104</v>
      </c>
      <c r="C1132" s="2">
        <v>0.97385966777801503</v>
      </c>
      <c r="D1132" s="2">
        <v>0.66377770900726296</v>
      </c>
      <c r="F1132" s="2">
        <v>163.4</v>
      </c>
      <c r="G1132" s="2">
        <v>-23.042200000000001</v>
      </c>
      <c r="H1132" s="2">
        <v>-86.875200000000007</v>
      </c>
      <c r="I1132" s="2">
        <v>-623.38400000000001</v>
      </c>
    </row>
    <row r="1133" spans="1:9" x14ac:dyDescent="0.15">
      <c r="A1133" s="2">
        <v>83.5</v>
      </c>
      <c r="B1133" s="2">
        <v>0.95238095521926902</v>
      </c>
      <c r="C1133" s="2">
        <v>0.97385966777801503</v>
      </c>
      <c r="D1133" s="2">
        <v>0.66520237922668501</v>
      </c>
      <c r="F1133" s="2">
        <v>163.5</v>
      </c>
      <c r="G1133" s="2">
        <v>-25.533200000000001</v>
      </c>
      <c r="H1133" s="2">
        <v>-82.204499999999996</v>
      </c>
      <c r="I1133" s="2">
        <v>-622.76099999999997</v>
      </c>
    </row>
    <row r="1134" spans="1:9" x14ac:dyDescent="0.15">
      <c r="A1134" s="2">
        <v>83.600036621093807</v>
      </c>
      <c r="B1134" s="2">
        <v>0.94224923849105802</v>
      </c>
      <c r="C1134" s="2">
        <v>0.97839421033859297</v>
      </c>
      <c r="D1134" s="2">
        <v>0.66294664144516002</v>
      </c>
      <c r="F1134" s="2">
        <v>163.6</v>
      </c>
      <c r="G1134" s="2">
        <v>-28.0243</v>
      </c>
      <c r="H1134" s="2">
        <v>-83.761399999999995</v>
      </c>
      <c r="I1134" s="2">
        <v>-617.15599999999995</v>
      </c>
    </row>
    <row r="1135" spans="1:9" x14ac:dyDescent="0.15">
      <c r="A1135" s="2">
        <v>83.700012207031307</v>
      </c>
      <c r="B1135" s="2">
        <v>0.94123607873916604</v>
      </c>
      <c r="C1135" s="2">
        <v>0.97332620620727495</v>
      </c>
      <c r="D1135" s="2">
        <v>0.66496497392654397</v>
      </c>
      <c r="F1135" s="2">
        <v>163.69999999999999</v>
      </c>
      <c r="G1135" s="2">
        <v>-23.664899999999999</v>
      </c>
      <c r="H1135" s="2">
        <v>-87.186599999999999</v>
      </c>
      <c r="I1135" s="2">
        <v>-622.13800000000003</v>
      </c>
    </row>
    <row r="1136" spans="1:9" x14ac:dyDescent="0.15">
      <c r="A1136" s="2">
        <v>83.799987792968807</v>
      </c>
      <c r="B1136" s="2">
        <v>0.94123607873916604</v>
      </c>
      <c r="C1136" s="2">
        <v>0.97465986013412498</v>
      </c>
      <c r="D1136" s="2">
        <v>0.66555857658386197</v>
      </c>
      <c r="F1136" s="2">
        <v>163.80000000000001</v>
      </c>
      <c r="G1136" s="2">
        <v>-23.664899999999999</v>
      </c>
      <c r="H1136" s="2">
        <v>-81.270300000000006</v>
      </c>
      <c r="I1136" s="2">
        <v>-617.779</v>
      </c>
    </row>
    <row r="1137" spans="1:9" x14ac:dyDescent="0.15">
      <c r="A1137" s="2">
        <v>83.9000244140625</v>
      </c>
      <c r="B1137" s="2">
        <v>0.95136779546737704</v>
      </c>
      <c r="C1137" s="2">
        <v>0.970658838748932</v>
      </c>
      <c r="D1137" s="2">
        <v>0.662827968597412</v>
      </c>
      <c r="F1137" s="2">
        <v>163.9</v>
      </c>
      <c r="G1137" s="2">
        <v>-18.371500000000001</v>
      </c>
      <c r="H1137" s="2">
        <v>-86.875200000000007</v>
      </c>
      <c r="I1137" s="2">
        <v>-619.95899999999995</v>
      </c>
    </row>
    <row r="1138" spans="1:9" x14ac:dyDescent="0.15">
      <c r="A1138" s="2">
        <v>84</v>
      </c>
      <c r="B1138" s="2">
        <v>0.93313074111938499</v>
      </c>
      <c r="C1138" s="2">
        <v>0.97039204835891701</v>
      </c>
      <c r="D1138" s="2">
        <v>0.66698324680328402</v>
      </c>
      <c r="F1138" s="2">
        <v>164</v>
      </c>
      <c r="G1138" s="2">
        <v>-20.551100000000002</v>
      </c>
      <c r="H1138" s="2">
        <v>-83.45</v>
      </c>
      <c r="I1138" s="2">
        <v>-617.15599999999995</v>
      </c>
    </row>
    <row r="1139" spans="1:9" x14ac:dyDescent="0.15">
      <c r="A1139" s="2">
        <v>84.100036621093807</v>
      </c>
      <c r="B1139" s="2">
        <v>0.95440733432769798</v>
      </c>
      <c r="C1139" s="2">
        <v>0.97812747955322299</v>
      </c>
      <c r="D1139" s="2">
        <v>0.66650831699371305</v>
      </c>
      <c r="F1139" s="2">
        <v>164.1</v>
      </c>
      <c r="G1139" s="2">
        <v>-26.155999999999999</v>
      </c>
      <c r="H1139" s="2">
        <v>-87.498000000000005</v>
      </c>
      <c r="I1139" s="2">
        <v>-611.55200000000002</v>
      </c>
    </row>
    <row r="1140" spans="1:9" x14ac:dyDescent="0.15">
      <c r="A1140" s="2">
        <v>84.200012207031307</v>
      </c>
      <c r="B1140" s="2">
        <v>0.94123607873916604</v>
      </c>
      <c r="C1140" s="2">
        <v>0.97866094112396196</v>
      </c>
      <c r="D1140" s="2">
        <v>0.66449004411697399</v>
      </c>
      <c r="F1140" s="2">
        <v>164.2</v>
      </c>
      <c r="G1140" s="2">
        <v>-23.976299999999998</v>
      </c>
      <c r="H1140" s="2">
        <v>-84.695499999999996</v>
      </c>
      <c r="I1140" s="2">
        <v>-616.84500000000003</v>
      </c>
    </row>
    <row r="1141" spans="1:9" x14ac:dyDescent="0.15">
      <c r="A1141" s="2">
        <v>84.299987792968807</v>
      </c>
      <c r="B1141" s="2">
        <v>0.93110436201095603</v>
      </c>
      <c r="C1141" s="2">
        <v>0.97759401798248302</v>
      </c>
      <c r="D1141" s="2">
        <v>0.66591471433639504</v>
      </c>
      <c r="F1141" s="2">
        <v>164.3</v>
      </c>
      <c r="G1141" s="2">
        <v>-24.910399999999999</v>
      </c>
      <c r="H1141" s="2">
        <v>-84.695499999999996</v>
      </c>
      <c r="I1141" s="2">
        <v>-622.45000000000005</v>
      </c>
    </row>
    <row r="1142" spans="1:9" x14ac:dyDescent="0.15">
      <c r="A1142" s="2">
        <v>84.4000244140625</v>
      </c>
      <c r="B1142" s="2">
        <v>0.93819659948348999</v>
      </c>
      <c r="C1142" s="2">
        <v>0.97599357366561901</v>
      </c>
      <c r="D1142" s="2">
        <v>0.66496497392654397</v>
      </c>
      <c r="F1142" s="2">
        <v>164.4</v>
      </c>
      <c r="G1142" s="2">
        <v>-22.730799999999999</v>
      </c>
      <c r="H1142" s="2">
        <v>-86.563800000000001</v>
      </c>
      <c r="I1142" s="2">
        <v>-619.02499999999998</v>
      </c>
    </row>
    <row r="1143" spans="1:9" x14ac:dyDescent="0.15">
      <c r="A1143" s="2">
        <v>84.5</v>
      </c>
      <c r="B1143" s="2">
        <v>0.94123607873916604</v>
      </c>
      <c r="C1143" s="2">
        <v>0.97786074876785301</v>
      </c>
      <c r="D1143" s="2">
        <v>0.66199690103530895</v>
      </c>
      <c r="F1143" s="2">
        <v>164.5</v>
      </c>
      <c r="G1143" s="2">
        <v>-29.2698</v>
      </c>
      <c r="H1143" s="2">
        <v>-84.072800000000001</v>
      </c>
      <c r="I1143" s="2">
        <v>-615.59900000000005</v>
      </c>
    </row>
    <row r="1144" spans="1:9" x14ac:dyDescent="0.15">
      <c r="A1144" s="2">
        <v>84.600036621093807</v>
      </c>
      <c r="B1144" s="2">
        <v>0.94224923849105802</v>
      </c>
      <c r="C1144" s="2">
        <v>0.97599357366561901</v>
      </c>
      <c r="D1144" s="2">
        <v>0.65843522548675504</v>
      </c>
      <c r="F1144" s="2">
        <v>164.6</v>
      </c>
      <c r="G1144" s="2">
        <v>-29.2698</v>
      </c>
      <c r="H1144" s="2">
        <v>-80.024799999999999</v>
      </c>
      <c r="I1144" s="2">
        <v>-612.17399999999998</v>
      </c>
    </row>
    <row r="1145" spans="1:9" x14ac:dyDescent="0.15">
      <c r="A1145" s="2">
        <v>84.700012207031307</v>
      </c>
      <c r="B1145" s="2">
        <v>0.94326245784759499</v>
      </c>
      <c r="C1145" s="2">
        <v>0.98026138544082597</v>
      </c>
      <c r="D1145" s="2">
        <v>0.66377770900726296</v>
      </c>
      <c r="F1145" s="2">
        <v>164.7</v>
      </c>
      <c r="G1145" s="2">
        <v>-27.712900000000001</v>
      </c>
      <c r="H1145" s="2">
        <v>-70.994799999999998</v>
      </c>
      <c r="I1145" s="2">
        <v>-619.02499999999998</v>
      </c>
    </row>
    <row r="1146" spans="1:9" x14ac:dyDescent="0.15">
      <c r="A1146" s="2">
        <v>84.799987792968807</v>
      </c>
      <c r="B1146" s="2">
        <v>0.94022291898727395</v>
      </c>
      <c r="C1146" s="2">
        <v>0.97892767190933205</v>
      </c>
      <c r="D1146" s="2">
        <v>0.66555857658386197</v>
      </c>
      <c r="F1146" s="2">
        <v>164.8</v>
      </c>
      <c r="G1146" s="2">
        <v>-25.533200000000001</v>
      </c>
      <c r="H1146" s="2">
        <v>-75.976900000000001</v>
      </c>
      <c r="I1146" s="2">
        <v>-608.43799999999999</v>
      </c>
    </row>
    <row r="1147" spans="1:9" x14ac:dyDescent="0.15">
      <c r="A1147" s="2">
        <v>84.9000244140625</v>
      </c>
      <c r="B1147" s="2">
        <v>0.93819659948348999</v>
      </c>
      <c r="C1147" s="2">
        <v>0.97892767190933205</v>
      </c>
      <c r="D1147" s="2">
        <v>0.66912025213241599</v>
      </c>
      <c r="F1147" s="2">
        <v>164.9</v>
      </c>
      <c r="G1147" s="2">
        <v>-23.976299999999998</v>
      </c>
      <c r="H1147" s="2">
        <v>-76.599599999999995</v>
      </c>
      <c r="I1147" s="2">
        <v>-607.19200000000001</v>
      </c>
    </row>
    <row r="1148" spans="1:9" x14ac:dyDescent="0.15">
      <c r="A1148" s="2">
        <v>85</v>
      </c>
      <c r="B1148" s="2">
        <v>0.93211758136749301</v>
      </c>
      <c r="C1148" s="2">
        <v>0.979727923870087</v>
      </c>
      <c r="D1148" s="2">
        <v>0.66817045211792003</v>
      </c>
      <c r="F1148" s="2">
        <v>165</v>
      </c>
      <c r="G1148" s="2">
        <v>-29.581199999999999</v>
      </c>
      <c r="H1148" s="2">
        <v>-77.845200000000006</v>
      </c>
      <c r="I1148" s="2">
        <v>-611.86300000000006</v>
      </c>
    </row>
    <row r="1149" spans="1:9" x14ac:dyDescent="0.15">
      <c r="A1149" s="2">
        <v>85.100036621093807</v>
      </c>
      <c r="B1149" s="2">
        <v>0.95238095521926902</v>
      </c>
      <c r="C1149" s="2">
        <v>0.97759401798248302</v>
      </c>
      <c r="D1149" s="2">
        <v>0.66460877656936601</v>
      </c>
      <c r="F1149" s="2">
        <v>165.1</v>
      </c>
      <c r="G1149" s="2">
        <v>-26.467400000000001</v>
      </c>
      <c r="H1149" s="2">
        <v>-69.126499999999993</v>
      </c>
      <c r="I1149" s="2">
        <v>-608.43799999999999</v>
      </c>
    </row>
    <row r="1150" spans="1:9" x14ac:dyDescent="0.15">
      <c r="A1150" s="2">
        <v>85.200012207031307</v>
      </c>
      <c r="B1150" s="2">
        <v>0.953394174575806</v>
      </c>
      <c r="C1150" s="2">
        <v>0.97519338130950906</v>
      </c>
      <c r="D1150" s="2">
        <v>0.66437131166458097</v>
      </c>
      <c r="F1150" s="2">
        <v>165.2</v>
      </c>
      <c r="G1150" s="2">
        <v>-23.976299999999998</v>
      </c>
      <c r="H1150" s="2">
        <v>-71.306200000000004</v>
      </c>
      <c r="I1150" s="2">
        <v>-607.50400000000002</v>
      </c>
    </row>
    <row r="1151" spans="1:9" x14ac:dyDescent="0.15">
      <c r="A1151" s="2">
        <v>85.299987792968807</v>
      </c>
      <c r="B1151" s="2">
        <v>0.953394174575806</v>
      </c>
      <c r="C1151" s="2">
        <v>0.972525954246521</v>
      </c>
      <c r="D1151" s="2">
        <v>0.66923892498016402</v>
      </c>
      <c r="F1151" s="2">
        <v>165.3</v>
      </c>
      <c r="G1151" s="2">
        <v>-26.155999999999999</v>
      </c>
      <c r="H1151" s="2">
        <v>-82.827200000000005</v>
      </c>
      <c r="I1151" s="2">
        <v>-613.41999999999996</v>
      </c>
    </row>
    <row r="1152" spans="1:9" x14ac:dyDescent="0.15">
      <c r="A1152" s="2">
        <v>85.4000244140625</v>
      </c>
      <c r="B1152" s="2">
        <v>0.94630193710327104</v>
      </c>
      <c r="C1152" s="2">
        <v>0.97412639856338501</v>
      </c>
      <c r="D1152" s="2">
        <v>0.67173212766647294</v>
      </c>
      <c r="F1152" s="2">
        <v>165.4</v>
      </c>
      <c r="G1152" s="2">
        <v>-28.958400000000001</v>
      </c>
      <c r="H1152" s="2">
        <v>-81.270300000000006</v>
      </c>
      <c r="I1152" s="2">
        <v>-609.995</v>
      </c>
    </row>
    <row r="1153" spans="1:9" x14ac:dyDescent="0.15">
      <c r="A1153" s="2">
        <v>85.5</v>
      </c>
      <c r="B1153" s="2">
        <v>0.9483283162117</v>
      </c>
      <c r="C1153" s="2">
        <v>0.97572684288024902</v>
      </c>
      <c r="D1153" s="2">
        <v>0.67196959257125899</v>
      </c>
      <c r="F1153" s="2">
        <v>165.5</v>
      </c>
      <c r="G1153" s="2">
        <v>-23.3535</v>
      </c>
      <c r="H1153" s="2">
        <v>-78.156499999999994</v>
      </c>
      <c r="I1153" s="2">
        <v>-608.12599999999998</v>
      </c>
    </row>
    <row r="1154" spans="1:9" x14ac:dyDescent="0.15">
      <c r="A1154" s="2">
        <v>85.600036621093807</v>
      </c>
      <c r="B1154" s="2">
        <v>0.95440733432769798</v>
      </c>
      <c r="C1154" s="2">
        <v>0.97305947542190596</v>
      </c>
      <c r="D1154" s="2">
        <v>0.666270911693573</v>
      </c>
      <c r="F1154" s="2">
        <v>165.6</v>
      </c>
      <c r="G1154" s="2">
        <v>-26.155999999999999</v>
      </c>
      <c r="H1154" s="2">
        <v>-81.270300000000006</v>
      </c>
      <c r="I1154" s="2">
        <v>-611.55200000000002</v>
      </c>
    </row>
    <row r="1155" spans="1:9" x14ac:dyDescent="0.15">
      <c r="A1155" s="2">
        <v>85.700012207031307</v>
      </c>
      <c r="B1155" s="2">
        <v>0.95136779546737704</v>
      </c>
      <c r="C1155" s="2">
        <v>0.97172576189041104</v>
      </c>
      <c r="D1155" s="2">
        <v>0.66069096326828003</v>
      </c>
      <c r="F1155" s="2">
        <v>165.7</v>
      </c>
      <c r="G1155" s="2">
        <v>-27.401499999999999</v>
      </c>
      <c r="H1155" s="2">
        <v>-85.006900000000002</v>
      </c>
      <c r="I1155" s="2">
        <v>-613.41999999999996</v>
      </c>
    </row>
    <row r="1156" spans="1:9" x14ac:dyDescent="0.15">
      <c r="A1156" s="2">
        <v>85.799987792968807</v>
      </c>
      <c r="B1156" s="2">
        <v>0.95440733432769798</v>
      </c>
      <c r="C1156" s="2">
        <v>0.97092556953430198</v>
      </c>
      <c r="D1156" s="2">
        <v>0.66852658987045299</v>
      </c>
      <c r="F1156" s="2">
        <v>165.8</v>
      </c>
      <c r="G1156" s="2">
        <v>-28.0243</v>
      </c>
      <c r="H1156" s="2">
        <v>-88.120699999999999</v>
      </c>
      <c r="I1156" s="2">
        <v>-614.35400000000004</v>
      </c>
    </row>
    <row r="1157" spans="1:9" x14ac:dyDescent="0.15">
      <c r="A1157" s="2">
        <v>85.9000244140625</v>
      </c>
      <c r="B1157" s="2">
        <v>0.93920975923538197</v>
      </c>
      <c r="C1157" s="2">
        <v>0.97546011209487904</v>
      </c>
      <c r="D1157" s="2">
        <v>0.67137593030929599</v>
      </c>
      <c r="F1157" s="2">
        <v>165.9</v>
      </c>
      <c r="G1157" s="2">
        <v>-29.2698</v>
      </c>
      <c r="H1157" s="2">
        <v>-84.695499999999996</v>
      </c>
      <c r="I1157" s="2">
        <v>-610.61699999999996</v>
      </c>
    </row>
    <row r="1158" spans="1:9" x14ac:dyDescent="0.15">
      <c r="A1158" s="2">
        <v>86</v>
      </c>
      <c r="B1158" s="2">
        <v>0.95136779546737704</v>
      </c>
      <c r="C1158" s="2">
        <v>0.97866094112396196</v>
      </c>
      <c r="D1158" s="2">
        <v>0.66674578189849898</v>
      </c>
      <c r="F1158" s="2">
        <v>166</v>
      </c>
      <c r="G1158" s="2">
        <v>-23.976299999999998</v>
      </c>
      <c r="H1158" s="2">
        <v>-81.581699999999998</v>
      </c>
      <c r="I1158" s="2">
        <v>-601.58699999999999</v>
      </c>
    </row>
    <row r="1159" spans="1:9" x14ac:dyDescent="0.15">
      <c r="A1159" s="2">
        <v>86.100036621093807</v>
      </c>
      <c r="B1159" s="2">
        <v>0.95238095521926902</v>
      </c>
      <c r="C1159" s="2">
        <v>0.97866094112396196</v>
      </c>
      <c r="D1159" s="2">
        <v>0.66912025213241599</v>
      </c>
      <c r="F1159" s="2">
        <v>166.1</v>
      </c>
      <c r="G1159" s="2">
        <v>-23.3535</v>
      </c>
      <c r="H1159" s="2">
        <v>-84.384100000000004</v>
      </c>
      <c r="I1159" s="2">
        <v>-600.34199999999998</v>
      </c>
    </row>
    <row r="1160" spans="1:9" x14ac:dyDescent="0.15">
      <c r="A1160" s="2">
        <v>86.200012207031307</v>
      </c>
      <c r="B1160" s="2">
        <v>0.94630193710327104</v>
      </c>
      <c r="C1160" s="2">
        <v>0.97786074876785301</v>
      </c>
      <c r="D1160" s="2">
        <v>0.67244446277618397</v>
      </c>
      <c r="F1160" s="2">
        <v>166.2</v>
      </c>
      <c r="G1160" s="2">
        <v>-23.664899999999999</v>
      </c>
      <c r="H1160" s="2">
        <v>-86.252399999999994</v>
      </c>
      <c r="I1160" s="2">
        <v>-598.47400000000005</v>
      </c>
    </row>
    <row r="1161" spans="1:9" x14ac:dyDescent="0.15">
      <c r="A1161" s="2">
        <v>86.299987792968807</v>
      </c>
      <c r="B1161" s="2">
        <v>0.95744681358337402</v>
      </c>
      <c r="C1161" s="2">
        <v>0.97572684288024902</v>
      </c>
      <c r="D1161" s="2">
        <v>0.67422533035278298</v>
      </c>
      <c r="F1161" s="2">
        <v>166.3</v>
      </c>
      <c r="G1161" s="2">
        <v>-21.485299999999999</v>
      </c>
      <c r="H1161" s="2">
        <v>-85.941100000000006</v>
      </c>
      <c r="I1161" s="2">
        <v>-595.98299999999995</v>
      </c>
    </row>
    <row r="1162" spans="1:9" x14ac:dyDescent="0.15">
      <c r="A1162" s="2">
        <v>86.4000244140625</v>
      </c>
      <c r="B1162" s="2">
        <v>0.95947319269180298</v>
      </c>
      <c r="C1162" s="2">
        <v>0.97626030445098899</v>
      </c>
      <c r="D1162" s="2">
        <v>0.67458146810531605</v>
      </c>
      <c r="F1162" s="2">
        <v>166.4</v>
      </c>
      <c r="G1162" s="2">
        <v>-23.042200000000001</v>
      </c>
      <c r="H1162" s="2">
        <v>-91.234499999999997</v>
      </c>
      <c r="I1162" s="2">
        <v>-604.70100000000002</v>
      </c>
    </row>
    <row r="1163" spans="1:9" x14ac:dyDescent="0.15">
      <c r="A1163" s="2">
        <v>86.5</v>
      </c>
      <c r="B1163" s="2">
        <v>0.95947319269180298</v>
      </c>
      <c r="C1163" s="2">
        <v>0.97786074876785301</v>
      </c>
      <c r="D1163" s="2">
        <v>0.67303806543350198</v>
      </c>
      <c r="F1163" s="2">
        <v>166.5</v>
      </c>
      <c r="G1163" s="2">
        <v>-26.155999999999999</v>
      </c>
      <c r="H1163" s="2">
        <v>-87.186599999999999</v>
      </c>
      <c r="I1163" s="2">
        <v>-607.81500000000005</v>
      </c>
    </row>
    <row r="1164" spans="1:9" x14ac:dyDescent="0.15">
      <c r="A1164" s="2">
        <v>86.600036621093807</v>
      </c>
      <c r="B1164" s="2">
        <v>0.95238095521926902</v>
      </c>
      <c r="C1164" s="2">
        <v>0.97839421033859297</v>
      </c>
      <c r="D1164" s="2">
        <v>0.67173212766647294</v>
      </c>
      <c r="F1164" s="2">
        <v>166.6</v>
      </c>
      <c r="G1164" s="2">
        <v>-21.796600000000002</v>
      </c>
      <c r="H1164" s="2">
        <v>-87.186599999999999</v>
      </c>
      <c r="I1164" s="2">
        <v>-602.52099999999996</v>
      </c>
    </row>
    <row r="1165" spans="1:9" x14ac:dyDescent="0.15">
      <c r="A1165" s="2">
        <v>86.700012207031307</v>
      </c>
      <c r="B1165" s="2">
        <v>0.94528877735137895</v>
      </c>
      <c r="C1165" s="2">
        <v>0.97839421033859297</v>
      </c>
      <c r="D1165" s="2">
        <v>0.67185086011886597</v>
      </c>
      <c r="F1165" s="2">
        <v>166.7</v>
      </c>
      <c r="G1165" s="2">
        <v>-24.5991</v>
      </c>
      <c r="H1165" s="2">
        <v>-80.959000000000003</v>
      </c>
      <c r="I1165" s="2">
        <v>-599.71900000000005</v>
      </c>
    </row>
    <row r="1166" spans="1:9" x14ac:dyDescent="0.15">
      <c r="A1166" s="2">
        <v>86.799987792968807</v>
      </c>
      <c r="B1166" s="2">
        <v>0.96048635244369496</v>
      </c>
      <c r="C1166" s="2">
        <v>0.97866094112396196</v>
      </c>
      <c r="D1166" s="2">
        <v>0.66995126008987405</v>
      </c>
      <c r="F1166" s="2">
        <v>166.8</v>
      </c>
      <c r="G1166" s="2">
        <v>-23.976299999999998</v>
      </c>
      <c r="H1166" s="2">
        <v>-81.270300000000006</v>
      </c>
      <c r="I1166" s="2">
        <v>-598.47400000000005</v>
      </c>
    </row>
    <row r="1167" spans="1:9" x14ac:dyDescent="0.15">
      <c r="A1167" s="2">
        <v>86.9000244140625</v>
      </c>
      <c r="B1167" s="2">
        <v>0.96149951219558705</v>
      </c>
      <c r="C1167" s="2">
        <v>0.97706049680709794</v>
      </c>
      <c r="D1167" s="2">
        <v>0.67185086011886597</v>
      </c>
      <c r="F1167" s="2">
        <v>166.9</v>
      </c>
      <c r="G1167" s="2">
        <v>-26.467400000000001</v>
      </c>
      <c r="H1167" s="2">
        <v>-81.581699999999998</v>
      </c>
      <c r="I1167" s="2">
        <v>-604.07799999999997</v>
      </c>
    </row>
    <row r="1168" spans="1:9" x14ac:dyDescent="0.15">
      <c r="A1168" s="2">
        <v>87</v>
      </c>
      <c r="B1168" s="2">
        <v>0.95440733432769798</v>
      </c>
      <c r="C1168" s="2">
        <v>0.97839421033859297</v>
      </c>
      <c r="D1168" s="2">
        <v>0.67078232765197798</v>
      </c>
      <c r="F1168" s="2">
        <v>167</v>
      </c>
      <c r="G1168" s="2">
        <v>-25.221800000000002</v>
      </c>
      <c r="H1168" s="2">
        <v>-77.222399999999993</v>
      </c>
      <c r="I1168" s="2">
        <v>-600.34199999999998</v>
      </c>
    </row>
    <row r="1169" spans="1:9" x14ac:dyDescent="0.15">
      <c r="A1169" s="2">
        <v>87.100036621093807</v>
      </c>
      <c r="B1169" s="2">
        <v>0.95035463571548495</v>
      </c>
      <c r="C1169" s="2">
        <v>0.97546011209487904</v>
      </c>
      <c r="D1169" s="2">
        <v>0.677193403244019</v>
      </c>
      <c r="F1169" s="2">
        <v>167.1</v>
      </c>
      <c r="G1169" s="2">
        <v>-17.748699999999999</v>
      </c>
      <c r="H1169" s="2">
        <v>-84.695499999999996</v>
      </c>
      <c r="I1169" s="2">
        <v>-599.71900000000005</v>
      </c>
    </row>
    <row r="1170" spans="1:9" x14ac:dyDescent="0.15">
      <c r="A1170" s="2">
        <v>87.200012207031307</v>
      </c>
      <c r="B1170" s="2">
        <v>0.958460032939911</v>
      </c>
      <c r="C1170" s="2">
        <v>0.97732722759246804</v>
      </c>
      <c r="D1170" s="2">
        <v>0.676599740982056</v>
      </c>
      <c r="F1170" s="2">
        <v>167.2</v>
      </c>
      <c r="G1170" s="2">
        <v>-22.108000000000001</v>
      </c>
      <c r="H1170" s="2">
        <v>-78.4679</v>
      </c>
      <c r="I1170" s="2">
        <v>-596.91700000000003</v>
      </c>
    </row>
    <row r="1171" spans="1:9" x14ac:dyDescent="0.15">
      <c r="A1171" s="2">
        <v>87.299987792968807</v>
      </c>
      <c r="B1171" s="2">
        <v>0.958460032939911</v>
      </c>
      <c r="C1171" s="2">
        <v>0.97706049680709794</v>
      </c>
      <c r="D1171" s="2">
        <v>0.67351299524307295</v>
      </c>
      <c r="F1171" s="2">
        <v>167.3</v>
      </c>
      <c r="G1171" s="2">
        <v>-23.042200000000001</v>
      </c>
      <c r="H1171" s="2">
        <v>-79.402100000000004</v>
      </c>
      <c r="I1171" s="2">
        <v>-596.91700000000003</v>
      </c>
    </row>
    <row r="1172" spans="1:9" x14ac:dyDescent="0.15">
      <c r="A1172" s="2">
        <v>87.4000244140625</v>
      </c>
      <c r="B1172" s="2">
        <v>0.96048635244369496</v>
      </c>
      <c r="C1172" s="2">
        <v>0.97946113348007202</v>
      </c>
      <c r="D1172" s="2">
        <v>0.67220699787139904</v>
      </c>
      <c r="F1172" s="2">
        <v>167.4</v>
      </c>
      <c r="G1172" s="2">
        <v>-19.305599999999998</v>
      </c>
      <c r="H1172" s="2">
        <v>-81.893100000000004</v>
      </c>
      <c r="I1172" s="2">
        <v>-602.52099999999996</v>
      </c>
    </row>
    <row r="1173" spans="1:9" x14ac:dyDescent="0.15">
      <c r="A1173" s="2">
        <v>87.5</v>
      </c>
      <c r="B1173" s="2">
        <v>0.95136779546737704</v>
      </c>
      <c r="C1173" s="2">
        <v>0.97839421033859297</v>
      </c>
      <c r="D1173" s="2">
        <v>0.67458146810531605</v>
      </c>
      <c r="F1173" s="2">
        <v>167.5</v>
      </c>
      <c r="G1173" s="2">
        <v>-22.108000000000001</v>
      </c>
      <c r="H1173" s="2">
        <v>-76.911000000000001</v>
      </c>
      <c r="I1173" s="2">
        <v>-605.32399999999996</v>
      </c>
    </row>
    <row r="1174" spans="1:9" x14ac:dyDescent="0.15">
      <c r="A1174" s="2">
        <v>87.600036621093807</v>
      </c>
      <c r="B1174" s="2">
        <v>0.95542049407958995</v>
      </c>
      <c r="C1174" s="2">
        <v>0.97732722759246804</v>
      </c>
      <c r="D1174" s="2">
        <v>0.68170481920242298</v>
      </c>
      <c r="F1174" s="2">
        <v>167.6</v>
      </c>
      <c r="G1174" s="2">
        <v>-24.287700000000001</v>
      </c>
      <c r="H1174" s="2">
        <v>-74.731399999999994</v>
      </c>
      <c r="I1174" s="2">
        <v>-596.29399999999998</v>
      </c>
    </row>
    <row r="1175" spans="1:9" x14ac:dyDescent="0.15">
      <c r="A1175" s="2">
        <v>87.700012207031307</v>
      </c>
      <c r="B1175" s="2">
        <v>0.95947319269180298</v>
      </c>
      <c r="C1175" s="2">
        <v>0.97732722759246804</v>
      </c>
      <c r="D1175" s="2">
        <v>0.68087375164032005</v>
      </c>
      <c r="F1175" s="2">
        <v>167.7</v>
      </c>
      <c r="G1175" s="2">
        <v>-23.3535</v>
      </c>
      <c r="H1175" s="2">
        <v>-73.797200000000004</v>
      </c>
      <c r="I1175" s="2">
        <v>-590.37800000000004</v>
      </c>
    </row>
    <row r="1176" spans="1:9" x14ac:dyDescent="0.15">
      <c r="A1176" s="2">
        <v>87.799987792968807</v>
      </c>
      <c r="B1176" s="2">
        <v>0.95238095521926902</v>
      </c>
      <c r="C1176" s="2">
        <v>0.979727923870087</v>
      </c>
      <c r="D1176" s="2">
        <v>0.67956781387329102</v>
      </c>
      <c r="F1176" s="2">
        <v>167.8</v>
      </c>
      <c r="G1176" s="2">
        <v>-24.910399999999999</v>
      </c>
      <c r="H1176" s="2">
        <v>-74.42</v>
      </c>
      <c r="I1176" s="2">
        <v>-588.50900000000001</v>
      </c>
    </row>
    <row r="1177" spans="1:9" x14ac:dyDescent="0.15">
      <c r="A1177" s="2">
        <v>87.9000244140625</v>
      </c>
      <c r="B1177" s="2">
        <v>0.95542049407958995</v>
      </c>
      <c r="C1177" s="2">
        <v>0.97839421033859297</v>
      </c>
      <c r="D1177" s="2">
        <v>0.68265461921691895</v>
      </c>
      <c r="F1177" s="2">
        <v>167.9</v>
      </c>
      <c r="G1177" s="2">
        <v>-19.9284</v>
      </c>
      <c r="H1177" s="2">
        <v>-72.551699999999997</v>
      </c>
      <c r="I1177" s="2">
        <v>-586.952</v>
      </c>
    </row>
    <row r="1178" spans="1:9" x14ac:dyDescent="0.15">
      <c r="A1178" s="2">
        <v>88</v>
      </c>
      <c r="B1178" s="2">
        <v>0.94528877735137895</v>
      </c>
      <c r="C1178" s="2">
        <v>0.97732722759246804</v>
      </c>
      <c r="D1178" s="2">
        <v>0.68182355165481601</v>
      </c>
      <c r="F1178" s="2">
        <v>168</v>
      </c>
      <c r="G1178" s="2">
        <v>-22.108000000000001</v>
      </c>
      <c r="H1178" s="2">
        <v>-75.042699999999996</v>
      </c>
      <c r="I1178" s="2">
        <v>-595.67100000000005</v>
      </c>
    </row>
    <row r="1179" spans="1:9" x14ac:dyDescent="0.15">
      <c r="A1179" s="2">
        <v>88.100036621093807</v>
      </c>
      <c r="B1179" s="2">
        <v>0.95542049407958995</v>
      </c>
      <c r="C1179" s="2">
        <v>0.97919440269470204</v>
      </c>
      <c r="D1179" s="2">
        <v>0.68039888143539395</v>
      </c>
      <c r="F1179" s="2">
        <v>168.1</v>
      </c>
      <c r="G1179" s="2">
        <v>-24.5991</v>
      </c>
      <c r="H1179" s="2">
        <v>-79.402100000000004</v>
      </c>
      <c r="I1179" s="2">
        <v>-594.73699999999997</v>
      </c>
    </row>
    <row r="1180" spans="1:9" x14ac:dyDescent="0.15">
      <c r="A1180" s="2">
        <v>88.200012207031307</v>
      </c>
      <c r="B1180" s="2">
        <v>0.953394174575806</v>
      </c>
      <c r="C1180" s="2">
        <v>0.97626030445098899</v>
      </c>
      <c r="D1180" s="2">
        <v>0.67838060855865501</v>
      </c>
      <c r="F1180" s="2">
        <v>168.2</v>
      </c>
      <c r="G1180" s="2">
        <v>-23.664899999999999</v>
      </c>
      <c r="H1180" s="2">
        <v>-78.156499999999994</v>
      </c>
      <c r="I1180" s="2">
        <v>-589.44399999999996</v>
      </c>
    </row>
    <row r="1181" spans="1:9" x14ac:dyDescent="0.15">
      <c r="A1181" s="2">
        <v>88.299987792968807</v>
      </c>
      <c r="B1181" s="2">
        <v>0.94731509685516402</v>
      </c>
      <c r="C1181" s="2">
        <v>0.97839421033859297</v>
      </c>
      <c r="D1181" s="2">
        <v>0.67873674631118797</v>
      </c>
      <c r="F1181" s="2">
        <v>168.3</v>
      </c>
      <c r="G1181" s="2">
        <v>-21.485299999999999</v>
      </c>
      <c r="H1181" s="2">
        <v>-79.402100000000004</v>
      </c>
      <c r="I1181" s="2">
        <v>-596.91700000000003</v>
      </c>
    </row>
    <row r="1182" spans="1:9" x14ac:dyDescent="0.15">
      <c r="A1182" s="2">
        <v>88.4000244140625</v>
      </c>
      <c r="B1182" s="2">
        <v>0.95542049407958995</v>
      </c>
      <c r="C1182" s="2">
        <v>0.97759401798248302</v>
      </c>
      <c r="D1182" s="2">
        <v>0.67386913299560502</v>
      </c>
      <c r="F1182" s="2">
        <v>168.4</v>
      </c>
      <c r="G1182" s="2">
        <v>-22.108000000000001</v>
      </c>
      <c r="H1182" s="2">
        <v>-77.845200000000006</v>
      </c>
      <c r="I1182" s="2">
        <v>-592.86900000000003</v>
      </c>
    </row>
    <row r="1183" spans="1:9" x14ac:dyDescent="0.15">
      <c r="A1183" s="2">
        <v>88.5</v>
      </c>
      <c r="B1183" s="2">
        <v>0.94123607873916604</v>
      </c>
      <c r="C1183" s="2">
        <v>0.97946113348007202</v>
      </c>
      <c r="D1183" s="2">
        <v>0.67446273565292403</v>
      </c>
      <c r="F1183" s="2">
        <v>168.5</v>
      </c>
      <c r="G1183" s="2">
        <v>-23.664899999999999</v>
      </c>
      <c r="H1183" s="2">
        <v>-78.4679</v>
      </c>
      <c r="I1183" s="2">
        <v>-590.68899999999996</v>
      </c>
    </row>
    <row r="1184" spans="1:9" x14ac:dyDescent="0.15">
      <c r="A1184" s="2">
        <v>88.600036621093807</v>
      </c>
      <c r="B1184" s="2">
        <v>0.94528877735137895</v>
      </c>
      <c r="C1184" s="2">
        <v>0.97892767190933205</v>
      </c>
      <c r="D1184" s="2">
        <v>0.67944908142089799</v>
      </c>
      <c r="F1184" s="2">
        <v>168.6</v>
      </c>
      <c r="G1184" s="2">
        <v>-28.0243</v>
      </c>
      <c r="H1184" s="2">
        <v>-81.893100000000004</v>
      </c>
      <c r="I1184" s="2">
        <v>-589.13199999999995</v>
      </c>
    </row>
    <row r="1185" spans="1:9" x14ac:dyDescent="0.15">
      <c r="A1185" s="2">
        <v>88.700012207031307</v>
      </c>
      <c r="B1185" s="2">
        <v>0.94123607873916604</v>
      </c>
      <c r="C1185" s="2">
        <v>0.97839421033859297</v>
      </c>
      <c r="D1185" s="2">
        <v>0.68538522720336903</v>
      </c>
      <c r="F1185" s="2">
        <v>168.7</v>
      </c>
      <c r="G1185" s="2">
        <v>-22.4194</v>
      </c>
      <c r="H1185" s="2">
        <v>-81.270300000000006</v>
      </c>
      <c r="I1185" s="2">
        <v>-586.64099999999996</v>
      </c>
    </row>
    <row r="1186" spans="1:9" x14ac:dyDescent="0.15">
      <c r="A1186" s="2">
        <v>88.799987792968807</v>
      </c>
      <c r="B1186" s="2">
        <v>0.94630193710327104</v>
      </c>
      <c r="C1186" s="2">
        <v>0.97679376602172896</v>
      </c>
      <c r="D1186" s="2">
        <v>0.68526649475097701</v>
      </c>
      <c r="F1186" s="2">
        <v>168.8</v>
      </c>
      <c r="G1186" s="2">
        <v>-23.042200000000001</v>
      </c>
      <c r="H1186" s="2">
        <v>-78.779300000000006</v>
      </c>
      <c r="I1186" s="2">
        <v>-594.42600000000004</v>
      </c>
    </row>
    <row r="1187" spans="1:9" x14ac:dyDescent="0.15">
      <c r="A1187" s="2">
        <v>88.9000244140625</v>
      </c>
      <c r="B1187" s="2">
        <v>0.95947319269180298</v>
      </c>
      <c r="C1187" s="2">
        <v>0.97946113348007202</v>
      </c>
      <c r="D1187" s="2">
        <v>0.681229948997498</v>
      </c>
      <c r="F1187" s="2">
        <v>168.9</v>
      </c>
      <c r="G1187" s="2">
        <v>-23.976299999999998</v>
      </c>
      <c r="H1187" s="2">
        <v>-82.204499999999996</v>
      </c>
      <c r="I1187" s="2">
        <v>-592.86900000000003</v>
      </c>
    </row>
    <row r="1188" spans="1:9" x14ac:dyDescent="0.15">
      <c r="A1188" s="2">
        <v>89</v>
      </c>
      <c r="B1188" s="2">
        <v>0.96251267194747903</v>
      </c>
      <c r="C1188" s="2">
        <v>0.97892767190933205</v>
      </c>
      <c r="D1188" s="2">
        <v>0.67968654632568404</v>
      </c>
      <c r="F1188" s="2">
        <v>169</v>
      </c>
      <c r="G1188" s="2">
        <v>-21.796600000000002</v>
      </c>
      <c r="H1188" s="2">
        <v>-80.647599999999997</v>
      </c>
      <c r="I1188" s="2">
        <v>-591.93499999999995</v>
      </c>
    </row>
    <row r="1189" spans="1:9" x14ac:dyDescent="0.15">
      <c r="A1189" s="2">
        <v>89.100036621093807</v>
      </c>
      <c r="B1189" s="2">
        <v>0.95542049407958995</v>
      </c>
      <c r="C1189" s="2">
        <v>0.97706049680709794</v>
      </c>
      <c r="D1189" s="2">
        <v>0.67790573835372903</v>
      </c>
      <c r="F1189" s="2">
        <v>169.1</v>
      </c>
      <c r="G1189" s="2">
        <v>-26.467400000000001</v>
      </c>
      <c r="H1189" s="2">
        <v>-80.024799999999999</v>
      </c>
      <c r="I1189" s="2">
        <v>-581.34799999999996</v>
      </c>
    </row>
    <row r="1190" spans="1:9" x14ac:dyDescent="0.15">
      <c r="A1190" s="2">
        <v>89.200012207031307</v>
      </c>
      <c r="B1190" s="2">
        <v>0.95643365383148204</v>
      </c>
      <c r="C1190" s="2">
        <v>0.97812747955322299</v>
      </c>
      <c r="D1190" s="2">
        <v>0.680042684078217</v>
      </c>
      <c r="F1190" s="2">
        <v>169.2</v>
      </c>
      <c r="G1190" s="2">
        <v>-24.5991</v>
      </c>
      <c r="H1190" s="2">
        <v>-82.204499999999996</v>
      </c>
      <c r="I1190" s="2">
        <v>-584.46100000000001</v>
      </c>
    </row>
    <row r="1191" spans="1:9" x14ac:dyDescent="0.15">
      <c r="A1191" s="2">
        <v>89.299987792968807</v>
      </c>
      <c r="B1191" s="2">
        <v>0.95238095521926902</v>
      </c>
      <c r="C1191" s="2">
        <v>0.97679376602172896</v>
      </c>
      <c r="D1191" s="2">
        <v>0.67992401123046897</v>
      </c>
      <c r="F1191" s="2">
        <v>169.3</v>
      </c>
      <c r="G1191" s="2">
        <v>-24.910399999999999</v>
      </c>
      <c r="H1191" s="2">
        <v>-78.4679</v>
      </c>
      <c r="I1191" s="2">
        <v>-593.17999999999995</v>
      </c>
    </row>
    <row r="1192" spans="1:9" x14ac:dyDescent="0.15">
      <c r="A1192" s="2">
        <v>89.4000244140625</v>
      </c>
      <c r="B1192" s="2">
        <v>0.95947319269180298</v>
      </c>
      <c r="C1192" s="2">
        <v>0.97946113348007202</v>
      </c>
      <c r="D1192" s="2">
        <v>0.68134868144989003</v>
      </c>
      <c r="F1192" s="2">
        <v>169.4</v>
      </c>
      <c r="G1192" s="2">
        <v>-24.287700000000001</v>
      </c>
      <c r="H1192" s="2">
        <v>-80.336200000000005</v>
      </c>
      <c r="I1192" s="2">
        <v>-581.03599999999994</v>
      </c>
    </row>
    <row r="1193" spans="1:9" x14ac:dyDescent="0.15">
      <c r="A1193" s="2">
        <v>89.5</v>
      </c>
      <c r="B1193" s="2">
        <v>0.95643365383148204</v>
      </c>
      <c r="C1193" s="2">
        <v>0.97465986013412498</v>
      </c>
      <c r="D1193" s="2">
        <v>0.68384182453155495</v>
      </c>
      <c r="F1193" s="2">
        <v>169.5</v>
      </c>
      <c r="G1193" s="2">
        <v>-21.796600000000002</v>
      </c>
      <c r="H1193" s="2">
        <v>-77.533799999999999</v>
      </c>
      <c r="I1193" s="2">
        <v>-575.43100000000004</v>
      </c>
    </row>
    <row r="1194" spans="1:9" x14ac:dyDescent="0.15">
      <c r="A1194" s="2">
        <v>89.600036621093807</v>
      </c>
      <c r="B1194" s="2">
        <v>0.96048635244369496</v>
      </c>
      <c r="C1194" s="2">
        <v>0.97626030445098899</v>
      </c>
      <c r="D1194" s="2">
        <v>0.68348568677902199</v>
      </c>
      <c r="F1194" s="2">
        <v>169.6</v>
      </c>
      <c r="G1194" s="2">
        <v>-23.664899999999999</v>
      </c>
      <c r="H1194" s="2">
        <v>-76.911000000000001</v>
      </c>
      <c r="I1194" s="2">
        <v>-574.49699999999996</v>
      </c>
    </row>
    <row r="1195" spans="1:9" x14ac:dyDescent="0.15">
      <c r="A1195" s="2">
        <v>89.700012207031307</v>
      </c>
      <c r="B1195" s="2">
        <v>0.95947319269180298</v>
      </c>
      <c r="C1195" s="2">
        <v>0.97892767190933205</v>
      </c>
      <c r="D1195" s="2">
        <v>0.68277335166931197</v>
      </c>
      <c r="F1195" s="2">
        <v>169.7</v>
      </c>
      <c r="G1195" s="2">
        <v>-29.892499999999998</v>
      </c>
      <c r="H1195" s="2">
        <v>-79.402100000000004</v>
      </c>
      <c r="I1195" s="2">
        <v>-574.18600000000004</v>
      </c>
    </row>
    <row r="1196" spans="1:9" x14ac:dyDescent="0.15">
      <c r="A1196" s="2">
        <v>89.799987792968807</v>
      </c>
      <c r="B1196" s="2">
        <v>0.95947319269180298</v>
      </c>
      <c r="C1196" s="2">
        <v>0.97892767190933205</v>
      </c>
      <c r="D1196" s="2">
        <v>0.688115835189819</v>
      </c>
      <c r="F1196" s="2">
        <v>169.8</v>
      </c>
      <c r="G1196" s="2">
        <v>-26.778700000000001</v>
      </c>
      <c r="H1196" s="2">
        <v>-80.336200000000005</v>
      </c>
      <c r="I1196" s="2">
        <v>-574.80899999999997</v>
      </c>
    </row>
    <row r="1197" spans="1:9" x14ac:dyDescent="0.15">
      <c r="A1197" s="2">
        <v>89.9000244140625</v>
      </c>
      <c r="B1197" s="2">
        <v>0.94731509685516402</v>
      </c>
      <c r="C1197" s="2">
        <v>0.97892767190933205</v>
      </c>
      <c r="D1197" s="2">
        <v>0.68372309207916304</v>
      </c>
      <c r="F1197" s="2">
        <v>169.9</v>
      </c>
      <c r="G1197" s="2">
        <v>-26.155999999999999</v>
      </c>
      <c r="H1197" s="2">
        <v>-78.779300000000006</v>
      </c>
      <c r="I1197" s="2">
        <v>-577.92200000000003</v>
      </c>
    </row>
    <row r="1198" spans="1:9" x14ac:dyDescent="0.15">
      <c r="A1198" s="2">
        <v>90</v>
      </c>
      <c r="B1198" s="2">
        <v>0.94224923849105802</v>
      </c>
      <c r="C1198" s="2">
        <v>0.97652703523635898</v>
      </c>
      <c r="D1198" s="2">
        <v>0.68253588676452603</v>
      </c>
      <c r="F1198" s="2">
        <v>170</v>
      </c>
      <c r="G1198" s="2">
        <v>-24.910399999999999</v>
      </c>
      <c r="H1198" s="2">
        <v>-80.647599999999997</v>
      </c>
      <c r="I1198" s="2">
        <v>-575.12</v>
      </c>
    </row>
    <row r="1199" spans="1:9" x14ac:dyDescent="0.15">
      <c r="A1199" s="2">
        <v>90.100036621093807</v>
      </c>
      <c r="B1199" s="2">
        <v>0.95542049407958995</v>
      </c>
      <c r="C1199" s="2">
        <v>0.97839421033859297</v>
      </c>
      <c r="D1199" s="2">
        <v>0.68621629476547197</v>
      </c>
      <c r="F1199" s="2">
        <v>170.1</v>
      </c>
      <c r="G1199" s="2">
        <v>-23.664899999999999</v>
      </c>
      <c r="H1199" s="2">
        <v>-81.581699999999998</v>
      </c>
      <c r="I1199" s="2">
        <v>-571.072</v>
      </c>
    </row>
    <row r="1200" spans="1:9" x14ac:dyDescent="0.15">
      <c r="A1200" s="2">
        <v>90.200012207031307</v>
      </c>
      <c r="B1200" s="2">
        <v>0.94326245784759499</v>
      </c>
      <c r="C1200" s="2">
        <v>0.97892767190933205</v>
      </c>
      <c r="D1200" s="2">
        <v>0.68372309207916304</v>
      </c>
      <c r="F1200" s="2">
        <v>170.2</v>
      </c>
      <c r="G1200" s="2">
        <v>-29.892499999999998</v>
      </c>
      <c r="H1200" s="2">
        <v>-74.42</v>
      </c>
      <c r="I1200" s="2">
        <v>-567.024</v>
      </c>
    </row>
    <row r="1201" spans="1:9" x14ac:dyDescent="0.15">
      <c r="A1201" s="2">
        <v>90.299987792968807</v>
      </c>
      <c r="B1201" s="2">
        <v>0.94123607873916604</v>
      </c>
      <c r="C1201" s="2">
        <v>0.97812747955322299</v>
      </c>
      <c r="D1201" s="2">
        <v>0.68289202451705899</v>
      </c>
      <c r="F1201" s="2">
        <v>170.3</v>
      </c>
      <c r="G1201" s="2">
        <v>-21.485299999999999</v>
      </c>
      <c r="H1201" s="2">
        <v>-75.976900000000001</v>
      </c>
      <c r="I1201" s="2">
        <v>-565.779</v>
      </c>
    </row>
    <row r="1202" spans="1:9" x14ac:dyDescent="0.15">
      <c r="A1202" s="2">
        <v>90.4000244140625</v>
      </c>
      <c r="B1202" s="2">
        <v>0.95136779546737704</v>
      </c>
      <c r="C1202" s="2">
        <v>0.97439312934875499</v>
      </c>
      <c r="D1202" s="2">
        <v>0.68704730272293102</v>
      </c>
      <c r="F1202" s="2">
        <v>170.4</v>
      </c>
      <c r="G1202" s="2">
        <v>-25.221800000000002</v>
      </c>
      <c r="H1202" s="2">
        <v>-79.713399999999993</v>
      </c>
      <c r="I1202" s="2">
        <v>-574.49699999999996</v>
      </c>
    </row>
    <row r="1203" spans="1:9" x14ac:dyDescent="0.15">
      <c r="A1203" s="2">
        <v>90.5</v>
      </c>
      <c r="B1203" s="2">
        <v>0.94731509685516402</v>
      </c>
      <c r="C1203" s="2">
        <v>0.97359293699264504</v>
      </c>
      <c r="D1203" s="2">
        <v>0.68764096498489402</v>
      </c>
      <c r="F1203" s="2">
        <v>170.5</v>
      </c>
      <c r="G1203" s="2">
        <v>-28.646999999999998</v>
      </c>
      <c r="H1203" s="2">
        <v>-85.941100000000006</v>
      </c>
      <c r="I1203" s="2">
        <v>-576.67700000000002</v>
      </c>
    </row>
    <row r="1204" spans="1:9" x14ac:dyDescent="0.15">
      <c r="A1204" s="2">
        <v>90.600036621093807</v>
      </c>
      <c r="B1204" s="2">
        <v>0.96048635244369496</v>
      </c>
      <c r="C1204" s="2">
        <v>0.97626030445098899</v>
      </c>
      <c r="D1204" s="2">
        <v>0.68894690275192305</v>
      </c>
      <c r="F1204" s="2">
        <v>170.6</v>
      </c>
      <c r="G1204" s="2">
        <v>-23.042200000000001</v>
      </c>
      <c r="H1204" s="2">
        <v>-88.120699999999999</v>
      </c>
      <c r="I1204" s="2">
        <v>-575.12</v>
      </c>
    </row>
    <row r="1205" spans="1:9" x14ac:dyDescent="0.15">
      <c r="A1205" s="2">
        <v>90.700012207031307</v>
      </c>
      <c r="B1205" s="2">
        <v>0.95643365383148204</v>
      </c>
      <c r="C1205" s="2">
        <v>0.97385966777801503</v>
      </c>
      <c r="D1205" s="2">
        <v>0.68479162454605103</v>
      </c>
      <c r="F1205" s="2">
        <v>170.7</v>
      </c>
      <c r="G1205" s="2">
        <v>-23.664899999999999</v>
      </c>
      <c r="H1205" s="2">
        <v>-81.893100000000004</v>
      </c>
      <c r="I1205" s="2">
        <v>-573.56299999999999</v>
      </c>
    </row>
    <row r="1206" spans="1:9" x14ac:dyDescent="0.15">
      <c r="A1206" s="2">
        <v>90.799987792968807</v>
      </c>
      <c r="B1206" s="2">
        <v>0.95542049407958995</v>
      </c>
      <c r="C1206" s="2">
        <v>0.972525954246521</v>
      </c>
      <c r="D1206" s="2">
        <v>0.68740350008010898</v>
      </c>
      <c r="F1206" s="2">
        <v>170.8</v>
      </c>
      <c r="G1206" s="2">
        <v>-26.467400000000001</v>
      </c>
      <c r="H1206" s="2">
        <v>-78.156499999999994</v>
      </c>
      <c r="I1206" s="2">
        <v>-568.58100000000002</v>
      </c>
    </row>
    <row r="1207" spans="1:9" x14ac:dyDescent="0.15">
      <c r="A1207" s="2">
        <v>90.9000244140625</v>
      </c>
      <c r="B1207" s="2">
        <v>0.96656537055969205</v>
      </c>
      <c r="C1207" s="2">
        <v>0.97706049680709794</v>
      </c>
      <c r="D1207" s="2">
        <v>0.688115835189819</v>
      </c>
      <c r="F1207" s="2">
        <v>170.9</v>
      </c>
      <c r="G1207" s="2">
        <v>-25.8446</v>
      </c>
      <c r="H1207" s="2">
        <v>-73.797200000000004</v>
      </c>
      <c r="I1207" s="2">
        <v>-571.69500000000005</v>
      </c>
    </row>
    <row r="1208" spans="1:9" x14ac:dyDescent="0.15">
      <c r="A1208" s="2">
        <v>91</v>
      </c>
      <c r="B1208" s="2">
        <v>0.94326245784759499</v>
      </c>
      <c r="C1208" s="2">
        <v>0.97572684288024902</v>
      </c>
      <c r="D1208" s="2">
        <v>0.68930310010910001</v>
      </c>
      <c r="F1208" s="2">
        <v>171</v>
      </c>
      <c r="G1208" s="2">
        <v>-19.617000000000001</v>
      </c>
      <c r="H1208" s="2">
        <v>-83.45</v>
      </c>
      <c r="I1208" s="2">
        <v>-578.54499999999996</v>
      </c>
    </row>
    <row r="1209" spans="1:9" x14ac:dyDescent="0.15">
      <c r="A1209" s="2">
        <v>91.100036621093807</v>
      </c>
      <c r="B1209" s="2">
        <v>0.94731509685516402</v>
      </c>
      <c r="C1209" s="2">
        <v>0.97359293699264504</v>
      </c>
      <c r="D1209" s="2">
        <v>0.68514776229858398</v>
      </c>
      <c r="F1209" s="2">
        <v>171.1</v>
      </c>
      <c r="G1209" s="2">
        <v>-19.9284</v>
      </c>
      <c r="H1209" s="2">
        <v>-80.024799999999999</v>
      </c>
      <c r="I1209" s="2">
        <v>-582.59299999999996</v>
      </c>
    </row>
    <row r="1210" spans="1:9" x14ac:dyDescent="0.15">
      <c r="A1210" s="2">
        <v>91.200012207031307</v>
      </c>
      <c r="B1210" s="2">
        <v>0.94630193710327104</v>
      </c>
      <c r="C1210" s="2">
        <v>0.97412639856338501</v>
      </c>
      <c r="D1210" s="2">
        <v>0.68574136495590199</v>
      </c>
      <c r="F1210" s="2">
        <v>171.2</v>
      </c>
      <c r="G1210" s="2">
        <v>-24.5991</v>
      </c>
      <c r="H1210" s="2">
        <v>-82.204499999999996</v>
      </c>
      <c r="I1210" s="2">
        <v>-578.54499999999996</v>
      </c>
    </row>
    <row r="1211" spans="1:9" x14ac:dyDescent="0.15">
      <c r="A1211" s="2">
        <v>91.299987792968807</v>
      </c>
      <c r="B1211" s="2">
        <v>0.95744681358337402</v>
      </c>
      <c r="C1211" s="2">
        <v>0.97652703523635898</v>
      </c>
      <c r="D1211" s="2">
        <v>0.68799710273742698</v>
      </c>
      <c r="F1211" s="2">
        <v>171.3</v>
      </c>
      <c r="G1211" s="2">
        <v>-26.155999999999999</v>
      </c>
      <c r="H1211" s="2">
        <v>-79.713399999999993</v>
      </c>
      <c r="I1211" s="2">
        <v>-574.80899999999997</v>
      </c>
    </row>
    <row r="1212" spans="1:9" x14ac:dyDescent="0.15">
      <c r="A1212" s="2">
        <v>91.4000244140625</v>
      </c>
      <c r="B1212" s="2">
        <v>0.95947319269180298</v>
      </c>
      <c r="C1212" s="2">
        <v>0.97839421033859297</v>
      </c>
      <c r="D1212" s="2">
        <v>0.68787837028503396</v>
      </c>
      <c r="F1212" s="2">
        <v>171.4</v>
      </c>
      <c r="G1212" s="2">
        <v>-23.042200000000001</v>
      </c>
      <c r="H1212" s="2">
        <v>-78.156499999999994</v>
      </c>
      <c r="I1212" s="2">
        <v>-574.80899999999997</v>
      </c>
    </row>
    <row r="1213" spans="1:9" x14ac:dyDescent="0.15">
      <c r="A1213" s="2">
        <v>91.5</v>
      </c>
      <c r="B1213" s="2">
        <v>0.9483283162117</v>
      </c>
      <c r="C1213" s="2">
        <v>0.98266202211380005</v>
      </c>
      <c r="D1213" s="2">
        <v>0.68859070539474498</v>
      </c>
      <c r="F1213" s="2">
        <v>171.5</v>
      </c>
      <c r="G1213" s="2">
        <v>-23.976299999999998</v>
      </c>
      <c r="H1213" s="2">
        <v>-80.024799999999999</v>
      </c>
      <c r="I1213" s="2">
        <v>-571.072</v>
      </c>
    </row>
    <row r="1214" spans="1:9" x14ac:dyDescent="0.15">
      <c r="A1214" s="2">
        <v>91.600036621093807</v>
      </c>
      <c r="B1214" s="2">
        <v>0.94731509685516402</v>
      </c>
      <c r="C1214" s="2">
        <v>0.981595039367676</v>
      </c>
      <c r="D1214" s="2">
        <v>0.69037157297134399</v>
      </c>
      <c r="F1214" s="2">
        <v>171.6</v>
      </c>
      <c r="G1214" s="2">
        <v>-24.910399999999999</v>
      </c>
      <c r="H1214" s="2">
        <v>-83.761399999999995</v>
      </c>
      <c r="I1214" s="2">
        <v>-570.13800000000003</v>
      </c>
    </row>
    <row r="1215" spans="1:9" x14ac:dyDescent="0.15">
      <c r="A1215" s="2">
        <v>91.700012207031307</v>
      </c>
      <c r="B1215" s="2">
        <v>0.94630193710327104</v>
      </c>
      <c r="C1215" s="2">
        <v>0.98079484701156605</v>
      </c>
      <c r="D1215" s="2">
        <v>0.69523918628692605</v>
      </c>
      <c r="F1215" s="2">
        <v>171.7</v>
      </c>
      <c r="G1215" s="2">
        <v>-24.287700000000001</v>
      </c>
      <c r="H1215" s="2">
        <v>-83.138599999999997</v>
      </c>
      <c r="I1215" s="2">
        <v>-575.12</v>
      </c>
    </row>
    <row r="1216" spans="1:9" x14ac:dyDescent="0.15">
      <c r="A1216" s="2">
        <v>91.799987792968807</v>
      </c>
      <c r="B1216" s="2">
        <v>0.93819659948348999</v>
      </c>
      <c r="C1216" s="2">
        <v>0.97999465465545699</v>
      </c>
      <c r="D1216" s="2">
        <v>0.69796979427337602</v>
      </c>
      <c r="F1216" s="2">
        <v>171.8</v>
      </c>
      <c r="G1216" s="2">
        <v>-24.287700000000001</v>
      </c>
      <c r="H1216" s="2">
        <v>-83.138599999999997</v>
      </c>
      <c r="I1216" s="2">
        <v>-565.15599999999995</v>
      </c>
    </row>
    <row r="1217" spans="1:9" x14ac:dyDescent="0.15">
      <c r="A1217" s="2">
        <v>91.9000244140625</v>
      </c>
      <c r="B1217" s="2">
        <v>0.94224923849105802</v>
      </c>
      <c r="C1217" s="2">
        <v>0.98266202211380005</v>
      </c>
      <c r="D1217" s="2">
        <v>0.69428944587707497</v>
      </c>
      <c r="F1217" s="2">
        <v>171.9</v>
      </c>
      <c r="G1217" s="2">
        <v>-24.287700000000001</v>
      </c>
      <c r="H1217" s="2">
        <v>-83.45</v>
      </c>
      <c r="I1217" s="2">
        <v>-568.58100000000002</v>
      </c>
    </row>
    <row r="1218" spans="1:9" x14ac:dyDescent="0.15">
      <c r="A1218" s="2">
        <v>92</v>
      </c>
      <c r="B1218" s="2">
        <v>0.93819659948348999</v>
      </c>
      <c r="C1218" s="2">
        <v>0.98239529132842995</v>
      </c>
      <c r="D1218" s="2">
        <v>0.69345837831497203</v>
      </c>
      <c r="F1218" s="2">
        <v>172</v>
      </c>
      <c r="G1218" s="2">
        <v>-22.730799999999999</v>
      </c>
      <c r="H1218" s="2">
        <v>-78.779300000000006</v>
      </c>
      <c r="I1218" s="2">
        <v>-568.58100000000002</v>
      </c>
    </row>
    <row r="1219" spans="1:9" x14ac:dyDescent="0.15">
      <c r="A1219" s="2">
        <v>92.100036621093807</v>
      </c>
      <c r="B1219" s="2">
        <v>0.94326245784759499</v>
      </c>
      <c r="C1219" s="2">
        <v>0.979727923870087</v>
      </c>
      <c r="D1219" s="2">
        <v>0.69773238897323597</v>
      </c>
      <c r="F1219" s="2">
        <v>172.1</v>
      </c>
      <c r="G1219" s="2">
        <v>-25.221800000000002</v>
      </c>
      <c r="H1219" s="2">
        <v>-79.402100000000004</v>
      </c>
      <c r="I1219" s="2">
        <v>-567.024</v>
      </c>
    </row>
    <row r="1220" spans="1:9" x14ac:dyDescent="0.15">
      <c r="A1220" s="2">
        <v>92.200012207031307</v>
      </c>
      <c r="B1220" s="2">
        <v>0.94022291898727395</v>
      </c>
      <c r="C1220" s="2">
        <v>0.979727923870087</v>
      </c>
      <c r="D1220" s="2">
        <v>0.70022553205490101</v>
      </c>
      <c r="F1220" s="2">
        <v>172.2</v>
      </c>
      <c r="G1220" s="2">
        <v>-25.221800000000002</v>
      </c>
      <c r="H1220" s="2">
        <v>-77.222399999999993</v>
      </c>
      <c r="I1220" s="2">
        <v>-573.25199999999995</v>
      </c>
    </row>
    <row r="1221" spans="1:9" x14ac:dyDescent="0.15">
      <c r="A1221" s="2">
        <v>92.299987792968807</v>
      </c>
      <c r="B1221" s="2">
        <v>0.93313074111938499</v>
      </c>
      <c r="C1221" s="2">
        <v>0.98026138544082597</v>
      </c>
      <c r="D1221" s="2">
        <v>0.69891959428787198</v>
      </c>
      <c r="F1221" s="2">
        <v>172.3</v>
      </c>
      <c r="G1221" s="2">
        <v>-23.3535</v>
      </c>
      <c r="H1221" s="2">
        <v>-81.581699999999998</v>
      </c>
      <c r="I1221" s="2">
        <v>-574.80899999999997</v>
      </c>
    </row>
    <row r="1222" spans="1:9" x14ac:dyDescent="0.15">
      <c r="A1222" s="2">
        <v>92.4000244140625</v>
      </c>
      <c r="B1222" s="2">
        <v>0.92401218414306596</v>
      </c>
      <c r="C1222" s="2">
        <v>0.97839421033859297</v>
      </c>
      <c r="D1222" s="2">
        <v>0.70117533206939697</v>
      </c>
      <c r="F1222" s="2">
        <v>172.4</v>
      </c>
      <c r="G1222" s="2">
        <v>-20.551100000000002</v>
      </c>
      <c r="H1222" s="2">
        <v>-84.384100000000004</v>
      </c>
      <c r="I1222" s="2">
        <v>-574.49699999999996</v>
      </c>
    </row>
    <row r="1223" spans="1:9" x14ac:dyDescent="0.15">
      <c r="A1223" s="2">
        <v>92.5</v>
      </c>
      <c r="B1223" s="2">
        <v>0.93414390087127697</v>
      </c>
      <c r="C1223" s="2">
        <v>0.97599357366561901</v>
      </c>
      <c r="D1223" s="2">
        <v>0.70105659961700395</v>
      </c>
      <c r="F1223" s="2">
        <v>172.5</v>
      </c>
      <c r="G1223" s="2">
        <v>-21.796600000000002</v>
      </c>
      <c r="H1223" s="2">
        <v>-81.581699999999998</v>
      </c>
      <c r="I1223" s="2">
        <v>-569.827</v>
      </c>
    </row>
    <row r="1224" spans="1:9" x14ac:dyDescent="0.15">
      <c r="A1224" s="2">
        <v>92.600036621093807</v>
      </c>
      <c r="B1224" s="2">
        <v>0.94123607873916604</v>
      </c>
      <c r="C1224" s="2">
        <v>0.97465986013412498</v>
      </c>
      <c r="D1224" s="2">
        <v>0.697851061820984</v>
      </c>
      <c r="F1224" s="2">
        <v>172.6</v>
      </c>
      <c r="G1224" s="2">
        <v>-25.221800000000002</v>
      </c>
      <c r="H1224" s="2">
        <v>-80.336200000000005</v>
      </c>
      <c r="I1224" s="2">
        <v>-568.27</v>
      </c>
    </row>
    <row r="1225" spans="1:9" x14ac:dyDescent="0.15">
      <c r="A1225" s="2">
        <v>92.700012207031307</v>
      </c>
      <c r="B1225" s="2">
        <v>0.92603850364685103</v>
      </c>
      <c r="C1225" s="2">
        <v>0.97172576189041104</v>
      </c>
      <c r="D1225" s="2">
        <v>0.69417071342468295</v>
      </c>
      <c r="F1225" s="2">
        <v>172.7</v>
      </c>
      <c r="G1225" s="2">
        <v>-20.239699999999999</v>
      </c>
      <c r="H1225" s="2">
        <v>-81.581699999999998</v>
      </c>
      <c r="I1225" s="2">
        <v>-570.44899999999996</v>
      </c>
    </row>
    <row r="1226" spans="1:9" x14ac:dyDescent="0.15">
      <c r="A1226" s="2">
        <v>92.799987792968807</v>
      </c>
      <c r="B1226" s="2">
        <v>0.93009120225906405</v>
      </c>
      <c r="C1226" s="2">
        <v>0.97546011209487904</v>
      </c>
      <c r="D1226" s="2">
        <v>0.69523918628692605</v>
      </c>
      <c r="F1226" s="2">
        <v>172.8</v>
      </c>
      <c r="G1226" s="2">
        <v>-24.5991</v>
      </c>
      <c r="H1226" s="2">
        <v>-81.270300000000006</v>
      </c>
      <c r="I1226" s="2">
        <v>-565.15599999999995</v>
      </c>
    </row>
    <row r="1227" spans="1:9" x14ac:dyDescent="0.15">
      <c r="A1227" s="2">
        <v>92.9000244140625</v>
      </c>
      <c r="B1227" s="2">
        <v>0.93414390087127697</v>
      </c>
      <c r="C1227" s="2">
        <v>0.97305947542190596</v>
      </c>
      <c r="D1227" s="2">
        <v>0.70081913471221902</v>
      </c>
      <c r="F1227" s="2">
        <v>172.9</v>
      </c>
      <c r="G1227" s="2">
        <v>-24.5991</v>
      </c>
      <c r="H1227" s="2">
        <v>-77.533799999999999</v>
      </c>
      <c r="I1227" s="2">
        <v>-560.48500000000001</v>
      </c>
    </row>
    <row r="1228" spans="1:9" x14ac:dyDescent="0.15">
      <c r="A1228" s="2">
        <v>93</v>
      </c>
      <c r="B1228" s="2">
        <v>0.94123607873916604</v>
      </c>
      <c r="C1228" s="2">
        <v>0.97385966777801503</v>
      </c>
      <c r="D1228" s="2">
        <v>0.70354974269866899</v>
      </c>
      <c r="F1228" s="2">
        <v>173</v>
      </c>
      <c r="G1228" s="2">
        <v>-27.401499999999999</v>
      </c>
      <c r="H1228" s="2">
        <v>-79.090699999999998</v>
      </c>
      <c r="I1228" s="2">
        <v>-561.73099999999999</v>
      </c>
    </row>
    <row r="1229" spans="1:9" x14ac:dyDescent="0.15">
      <c r="A1229" s="2">
        <v>93.100036621093807</v>
      </c>
      <c r="B1229" s="2">
        <v>0.94123607873916604</v>
      </c>
      <c r="C1229" s="2">
        <v>0.97172576189041104</v>
      </c>
      <c r="D1229" s="2">
        <v>0.70390594005584695</v>
      </c>
      <c r="F1229" s="2">
        <v>173.1</v>
      </c>
      <c r="G1229" s="2">
        <v>-28.335599999999999</v>
      </c>
      <c r="H1229" s="2">
        <v>-79.402100000000004</v>
      </c>
      <c r="I1229" s="2">
        <v>-567.33600000000001</v>
      </c>
    </row>
    <row r="1230" spans="1:9" x14ac:dyDescent="0.15">
      <c r="A1230" s="2">
        <v>93.200012207031307</v>
      </c>
      <c r="B1230" s="2">
        <v>0.93009120225906405</v>
      </c>
      <c r="C1230" s="2">
        <v>0.97305947542190596</v>
      </c>
      <c r="D1230" s="2">
        <v>0.70141273736953702</v>
      </c>
      <c r="F1230" s="2">
        <v>173.2</v>
      </c>
      <c r="G1230" s="2">
        <v>-22.4194</v>
      </c>
      <c r="H1230" s="2">
        <v>-76.911000000000001</v>
      </c>
      <c r="I1230" s="2">
        <v>-562.35299999999995</v>
      </c>
    </row>
    <row r="1231" spans="1:9" x14ac:dyDescent="0.15">
      <c r="A1231" s="2">
        <v>93.299987792968807</v>
      </c>
      <c r="B1231" s="2">
        <v>0.92806488275527999</v>
      </c>
      <c r="C1231" s="2">
        <v>0.97012531757354703</v>
      </c>
      <c r="D1231" s="2">
        <v>0.70509314537048295</v>
      </c>
      <c r="F1231" s="2">
        <v>173.3</v>
      </c>
      <c r="G1231" s="2">
        <v>-23.3535</v>
      </c>
      <c r="H1231" s="2">
        <v>-73.485799999999998</v>
      </c>
      <c r="I1231" s="2">
        <v>-569.827</v>
      </c>
    </row>
    <row r="1232" spans="1:9" x14ac:dyDescent="0.15">
      <c r="A1232" s="2">
        <v>93.4000244140625</v>
      </c>
      <c r="B1232" s="2">
        <v>0.94022291898727395</v>
      </c>
      <c r="C1232" s="2">
        <v>0.97225922346115101</v>
      </c>
      <c r="D1232" s="2">
        <v>0.70438081026077304</v>
      </c>
      <c r="F1232" s="2">
        <v>173.4</v>
      </c>
      <c r="G1232" s="2">
        <v>-25.221800000000002</v>
      </c>
      <c r="H1232" s="2">
        <v>-69.437899999999999</v>
      </c>
      <c r="I1232" s="2">
        <v>-563.59900000000005</v>
      </c>
    </row>
    <row r="1233" spans="1:9" x14ac:dyDescent="0.15">
      <c r="A1233" s="2">
        <v>93.5</v>
      </c>
      <c r="B1233" s="2">
        <v>0.94123607873916604</v>
      </c>
      <c r="C1233" s="2">
        <v>0.97492659091949496</v>
      </c>
      <c r="D1233" s="2">
        <v>0.70497447252273604</v>
      </c>
      <c r="F1233" s="2">
        <v>173.5</v>
      </c>
      <c r="G1233" s="2">
        <v>-22.4194</v>
      </c>
      <c r="H1233" s="2">
        <v>-71.928899999999999</v>
      </c>
      <c r="I1233" s="2">
        <v>-562.976</v>
      </c>
    </row>
    <row r="1234" spans="1:9" x14ac:dyDescent="0.15">
      <c r="A1234" s="2">
        <v>93.600036621093807</v>
      </c>
      <c r="B1234" s="2">
        <v>0.94326245784759499</v>
      </c>
      <c r="C1234" s="2">
        <v>0.972525954246521</v>
      </c>
      <c r="D1234" s="2">
        <v>0.70497447252273604</v>
      </c>
      <c r="F1234" s="2">
        <v>173.6</v>
      </c>
      <c r="G1234" s="2">
        <v>-26.155999999999999</v>
      </c>
      <c r="H1234" s="2">
        <v>-69.749300000000005</v>
      </c>
      <c r="I1234" s="2">
        <v>-564.22199999999998</v>
      </c>
    </row>
    <row r="1235" spans="1:9" x14ac:dyDescent="0.15">
      <c r="A1235" s="2">
        <v>93.700012207031307</v>
      </c>
      <c r="B1235" s="2">
        <v>0.92907804250717196</v>
      </c>
      <c r="C1235" s="2">
        <v>0.97599357366561901</v>
      </c>
      <c r="D1235" s="2">
        <v>0.70010679960250899</v>
      </c>
      <c r="F1235" s="2">
        <v>173.7</v>
      </c>
      <c r="G1235" s="2">
        <v>-26.467400000000001</v>
      </c>
      <c r="H1235" s="2">
        <v>-75.354100000000003</v>
      </c>
      <c r="I1235" s="2">
        <v>-564.53300000000002</v>
      </c>
    </row>
    <row r="1236" spans="1:9" x14ac:dyDescent="0.15">
      <c r="A1236" s="2">
        <v>93.799987792968807</v>
      </c>
      <c r="B1236" s="2">
        <v>0.93718343973159801</v>
      </c>
      <c r="C1236" s="2">
        <v>0.97706049680709794</v>
      </c>
      <c r="D1236" s="2">
        <v>0.702481269836426</v>
      </c>
      <c r="F1236" s="2">
        <v>173.8</v>
      </c>
      <c r="G1236" s="2">
        <v>-26.155999999999999</v>
      </c>
      <c r="H1236" s="2">
        <v>-75.976900000000001</v>
      </c>
      <c r="I1236" s="2">
        <v>-562.66499999999996</v>
      </c>
    </row>
    <row r="1237" spans="1:9" x14ac:dyDescent="0.15">
      <c r="A1237" s="2">
        <v>93.9000244140625</v>
      </c>
      <c r="B1237" s="2">
        <v>0.92502534389495905</v>
      </c>
      <c r="C1237" s="2">
        <v>0.97759401798248302</v>
      </c>
      <c r="D1237" s="2">
        <v>0.70794254541397095</v>
      </c>
      <c r="F1237" s="2">
        <v>173.9</v>
      </c>
      <c r="G1237" s="2">
        <v>-25.221800000000002</v>
      </c>
      <c r="H1237" s="2">
        <v>-71.306200000000004</v>
      </c>
      <c r="I1237" s="2">
        <v>-562.66499999999996</v>
      </c>
    </row>
    <row r="1238" spans="1:9" x14ac:dyDescent="0.15">
      <c r="A1238" s="2">
        <v>94</v>
      </c>
      <c r="B1238" s="2">
        <v>0.93920975923538197</v>
      </c>
      <c r="C1238" s="2">
        <v>0.97652703523635898</v>
      </c>
      <c r="D1238" s="2">
        <v>0.70414340496063199</v>
      </c>
      <c r="F1238" s="2">
        <v>174</v>
      </c>
      <c r="G1238" s="2">
        <v>-19.617000000000001</v>
      </c>
      <c r="H1238" s="2">
        <v>-76.911000000000001</v>
      </c>
      <c r="I1238" s="2">
        <v>-561.41899999999998</v>
      </c>
    </row>
    <row r="1239" spans="1:9" x14ac:dyDescent="0.15">
      <c r="A1239" s="2">
        <v>94.100036621093807</v>
      </c>
      <c r="B1239" s="2">
        <v>0.94123607873916604</v>
      </c>
      <c r="C1239" s="2">
        <v>0.97119230031967196</v>
      </c>
      <c r="D1239" s="2">
        <v>0.705330610275269</v>
      </c>
      <c r="F1239" s="2">
        <v>174.1</v>
      </c>
      <c r="G1239" s="2">
        <v>-26.467400000000001</v>
      </c>
      <c r="H1239" s="2">
        <v>-74.42</v>
      </c>
      <c r="I1239" s="2">
        <v>-560.48500000000001</v>
      </c>
    </row>
    <row r="1240" spans="1:9" x14ac:dyDescent="0.15">
      <c r="A1240" s="2">
        <v>94.200012207031307</v>
      </c>
      <c r="B1240" s="2">
        <v>0.93110436201095603</v>
      </c>
      <c r="C1240" s="2">
        <v>0.97119230031967196</v>
      </c>
      <c r="D1240" s="2">
        <v>0.70663654804229703</v>
      </c>
      <c r="F1240" s="2">
        <v>174.2</v>
      </c>
      <c r="G1240" s="2">
        <v>-27.401499999999999</v>
      </c>
      <c r="H1240" s="2">
        <v>-74.731399999999994</v>
      </c>
      <c r="I1240" s="2">
        <v>-558.30499999999995</v>
      </c>
    </row>
    <row r="1241" spans="1:9" x14ac:dyDescent="0.15">
      <c r="A1241" s="2">
        <v>94.299987792968807</v>
      </c>
      <c r="B1241" s="2">
        <v>0.93414390087127697</v>
      </c>
      <c r="C1241" s="2">
        <v>0.97172576189041104</v>
      </c>
      <c r="D1241" s="2">
        <v>0.70509314537048295</v>
      </c>
      <c r="F1241" s="2">
        <v>174.3</v>
      </c>
      <c r="G1241" s="2">
        <v>-25.221800000000002</v>
      </c>
      <c r="H1241" s="2">
        <v>-81.270300000000006</v>
      </c>
      <c r="I1241" s="2">
        <v>-561.10799999999995</v>
      </c>
    </row>
    <row r="1242" spans="1:9" x14ac:dyDescent="0.15">
      <c r="A1242" s="2">
        <v>94.4000244140625</v>
      </c>
      <c r="B1242" s="2">
        <v>0.95136779546737704</v>
      </c>
      <c r="C1242" s="2">
        <v>0.97412639856338501</v>
      </c>
      <c r="D1242" s="2">
        <v>0.70663654804229703</v>
      </c>
      <c r="F1242" s="2">
        <v>174.4</v>
      </c>
      <c r="G1242" s="2">
        <v>-25.533200000000001</v>
      </c>
      <c r="H1242" s="2">
        <v>-82.827200000000005</v>
      </c>
      <c r="I1242" s="2">
        <v>-561.10799999999995</v>
      </c>
    </row>
    <row r="1243" spans="1:9" x14ac:dyDescent="0.15">
      <c r="A1243" s="2">
        <v>94.5</v>
      </c>
      <c r="B1243" s="2">
        <v>0.93515706062316895</v>
      </c>
      <c r="C1243" s="2">
        <v>0.97439312934875499</v>
      </c>
      <c r="D1243" s="2">
        <v>0.70699274539947499</v>
      </c>
      <c r="F1243" s="2">
        <v>174.5</v>
      </c>
      <c r="G1243" s="2">
        <v>-23.042200000000001</v>
      </c>
      <c r="H1243" s="2">
        <v>-75.354100000000003</v>
      </c>
      <c r="I1243" s="2">
        <v>-558.30499999999995</v>
      </c>
    </row>
    <row r="1244" spans="1:9" x14ac:dyDescent="0.15">
      <c r="A1244" s="2">
        <v>94.600036621093807</v>
      </c>
      <c r="B1244" s="2">
        <v>0.93718343973159801</v>
      </c>
      <c r="C1244" s="2">
        <v>0.97599357366561901</v>
      </c>
      <c r="D1244" s="2">
        <v>0.709367215633392</v>
      </c>
      <c r="F1244" s="2">
        <v>174.6</v>
      </c>
      <c r="G1244" s="2">
        <v>-24.910399999999999</v>
      </c>
      <c r="H1244" s="2">
        <v>-79.090699999999998</v>
      </c>
      <c r="I1244" s="2">
        <v>-565.779</v>
      </c>
    </row>
    <row r="1245" spans="1:9" x14ac:dyDescent="0.15">
      <c r="A1245" s="2">
        <v>94.700012207031307</v>
      </c>
      <c r="B1245" s="2">
        <v>0.92401218414306596</v>
      </c>
      <c r="C1245" s="2">
        <v>0.97465986013412498</v>
      </c>
      <c r="D1245" s="2">
        <v>0.71138548851013195</v>
      </c>
      <c r="F1245" s="2">
        <v>174.7</v>
      </c>
      <c r="G1245" s="2">
        <v>-26.155999999999999</v>
      </c>
      <c r="H1245" s="2">
        <v>-81.581699999999998</v>
      </c>
      <c r="I1245" s="2">
        <v>-557.68299999999999</v>
      </c>
    </row>
    <row r="1246" spans="1:9" x14ac:dyDescent="0.15">
      <c r="A1246" s="2">
        <v>94.799987792968807</v>
      </c>
      <c r="B1246" s="2">
        <v>0.93819659948348999</v>
      </c>
      <c r="C1246" s="2">
        <v>0.97492659091949496</v>
      </c>
      <c r="D1246" s="2">
        <v>0.71174162626266502</v>
      </c>
      <c r="F1246" s="2">
        <v>174.8</v>
      </c>
      <c r="G1246" s="2">
        <v>-28.0243</v>
      </c>
      <c r="H1246" s="2">
        <v>-82.204499999999996</v>
      </c>
      <c r="I1246" s="2">
        <v>-555.81399999999996</v>
      </c>
    </row>
    <row r="1247" spans="1:9" x14ac:dyDescent="0.15">
      <c r="A1247" s="2">
        <v>94.9000244140625</v>
      </c>
      <c r="B1247" s="2">
        <v>0.94326245784759499</v>
      </c>
      <c r="C1247" s="2">
        <v>0.97946113348007202</v>
      </c>
      <c r="D1247" s="2">
        <v>0.71031695604324296</v>
      </c>
      <c r="F1247" s="2">
        <v>174.9</v>
      </c>
      <c r="G1247" s="2">
        <v>-22.730799999999999</v>
      </c>
      <c r="H1247" s="2">
        <v>-83.45</v>
      </c>
      <c r="I1247" s="2">
        <v>-560.17399999999998</v>
      </c>
    </row>
    <row r="1248" spans="1:9" x14ac:dyDescent="0.15">
      <c r="A1248" s="2">
        <v>95</v>
      </c>
      <c r="B1248" s="2">
        <v>0.93211758136749301</v>
      </c>
      <c r="C1248" s="2">
        <v>0.97679376602172896</v>
      </c>
      <c r="D1248" s="2">
        <v>0.71043568849563599</v>
      </c>
      <c r="F1248" s="2">
        <v>175</v>
      </c>
      <c r="G1248" s="2">
        <v>-24.5991</v>
      </c>
      <c r="H1248" s="2">
        <v>-81.581699999999998</v>
      </c>
      <c r="I1248" s="2">
        <v>-565.15599999999995</v>
      </c>
    </row>
    <row r="1249" spans="1:9" x14ac:dyDescent="0.15">
      <c r="A1249" s="2">
        <v>95.100036621093807</v>
      </c>
      <c r="B1249" s="2">
        <v>0.93617022037506104</v>
      </c>
      <c r="C1249" s="2">
        <v>0.97519338130950906</v>
      </c>
      <c r="D1249" s="2">
        <v>0.71079182624816895</v>
      </c>
      <c r="F1249" s="2">
        <v>175.1</v>
      </c>
      <c r="G1249" s="2">
        <v>-28.958400000000001</v>
      </c>
      <c r="H1249" s="2">
        <v>-78.4679</v>
      </c>
      <c r="I1249" s="2">
        <v>-563.59900000000005</v>
      </c>
    </row>
    <row r="1250" spans="1:9" x14ac:dyDescent="0.15">
      <c r="A1250" s="2">
        <v>95.200012207031307</v>
      </c>
      <c r="B1250" s="2">
        <v>0.94326245784759499</v>
      </c>
      <c r="C1250" s="2">
        <v>0.97919440269470204</v>
      </c>
      <c r="D1250" s="2">
        <v>0.71304756402969405</v>
      </c>
      <c r="F1250" s="2">
        <v>175.2</v>
      </c>
      <c r="G1250" s="2">
        <v>-21.485299999999999</v>
      </c>
      <c r="H1250" s="2">
        <v>-83.45</v>
      </c>
      <c r="I1250" s="2">
        <v>-567.95799999999997</v>
      </c>
    </row>
    <row r="1251" spans="1:9" x14ac:dyDescent="0.15">
      <c r="A1251" s="2">
        <v>95.299987792968807</v>
      </c>
      <c r="B1251" s="2">
        <v>0.94528877735137895</v>
      </c>
      <c r="C1251" s="2">
        <v>0.97626030445098899</v>
      </c>
      <c r="D1251" s="2">
        <v>0.71245396137237504</v>
      </c>
      <c r="F1251" s="2">
        <v>175.3</v>
      </c>
      <c r="G1251" s="2">
        <v>-29.581199999999999</v>
      </c>
      <c r="H1251" s="2">
        <v>-84.384100000000004</v>
      </c>
      <c r="I1251" s="2">
        <v>-559.86199999999997</v>
      </c>
    </row>
    <row r="1252" spans="1:9" x14ac:dyDescent="0.15">
      <c r="A1252" s="2">
        <v>95.4000244140625</v>
      </c>
      <c r="B1252" s="2">
        <v>0.94224923849105802</v>
      </c>
      <c r="C1252" s="2">
        <v>0.97892767190933205</v>
      </c>
      <c r="D1252" s="2">
        <v>0.71482843160629295</v>
      </c>
      <c r="F1252" s="2">
        <v>175.4</v>
      </c>
      <c r="G1252" s="2">
        <v>-30.5153</v>
      </c>
      <c r="H1252" s="2">
        <v>-84.384100000000004</v>
      </c>
      <c r="I1252" s="2">
        <v>-561.41899999999998</v>
      </c>
    </row>
    <row r="1253" spans="1:9" x14ac:dyDescent="0.15">
      <c r="A1253" s="2">
        <v>95.5</v>
      </c>
      <c r="B1253" s="2">
        <v>0.93414390087127697</v>
      </c>
      <c r="C1253" s="2">
        <v>0.98079484701156605</v>
      </c>
      <c r="D1253" s="2">
        <v>0.71613436937332198</v>
      </c>
      <c r="F1253" s="2">
        <v>175.5</v>
      </c>
      <c r="G1253" s="2">
        <v>-27.0901</v>
      </c>
      <c r="H1253" s="2">
        <v>-78.779300000000006</v>
      </c>
      <c r="I1253" s="2">
        <v>-561.10799999999995</v>
      </c>
    </row>
    <row r="1254" spans="1:9" x14ac:dyDescent="0.15">
      <c r="A1254" s="2">
        <v>95.600036621093807</v>
      </c>
      <c r="B1254" s="2">
        <v>0.94326245784759499</v>
      </c>
      <c r="C1254" s="2">
        <v>0.981595039367676</v>
      </c>
      <c r="D1254" s="2">
        <v>0.71542203426361095</v>
      </c>
      <c r="F1254" s="2">
        <v>175.6</v>
      </c>
      <c r="G1254" s="2">
        <v>-23.664899999999999</v>
      </c>
      <c r="H1254" s="2">
        <v>-82.515900000000002</v>
      </c>
      <c r="I1254" s="2">
        <v>-559.55100000000004</v>
      </c>
    </row>
    <row r="1255" spans="1:9" x14ac:dyDescent="0.15">
      <c r="A1255" s="2">
        <v>95.700012207031307</v>
      </c>
      <c r="B1255" s="2">
        <v>0.93617022037506104</v>
      </c>
      <c r="C1255" s="2">
        <v>0.98319548368454002</v>
      </c>
      <c r="D1255" s="2">
        <v>0.708773553371429</v>
      </c>
      <c r="F1255" s="2">
        <v>175.7</v>
      </c>
      <c r="G1255" s="2">
        <v>-23.3535</v>
      </c>
      <c r="H1255" s="2">
        <v>-79.402100000000004</v>
      </c>
      <c r="I1255" s="2">
        <v>-556.74900000000002</v>
      </c>
    </row>
    <row r="1256" spans="1:9" x14ac:dyDescent="0.15">
      <c r="A1256" s="2">
        <v>95.799987792968807</v>
      </c>
      <c r="B1256" s="2">
        <v>0.93819659948348999</v>
      </c>
      <c r="C1256" s="2">
        <v>0.98346221446991</v>
      </c>
      <c r="D1256" s="2">
        <v>0.70485574007034302</v>
      </c>
      <c r="F1256" s="2">
        <v>175.8</v>
      </c>
      <c r="G1256" s="2">
        <v>-29.2698</v>
      </c>
      <c r="H1256" s="2">
        <v>-77.533799999999999</v>
      </c>
      <c r="I1256" s="2">
        <v>-563.28800000000001</v>
      </c>
    </row>
    <row r="1257" spans="1:9" x14ac:dyDescent="0.15">
      <c r="A1257" s="2">
        <v>95.9000244140625</v>
      </c>
      <c r="B1257" s="2">
        <v>0.94731509685516402</v>
      </c>
      <c r="C1257" s="2">
        <v>0.98132830858230602</v>
      </c>
      <c r="D1257" s="2">
        <v>0.70901101827621504</v>
      </c>
      <c r="F1257" s="2">
        <v>175.9</v>
      </c>
      <c r="G1257" s="2">
        <v>-24.910399999999999</v>
      </c>
      <c r="H1257" s="2">
        <v>-77.845200000000006</v>
      </c>
      <c r="I1257" s="2">
        <v>-554.56899999999996</v>
      </c>
    </row>
    <row r="1258" spans="1:9" x14ac:dyDescent="0.15">
      <c r="A1258" s="2">
        <v>96</v>
      </c>
      <c r="B1258" s="2">
        <v>0.92907804250717196</v>
      </c>
      <c r="C1258" s="2">
        <v>0.98052811622619596</v>
      </c>
      <c r="D1258" s="2">
        <v>0.70746761560440097</v>
      </c>
      <c r="F1258" s="2">
        <v>176</v>
      </c>
      <c r="G1258" s="2">
        <v>-23.976299999999998</v>
      </c>
      <c r="H1258" s="2">
        <v>-80.336200000000005</v>
      </c>
      <c r="I1258" s="2">
        <v>-548.03</v>
      </c>
    </row>
    <row r="1259" spans="1:9" x14ac:dyDescent="0.15">
      <c r="A1259" s="2">
        <v>96.100036621093807</v>
      </c>
      <c r="B1259" s="2">
        <v>0.93414390087127697</v>
      </c>
      <c r="C1259" s="2">
        <v>0.97839421033859297</v>
      </c>
      <c r="D1259" s="2">
        <v>0.71186035871505704</v>
      </c>
      <c r="F1259" s="2">
        <v>176.1</v>
      </c>
      <c r="G1259" s="2">
        <v>-24.5991</v>
      </c>
      <c r="H1259" s="2">
        <v>-83.761399999999995</v>
      </c>
      <c r="I1259" s="2">
        <v>-555.81399999999996</v>
      </c>
    </row>
    <row r="1260" spans="1:9" x14ac:dyDescent="0.15">
      <c r="A1260" s="2">
        <v>96.200012207031307</v>
      </c>
      <c r="B1260" s="2">
        <v>0.94224923849105802</v>
      </c>
      <c r="C1260" s="2">
        <v>0.97385966777801503</v>
      </c>
      <c r="D1260" s="2">
        <v>0.70960462093353305</v>
      </c>
      <c r="F1260" s="2">
        <v>176.2</v>
      </c>
      <c r="G1260" s="2">
        <v>-26.155999999999999</v>
      </c>
      <c r="H1260" s="2">
        <v>-84.695499999999996</v>
      </c>
      <c r="I1260" s="2">
        <v>-554.88</v>
      </c>
    </row>
    <row r="1261" spans="1:9" x14ac:dyDescent="0.15">
      <c r="A1261" s="2">
        <v>96.299987792968807</v>
      </c>
      <c r="B1261" s="2">
        <v>0.93414390087127697</v>
      </c>
      <c r="C1261" s="2">
        <v>0.979727923870087</v>
      </c>
      <c r="D1261" s="2">
        <v>0.69749492406845104</v>
      </c>
      <c r="F1261" s="2">
        <v>176.3</v>
      </c>
      <c r="G1261" s="2">
        <v>-28.646999999999998</v>
      </c>
      <c r="H1261" s="2">
        <v>-87.809299999999993</v>
      </c>
      <c r="I1261" s="2">
        <v>-555.50300000000004</v>
      </c>
    </row>
    <row r="1262" spans="1:9" x14ac:dyDescent="0.15">
      <c r="A1262" s="2">
        <v>96.4000244140625</v>
      </c>
      <c r="B1262" s="2">
        <v>0.94123607873916604</v>
      </c>
      <c r="C1262" s="2">
        <v>0.98132830858230602</v>
      </c>
      <c r="D1262" s="2">
        <v>0.715659439563751</v>
      </c>
      <c r="F1262" s="2">
        <v>176.4</v>
      </c>
      <c r="G1262" s="2">
        <v>-28.958400000000001</v>
      </c>
      <c r="H1262" s="2">
        <v>-84.384100000000004</v>
      </c>
      <c r="I1262" s="2">
        <v>-555.81399999999996</v>
      </c>
    </row>
    <row r="1263" spans="1:9" x14ac:dyDescent="0.15">
      <c r="A1263" s="2">
        <v>96.5</v>
      </c>
      <c r="B1263" s="2">
        <v>0.94224923849105802</v>
      </c>
      <c r="C1263" s="2">
        <v>0.97892767190933205</v>
      </c>
      <c r="D1263" s="2">
        <v>0.70889228582382202</v>
      </c>
      <c r="F1263" s="2">
        <v>176.5</v>
      </c>
      <c r="G1263" s="2">
        <v>-27.401499999999999</v>
      </c>
      <c r="H1263" s="2">
        <v>-83.761399999999995</v>
      </c>
      <c r="I1263" s="2">
        <v>-553.63499999999999</v>
      </c>
    </row>
    <row r="1264" spans="1:9" x14ac:dyDescent="0.15">
      <c r="A1264" s="2">
        <v>96.600036621093807</v>
      </c>
      <c r="B1264" s="2">
        <v>0.93617022037506104</v>
      </c>
      <c r="C1264" s="2">
        <v>0.97812747955322299</v>
      </c>
      <c r="D1264" s="2">
        <v>0.70438081026077304</v>
      </c>
      <c r="F1264" s="2">
        <v>176.6</v>
      </c>
      <c r="G1264" s="2">
        <v>-25.533200000000001</v>
      </c>
      <c r="H1264" s="2">
        <v>-83.45</v>
      </c>
      <c r="I1264" s="2">
        <v>-550.21</v>
      </c>
    </row>
    <row r="1265" spans="1:9" x14ac:dyDescent="0.15">
      <c r="A1265" s="2">
        <v>96.700012207031307</v>
      </c>
      <c r="B1265" s="2">
        <v>0.94022291898727395</v>
      </c>
      <c r="C1265" s="2">
        <v>0.97385966777801503</v>
      </c>
      <c r="D1265" s="2">
        <v>0.70354974269866899</v>
      </c>
      <c r="F1265" s="2">
        <v>176.7</v>
      </c>
      <c r="G1265" s="2">
        <v>-25.8446</v>
      </c>
      <c r="H1265" s="2">
        <v>-75.354100000000003</v>
      </c>
      <c r="I1265" s="2">
        <v>-550.83199999999999</v>
      </c>
    </row>
    <row r="1266" spans="1:9" x14ac:dyDescent="0.15">
      <c r="A1266" s="2">
        <v>96.799987792968807</v>
      </c>
      <c r="B1266" s="2">
        <v>0.93110436201095603</v>
      </c>
      <c r="C1266" s="2">
        <v>0.97225922346115101</v>
      </c>
      <c r="D1266" s="2">
        <v>0.70236253738403298</v>
      </c>
      <c r="F1266" s="2">
        <v>176.8</v>
      </c>
      <c r="G1266" s="2">
        <v>-28.958400000000001</v>
      </c>
      <c r="H1266" s="2">
        <v>-76.288300000000007</v>
      </c>
      <c r="I1266" s="2">
        <v>-550.21</v>
      </c>
    </row>
    <row r="1267" spans="1:9" x14ac:dyDescent="0.15">
      <c r="A1267" s="2">
        <v>96.9000244140625</v>
      </c>
      <c r="B1267" s="2">
        <v>0.93920975923538197</v>
      </c>
      <c r="C1267" s="2">
        <v>0.97626030445098899</v>
      </c>
      <c r="D1267" s="2">
        <v>0.705924212932587</v>
      </c>
      <c r="F1267" s="2">
        <v>176.9</v>
      </c>
      <c r="G1267" s="2">
        <v>-26.778700000000001</v>
      </c>
      <c r="H1267" s="2">
        <v>-86.563800000000001</v>
      </c>
      <c r="I1267" s="2">
        <v>-548.65300000000002</v>
      </c>
    </row>
    <row r="1268" spans="1:9" x14ac:dyDescent="0.15">
      <c r="A1268" s="2">
        <v>97</v>
      </c>
      <c r="B1268" s="2">
        <v>0.93110436201095603</v>
      </c>
      <c r="C1268" s="2">
        <v>0.97385966777801503</v>
      </c>
      <c r="D1268" s="2">
        <v>0.71007949113845803</v>
      </c>
      <c r="F1268" s="2">
        <v>177</v>
      </c>
      <c r="G1268" s="2">
        <v>-24.910399999999999</v>
      </c>
      <c r="H1268" s="2">
        <v>-80.024799999999999</v>
      </c>
      <c r="I1268" s="2">
        <v>-546.16200000000003</v>
      </c>
    </row>
    <row r="1269" spans="1:9" x14ac:dyDescent="0.15">
      <c r="A1269" s="2">
        <v>97.100036621093807</v>
      </c>
      <c r="B1269" s="2">
        <v>0.92299902439117398</v>
      </c>
      <c r="C1269" s="2">
        <v>0.97305947542190596</v>
      </c>
      <c r="D1269" s="2">
        <v>0.716253101825714</v>
      </c>
      <c r="F1269" s="2">
        <v>177.1</v>
      </c>
      <c r="G1269" s="2">
        <v>-23.042200000000001</v>
      </c>
      <c r="H1269" s="2">
        <v>-82.204499999999996</v>
      </c>
      <c r="I1269" s="2">
        <v>-545.53899999999999</v>
      </c>
    </row>
    <row r="1270" spans="1:9" x14ac:dyDescent="0.15">
      <c r="A1270" s="2">
        <v>97.200012207031307</v>
      </c>
      <c r="B1270" s="2">
        <v>0.92603850364685103</v>
      </c>
      <c r="C1270" s="2">
        <v>0.97012531757354703</v>
      </c>
      <c r="D1270" s="2">
        <v>0.71530330181121804</v>
      </c>
      <c r="F1270" s="2">
        <v>177.2</v>
      </c>
      <c r="G1270" s="2">
        <v>-22.730799999999999</v>
      </c>
      <c r="H1270" s="2">
        <v>-77.845200000000006</v>
      </c>
      <c r="I1270" s="2">
        <v>-546.47299999999996</v>
      </c>
    </row>
    <row r="1271" spans="1:9" x14ac:dyDescent="0.15">
      <c r="A1271" s="2">
        <v>97.299987792968807</v>
      </c>
      <c r="B1271" s="2">
        <v>0.93110436201095603</v>
      </c>
      <c r="C1271" s="2">
        <v>0.97305947542190596</v>
      </c>
      <c r="D1271" s="2">
        <v>0.71411609649658203</v>
      </c>
      <c r="F1271" s="2">
        <v>177.3</v>
      </c>
      <c r="G1271" s="2">
        <v>-27.712900000000001</v>
      </c>
      <c r="H1271" s="2">
        <v>-82.204499999999996</v>
      </c>
      <c r="I1271" s="2">
        <v>-545.53899999999999</v>
      </c>
    </row>
    <row r="1272" spans="1:9" x14ac:dyDescent="0.15">
      <c r="A1272" s="2">
        <v>97.4000244140625</v>
      </c>
      <c r="B1272" s="2">
        <v>0.92097270488739003</v>
      </c>
      <c r="C1272" s="2">
        <v>0.97092556953430198</v>
      </c>
      <c r="D1272" s="2">
        <v>0.71554076671600297</v>
      </c>
      <c r="F1272" s="2">
        <v>177.4</v>
      </c>
      <c r="G1272" s="2">
        <v>-25.221800000000002</v>
      </c>
      <c r="H1272" s="2">
        <v>-82.204499999999996</v>
      </c>
      <c r="I1272" s="2">
        <v>-542.73599999999999</v>
      </c>
    </row>
    <row r="1273" spans="1:9" x14ac:dyDescent="0.15">
      <c r="A1273" s="2">
        <v>97.5</v>
      </c>
      <c r="B1273" s="2">
        <v>0.92097270488739003</v>
      </c>
      <c r="C1273" s="2">
        <v>0.968791663646698</v>
      </c>
      <c r="D1273" s="2">
        <v>0.70996081829071001</v>
      </c>
      <c r="F1273" s="2">
        <v>177.5</v>
      </c>
      <c r="G1273" s="2">
        <v>-23.3535</v>
      </c>
      <c r="H1273" s="2">
        <v>-78.4679</v>
      </c>
      <c r="I1273" s="2">
        <v>-544.91600000000005</v>
      </c>
    </row>
    <row r="1274" spans="1:9" x14ac:dyDescent="0.15">
      <c r="A1274" s="2">
        <v>97.600036621093807</v>
      </c>
      <c r="B1274" s="2">
        <v>0.91286730766296398</v>
      </c>
      <c r="C1274" s="2">
        <v>0.97492659091949496</v>
      </c>
      <c r="D1274" s="2">
        <v>0.70734888315200795</v>
      </c>
      <c r="F1274" s="2">
        <v>177.6</v>
      </c>
      <c r="G1274" s="2">
        <v>-28.646999999999998</v>
      </c>
      <c r="H1274" s="2">
        <v>-76.288300000000007</v>
      </c>
      <c r="I1274" s="2">
        <v>-542.42499999999995</v>
      </c>
    </row>
    <row r="1275" spans="1:9" x14ac:dyDescent="0.15">
      <c r="A1275" s="2">
        <v>97.700012207031307</v>
      </c>
      <c r="B1275" s="2">
        <v>0.92097270488739003</v>
      </c>
      <c r="C1275" s="2">
        <v>0.97439312934875499</v>
      </c>
      <c r="D1275" s="2">
        <v>0.70912975072860696</v>
      </c>
      <c r="F1275" s="2">
        <v>177.7</v>
      </c>
      <c r="G1275" s="2">
        <v>-24.5991</v>
      </c>
      <c r="H1275" s="2">
        <v>-75.976900000000001</v>
      </c>
      <c r="I1275" s="2">
        <v>-546.16200000000003</v>
      </c>
    </row>
    <row r="1276" spans="1:9" x14ac:dyDescent="0.15">
      <c r="A1276" s="2">
        <v>97.799987792968807</v>
      </c>
      <c r="B1276" s="2">
        <v>0.93718343973159801</v>
      </c>
      <c r="C1276" s="2">
        <v>0.97279274463653598</v>
      </c>
      <c r="D1276" s="2">
        <v>0.70734888315200795</v>
      </c>
      <c r="F1276" s="2">
        <v>177.8</v>
      </c>
      <c r="G1276" s="2">
        <v>-24.5991</v>
      </c>
      <c r="H1276" s="2">
        <v>-79.713399999999993</v>
      </c>
      <c r="I1276" s="2">
        <v>-545.85</v>
      </c>
    </row>
    <row r="1277" spans="1:9" x14ac:dyDescent="0.15">
      <c r="A1277" s="2">
        <v>97.9000244140625</v>
      </c>
      <c r="B1277" s="2">
        <v>0.92097270488739003</v>
      </c>
      <c r="C1277" s="2">
        <v>0.97572684288024902</v>
      </c>
      <c r="D1277" s="2">
        <v>0.70473700761795</v>
      </c>
      <c r="F1277" s="2">
        <v>177.9</v>
      </c>
      <c r="G1277" s="2">
        <v>-29.581199999999999</v>
      </c>
      <c r="H1277" s="2">
        <v>-78.779300000000006</v>
      </c>
      <c r="I1277" s="2">
        <v>-540.86800000000005</v>
      </c>
    </row>
    <row r="1278" spans="1:9" x14ac:dyDescent="0.15">
      <c r="A1278" s="2">
        <v>98</v>
      </c>
      <c r="B1278" s="2">
        <v>0.91995948553085305</v>
      </c>
      <c r="C1278" s="2">
        <v>0.97412639856338501</v>
      </c>
      <c r="D1278" s="2">
        <v>0.708773553371429</v>
      </c>
      <c r="F1278" s="2">
        <v>178</v>
      </c>
      <c r="G1278" s="2">
        <v>-27.0901</v>
      </c>
      <c r="H1278" s="2">
        <v>-77.222399999999993</v>
      </c>
      <c r="I1278" s="2">
        <v>-545.53899999999999</v>
      </c>
    </row>
    <row r="1279" spans="1:9" x14ac:dyDescent="0.15">
      <c r="A1279" s="2">
        <v>98.100036621093807</v>
      </c>
      <c r="B1279" s="2">
        <v>0.921985864639282</v>
      </c>
      <c r="C1279" s="2">
        <v>0.97305947542190596</v>
      </c>
      <c r="D1279" s="2">
        <v>0.70924848318099998</v>
      </c>
      <c r="F1279" s="2">
        <v>178.1</v>
      </c>
      <c r="G1279" s="2">
        <v>-22.108000000000001</v>
      </c>
      <c r="H1279" s="2">
        <v>-82.827200000000005</v>
      </c>
      <c r="I1279" s="2">
        <v>-548.96400000000006</v>
      </c>
    </row>
    <row r="1280" spans="1:9" x14ac:dyDescent="0.15">
      <c r="A1280" s="2">
        <v>98.200012207031307</v>
      </c>
      <c r="B1280" s="2">
        <v>0.92502534389495905</v>
      </c>
      <c r="C1280" s="2">
        <v>0.97519338130950906</v>
      </c>
      <c r="D1280" s="2">
        <v>0.71174162626266502</v>
      </c>
      <c r="F1280" s="2">
        <v>178.2</v>
      </c>
      <c r="G1280" s="2">
        <v>-27.401499999999999</v>
      </c>
      <c r="H1280" s="2">
        <v>-78.779300000000006</v>
      </c>
      <c r="I1280" s="2">
        <v>-545.22699999999998</v>
      </c>
    </row>
    <row r="1281" spans="1:9" x14ac:dyDescent="0.15">
      <c r="A1281" s="2">
        <v>98.299987792968807</v>
      </c>
      <c r="B1281" s="2">
        <v>0.93211758136749301</v>
      </c>
      <c r="C1281" s="2">
        <v>0.97412639856338501</v>
      </c>
      <c r="D1281" s="2">
        <v>0.70829868316650402</v>
      </c>
      <c r="F1281" s="2">
        <v>178.3</v>
      </c>
      <c r="G1281" s="2">
        <v>-23.976299999999998</v>
      </c>
      <c r="H1281" s="2">
        <v>-77.222399999999993</v>
      </c>
      <c r="I1281" s="2">
        <v>-553.32299999999998</v>
      </c>
    </row>
    <row r="1282" spans="1:9" x14ac:dyDescent="0.15">
      <c r="A1282" s="2">
        <v>98.4000244140625</v>
      </c>
      <c r="B1282" s="2">
        <v>0.94427561759948697</v>
      </c>
      <c r="C1282" s="2">
        <v>0.97412639856338501</v>
      </c>
      <c r="D1282" s="2">
        <v>0.70675528049469005</v>
      </c>
      <c r="F1282" s="2">
        <v>178.4</v>
      </c>
      <c r="G1282" s="2">
        <v>-30.826699999999999</v>
      </c>
      <c r="H1282" s="2">
        <v>-79.402100000000004</v>
      </c>
      <c r="I1282" s="2">
        <v>-546.78399999999999</v>
      </c>
    </row>
    <row r="1283" spans="1:9" x14ac:dyDescent="0.15">
      <c r="A1283" s="2">
        <v>98.5</v>
      </c>
      <c r="B1283" s="2">
        <v>0.92907804250717196</v>
      </c>
      <c r="C1283" s="2">
        <v>0.97305947542190596</v>
      </c>
      <c r="D1283" s="2">
        <v>0.70651787519455</v>
      </c>
      <c r="F1283" s="2">
        <v>178.5</v>
      </c>
      <c r="G1283" s="2">
        <v>-28.958400000000001</v>
      </c>
      <c r="H1283" s="2">
        <v>-76.288300000000007</v>
      </c>
      <c r="I1283" s="2">
        <v>-546.47299999999996</v>
      </c>
    </row>
    <row r="1284" spans="1:9" x14ac:dyDescent="0.15">
      <c r="A1284" s="2">
        <v>98.600036621093807</v>
      </c>
      <c r="B1284" s="2">
        <v>0.91793316602706898</v>
      </c>
      <c r="C1284" s="2">
        <v>0.97572684288024902</v>
      </c>
      <c r="D1284" s="2">
        <v>0.70948588848114003</v>
      </c>
      <c r="F1284" s="2">
        <v>178.6</v>
      </c>
      <c r="G1284" s="2">
        <v>-24.5991</v>
      </c>
      <c r="H1284" s="2">
        <v>-73.485799999999998</v>
      </c>
      <c r="I1284" s="2">
        <v>-548.03</v>
      </c>
    </row>
    <row r="1285" spans="1:9" x14ac:dyDescent="0.15">
      <c r="A1285" s="2">
        <v>98.700012207031307</v>
      </c>
      <c r="B1285" s="2">
        <v>0.87740629911422696</v>
      </c>
      <c r="C1285" s="2">
        <v>0.97439312934875499</v>
      </c>
      <c r="D1285" s="2">
        <v>0.70758634805679299</v>
      </c>
      <c r="F1285" s="2">
        <v>178.7</v>
      </c>
      <c r="G1285" s="2">
        <v>-28.958400000000001</v>
      </c>
      <c r="H1285" s="2">
        <v>-74.108599999999996</v>
      </c>
      <c r="I1285" s="2">
        <v>-550.21</v>
      </c>
    </row>
    <row r="1286" spans="1:9" x14ac:dyDescent="0.15">
      <c r="A1286" s="2">
        <v>98.799987792968807</v>
      </c>
      <c r="B1286" s="2">
        <v>0.97872340679168701</v>
      </c>
      <c r="C1286" s="2">
        <v>0.97732722759246804</v>
      </c>
      <c r="D1286" s="2">
        <v>0.70699274539947499</v>
      </c>
      <c r="F1286" s="2">
        <v>178.8</v>
      </c>
      <c r="G1286" s="2">
        <v>-27.712900000000001</v>
      </c>
      <c r="H1286" s="2">
        <v>-75.976900000000001</v>
      </c>
      <c r="I1286" s="2">
        <v>-553.63499999999999</v>
      </c>
    </row>
    <row r="1287" spans="1:9" x14ac:dyDescent="0.15">
      <c r="A1287" s="2">
        <v>98.9000244140625</v>
      </c>
      <c r="B1287" s="2">
        <v>0.93009120225906405</v>
      </c>
      <c r="C1287" s="2">
        <v>0.97652703523635898</v>
      </c>
      <c r="D1287" s="2">
        <v>0.70509314537048295</v>
      </c>
      <c r="F1287" s="2">
        <v>178.9</v>
      </c>
      <c r="G1287" s="2">
        <v>-27.401499999999999</v>
      </c>
      <c r="H1287" s="2">
        <v>-75.354100000000003</v>
      </c>
      <c r="I1287" s="2">
        <v>-556.43700000000001</v>
      </c>
    </row>
    <row r="1288" spans="1:9" x14ac:dyDescent="0.15">
      <c r="A1288" s="2">
        <v>99</v>
      </c>
      <c r="B1288" s="2">
        <v>0.91995948553085305</v>
      </c>
      <c r="C1288" s="2">
        <v>0.97892767190933205</v>
      </c>
      <c r="D1288" s="2">
        <v>0.70366847515106201</v>
      </c>
      <c r="F1288" s="2">
        <v>179</v>
      </c>
      <c r="G1288" s="2">
        <v>-26.155999999999999</v>
      </c>
      <c r="H1288" s="2">
        <v>-73.797200000000004</v>
      </c>
      <c r="I1288" s="2">
        <v>-557.37099999999998</v>
      </c>
    </row>
    <row r="1289" spans="1:9" x14ac:dyDescent="0.15">
      <c r="A1289" s="2">
        <v>99.100036621093807</v>
      </c>
      <c r="B1289" s="2">
        <v>0.92097270488739003</v>
      </c>
      <c r="C1289" s="2">
        <v>0.98319548368454002</v>
      </c>
      <c r="D1289" s="2">
        <v>0.70485574007034302</v>
      </c>
      <c r="F1289" s="2">
        <v>179.1</v>
      </c>
      <c r="G1289" s="2">
        <v>-27.0901</v>
      </c>
      <c r="H1289" s="2">
        <v>-73.174400000000006</v>
      </c>
      <c r="I1289" s="2">
        <v>-557.68299999999999</v>
      </c>
    </row>
    <row r="1290" spans="1:9" x14ac:dyDescent="0.15">
      <c r="A1290" s="2">
        <v>99.200012207031307</v>
      </c>
      <c r="B1290" s="2">
        <v>0.92401218414306596</v>
      </c>
      <c r="C1290" s="2">
        <v>0.98186182975768999</v>
      </c>
      <c r="D1290" s="2">
        <v>0.71328502893447898</v>
      </c>
      <c r="F1290" s="2">
        <v>179.2</v>
      </c>
      <c r="G1290" s="2">
        <v>-28.335599999999999</v>
      </c>
      <c r="H1290" s="2">
        <v>-72.551699999999997</v>
      </c>
      <c r="I1290" s="2">
        <v>-551.14400000000001</v>
      </c>
    </row>
    <row r="1291" spans="1:9" x14ac:dyDescent="0.15">
      <c r="A1291" s="2">
        <v>99.299987792968807</v>
      </c>
      <c r="B1291" s="2">
        <v>0.90982776880264304</v>
      </c>
      <c r="C1291" s="2">
        <v>0.98506265878677401</v>
      </c>
      <c r="D1291" s="2">
        <v>0.71839010715484597</v>
      </c>
      <c r="F1291" s="2">
        <v>179.3</v>
      </c>
      <c r="G1291" s="2">
        <v>-31.7608</v>
      </c>
      <c r="H1291" s="2">
        <v>-75.976900000000001</v>
      </c>
      <c r="I1291" s="2">
        <v>-548.03</v>
      </c>
    </row>
    <row r="1292" spans="1:9" x14ac:dyDescent="0.15">
      <c r="A1292" s="2">
        <v>99.4000244140625</v>
      </c>
      <c r="B1292" s="2">
        <v>0.93211758136749301</v>
      </c>
      <c r="C1292" s="2">
        <v>0.97892767190933205</v>
      </c>
      <c r="D1292" s="2">
        <v>0.71601563692092896</v>
      </c>
      <c r="F1292" s="2">
        <v>179.4</v>
      </c>
      <c r="G1292" s="2">
        <v>-27.712900000000001</v>
      </c>
      <c r="H1292" s="2">
        <v>-79.090699999999998</v>
      </c>
      <c r="I1292" s="2">
        <v>-551.76599999999996</v>
      </c>
    </row>
    <row r="1293" spans="1:9" x14ac:dyDescent="0.15">
      <c r="A1293" s="2">
        <v>99.5</v>
      </c>
      <c r="B1293" s="2">
        <v>0.92806488275527999</v>
      </c>
      <c r="C1293" s="2">
        <v>0.97732722759246804</v>
      </c>
      <c r="D1293" s="2">
        <v>0.71364116668701205</v>
      </c>
      <c r="F1293" s="2">
        <v>179.5</v>
      </c>
      <c r="G1293" s="2">
        <v>-27.0901</v>
      </c>
      <c r="H1293" s="2">
        <v>-77.533799999999999</v>
      </c>
      <c r="I1293" s="2">
        <v>-555.19200000000001</v>
      </c>
    </row>
    <row r="1294" spans="1:9" x14ac:dyDescent="0.15">
      <c r="A1294" s="2">
        <v>99.600036621093807</v>
      </c>
      <c r="B1294" s="2">
        <v>0.92097270488739003</v>
      </c>
      <c r="C1294" s="2">
        <v>0.98079484701156605</v>
      </c>
      <c r="D1294" s="2">
        <v>0.712810158729553</v>
      </c>
      <c r="F1294" s="2">
        <v>179.6</v>
      </c>
      <c r="G1294" s="2">
        <v>-31.138100000000001</v>
      </c>
      <c r="H1294" s="2">
        <v>-77.845200000000006</v>
      </c>
      <c r="I1294" s="2">
        <v>-556.43700000000001</v>
      </c>
    </row>
    <row r="1295" spans="1:9" x14ac:dyDescent="0.15">
      <c r="A1295" s="2">
        <v>99.700012207031307</v>
      </c>
      <c r="B1295" s="2">
        <v>0.91489362716674805</v>
      </c>
      <c r="C1295" s="2">
        <v>0.98079484701156605</v>
      </c>
      <c r="D1295" s="2">
        <v>0.71233522891998302</v>
      </c>
      <c r="F1295" s="2">
        <v>179.7</v>
      </c>
      <c r="G1295" s="2">
        <v>-29.892499999999998</v>
      </c>
      <c r="H1295" s="2">
        <v>-78.779300000000006</v>
      </c>
      <c r="I1295" s="2">
        <v>-552.70100000000002</v>
      </c>
    </row>
    <row r="1296" spans="1:9" x14ac:dyDescent="0.15">
      <c r="A1296" s="2">
        <v>99.799987792968807</v>
      </c>
      <c r="B1296" s="2">
        <v>0.92806488275527999</v>
      </c>
      <c r="C1296" s="2">
        <v>0.98132830858230602</v>
      </c>
      <c r="D1296" s="2">
        <v>0.71399736404418901</v>
      </c>
      <c r="F1296" s="2">
        <v>179.8</v>
      </c>
      <c r="G1296" s="2">
        <v>-24.287700000000001</v>
      </c>
      <c r="H1296" s="2">
        <v>-77.533799999999999</v>
      </c>
      <c r="I1296" s="2">
        <v>-549.27499999999998</v>
      </c>
    </row>
    <row r="1297" spans="1:9" x14ac:dyDescent="0.15">
      <c r="A1297" s="2">
        <v>99.9000244140625</v>
      </c>
      <c r="B1297" s="2">
        <v>0.93515706062316895</v>
      </c>
      <c r="C1297" s="2">
        <v>0.97892767190933205</v>
      </c>
      <c r="D1297" s="2">
        <v>0.71364116668701205</v>
      </c>
      <c r="F1297" s="2">
        <v>179.9</v>
      </c>
      <c r="G1297" s="2">
        <v>-30.5153</v>
      </c>
      <c r="H1297" s="2">
        <v>-76.599599999999995</v>
      </c>
      <c r="I1297" s="2">
        <v>-548.03</v>
      </c>
    </row>
    <row r="1298" spans="1:9" x14ac:dyDescent="0.15">
      <c r="A1298" s="2">
        <v>100</v>
      </c>
      <c r="B1298" s="2">
        <v>0.91894632577896096</v>
      </c>
      <c r="C1298" s="2">
        <v>0.98079484701156605</v>
      </c>
      <c r="D1298" s="2">
        <v>0.71744030714035001</v>
      </c>
      <c r="F1298" s="2">
        <v>180</v>
      </c>
      <c r="G1298" s="2">
        <v>-29.892499999999998</v>
      </c>
      <c r="H1298" s="2">
        <v>-74.731399999999994</v>
      </c>
      <c r="I1298" s="2">
        <v>-548.03</v>
      </c>
    </row>
    <row r="1299" spans="1:9" x14ac:dyDescent="0.15">
      <c r="A1299" s="2">
        <v>100.10003662109401</v>
      </c>
      <c r="B1299" s="2">
        <v>0.93009120225906405</v>
      </c>
      <c r="C1299" s="2">
        <v>0.98052811622619596</v>
      </c>
      <c r="D1299" s="2">
        <v>0.71102929115295399</v>
      </c>
      <c r="F1299" s="2">
        <v>180.1</v>
      </c>
      <c r="G1299" s="2">
        <v>-29.2698</v>
      </c>
      <c r="H1299" s="2">
        <v>-76.911000000000001</v>
      </c>
      <c r="I1299" s="2">
        <v>-550.21</v>
      </c>
    </row>
    <row r="1300" spans="1:9" x14ac:dyDescent="0.15">
      <c r="A1300" s="2">
        <v>100.20001220703099</v>
      </c>
      <c r="B1300" s="2">
        <v>0.91590684652328502</v>
      </c>
      <c r="C1300" s="2">
        <v>0.98106157779693604</v>
      </c>
      <c r="D1300" s="2">
        <v>0.70972335338592496</v>
      </c>
      <c r="F1300" s="2">
        <v>180.2</v>
      </c>
      <c r="G1300" s="2">
        <v>-31.449400000000001</v>
      </c>
      <c r="H1300" s="2">
        <v>-75.354100000000003</v>
      </c>
      <c r="I1300" s="2">
        <v>-555.19200000000001</v>
      </c>
    </row>
    <row r="1301" spans="1:9" x14ac:dyDescent="0.15">
      <c r="A1301" s="2">
        <v>100.29998779296901</v>
      </c>
      <c r="B1301" s="2">
        <v>0.91084098815918002</v>
      </c>
      <c r="C1301" s="2">
        <v>0.979727923870087</v>
      </c>
      <c r="D1301" s="2">
        <v>0.708773553371429</v>
      </c>
      <c r="F1301" s="2">
        <v>180.3</v>
      </c>
      <c r="G1301" s="2">
        <v>-26.155999999999999</v>
      </c>
      <c r="H1301" s="2">
        <v>-74.108599999999996</v>
      </c>
      <c r="I1301" s="2">
        <v>-551.14400000000001</v>
      </c>
    </row>
    <row r="1302" spans="1:9" x14ac:dyDescent="0.15">
      <c r="A1302" s="2">
        <v>100.400024414063</v>
      </c>
      <c r="B1302" s="2">
        <v>0.91084098815918002</v>
      </c>
      <c r="C1302" s="2">
        <v>0.97679376602172896</v>
      </c>
      <c r="D1302" s="2">
        <v>0.70984208583831798</v>
      </c>
      <c r="F1302" s="2">
        <v>180.4</v>
      </c>
      <c r="G1302" s="2">
        <v>-27.712900000000001</v>
      </c>
      <c r="H1302" s="2">
        <v>-77.222399999999993</v>
      </c>
      <c r="I1302" s="2">
        <v>-555.19200000000001</v>
      </c>
    </row>
    <row r="1303" spans="1:9" x14ac:dyDescent="0.15">
      <c r="A1303" s="2">
        <v>100.5</v>
      </c>
      <c r="B1303" s="2">
        <v>0.91388046741485596</v>
      </c>
      <c r="C1303" s="2">
        <v>0.97652703523635898</v>
      </c>
      <c r="D1303" s="2">
        <v>0.71292883157730103</v>
      </c>
      <c r="F1303" s="2">
        <v>180.5</v>
      </c>
      <c r="G1303" s="2">
        <v>-27.0901</v>
      </c>
      <c r="H1303" s="2">
        <v>-80.024799999999999</v>
      </c>
      <c r="I1303" s="2">
        <v>-556.43700000000001</v>
      </c>
    </row>
    <row r="1304" spans="1:9" x14ac:dyDescent="0.15">
      <c r="A1304" s="2">
        <v>100.60003662109401</v>
      </c>
      <c r="B1304" s="2">
        <v>0.92705172300338701</v>
      </c>
      <c r="C1304" s="2">
        <v>0.97839421033859297</v>
      </c>
      <c r="D1304" s="2">
        <v>0.71304756402969405</v>
      </c>
      <c r="F1304" s="2">
        <v>180.6</v>
      </c>
      <c r="G1304" s="2">
        <v>-28.958400000000001</v>
      </c>
      <c r="H1304" s="2">
        <v>-78.4679</v>
      </c>
      <c r="I1304" s="2">
        <v>-555.50300000000004</v>
      </c>
    </row>
    <row r="1305" spans="1:9" x14ac:dyDescent="0.15">
      <c r="A1305" s="2">
        <v>100.70001220703099</v>
      </c>
      <c r="B1305" s="2">
        <v>0.92097270488739003</v>
      </c>
      <c r="C1305" s="2">
        <v>0.98132830858230602</v>
      </c>
      <c r="D1305" s="2">
        <v>0.71102929115295399</v>
      </c>
      <c r="F1305" s="2">
        <v>180.7</v>
      </c>
      <c r="G1305" s="2">
        <v>-30.826699999999999</v>
      </c>
      <c r="H1305" s="2">
        <v>-81.893100000000004</v>
      </c>
      <c r="I1305" s="2">
        <v>-548.03</v>
      </c>
    </row>
    <row r="1306" spans="1:9" x14ac:dyDescent="0.15">
      <c r="A1306" s="2">
        <v>100.79998779296901</v>
      </c>
      <c r="B1306" s="2">
        <v>0.93313074111938499</v>
      </c>
      <c r="C1306" s="2">
        <v>0.98106157779693604</v>
      </c>
      <c r="D1306" s="2">
        <v>0.71399736404418901</v>
      </c>
      <c r="F1306" s="2">
        <v>180.8</v>
      </c>
      <c r="G1306" s="2">
        <v>-27.401499999999999</v>
      </c>
      <c r="H1306" s="2">
        <v>-78.779300000000006</v>
      </c>
      <c r="I1306" s="2">
        <v>-541.80200000000002</v>
      </c>
    </row>
    <row r="1307" spans="1:9" x14ac:dyDescent="0.15">
      <c r="A1307" s="2">
        <v>100.900024414063</v>
      </c>
      <c r="B1307" s="2">
        <v>0.92705172300338701</v>
      </c>
      <c r="C1307" s="2">
        <v>0.98026138544082597</v>
      </c>
      <c r="D1307" s="2">
        <v>0.71803390979766801</v>
      </c>
      <c r="F1307" s="2">
        <v>180.9</v>
      </c>
      <c r="G1307" s="2">
        <v>-27.712900000000001</v>
      </c>
      <c r="H1307" s="2">
        <v>-80.336200000000005</v>
      </c>
      <c r="I1307" s="2">
        <v>-545.22699999999998</v>
      </c>
    </row>
    <row r="1308" spans="1:9" x14ac:dyDescent="0.15">
      <c r="A1308" s="2">
        <v>101</v>
      </c>
      <c r="B1308" s="2">
        <v>0.93515706062316895</v>
      </c>
      <c r="C1308" s="2">
        <v>0.97999465465545699</v>
      </c>
      <c r="D1308" s="2">
        <v>0.71755903959274303</v>
      </c>
      <c r="F1308" s="2">
        <v>181</v>
      </c>
      <c r="G1308" s="2">
        <v>-23.664899999999999</v>
      </c>
      <c r="H1308" s="2">
        <v>-79.402100000000004</v>
      </c>
      <c r="I1308" s="2">
        <v>-551.14400000000001</v>
      </c>
    </row>
    <row r="1309" spans="1:9" x14ac:dyDescent="0.15">
      <c r="A1309" s="2">
        <v>101.10003662109401</v>
      </c>
      <c r="B1309" s="2">
        <v>0.93110436201095603</v>
      </c>
      <c r="C1309" s="2">
        <v>0.98106157779693604</v>
      </c>
      <c r="D1309" s="2">
        <v>0.71577817201614402</v>
      </c>
      <c r="F1309" s="2">
        <v>181.1</v>
      </c>
      <c r="G1309" s="2">
        <v>-29.2698</v>
      </c>
      <c r="H1309" s="2">
        <v>-77.845200000000006</v>
      </c>
      <c r="I1309" s="2">
        <v>-546.78399999999999</v>
      </c>
    </row>
    <row r="1310" spans="1:9" x14ac:dyDescent="0.15">
      <c r="A1310" s="2">
        <v>101.20001220703099</v>
      </c>
      <c r="B1310" s="2">
        <v>0.921985864639282</v>
      </c>
      <c r="C1310" s="2">
        <v>0.97866094112396196</v>
      </c>
      <c r="D1310" s="2">
        <v>0.71138548851013195</v>
      </c>
      <c r="F1310" s="2">
        <v>181.2</v>
      </c>
      <c r="G1310" s="2">
        <v>-29.2698</v>
      </c>
      <c r="H1310" s="2">
        <v>-75.976900000000001</v>
      </c>
      <c r="I1310" s="2">
        <v>-546.78399999999999</v>
      </c>
    </row>
    <row r="1311" spans="1:9" x14ac:dyDescent="0.15">
      <c r="A1311" s="2">
        <v>101.29998779296901</v>
      </c>
      <c r="B1311" s="2">
        <v>0.92806488275527999</v>
      </c>
      <c r="C1311" s="2">
        <v>0.97706049680709794</v>
      </c>
      <c r="D1311" s="2">
        <v>0.70853614807128895</v>
      </c>
      <c r="F1311" s="2">
        <v>181.3</v>
      </c>
      <c r="G1311" s="2">
        <v>-27.712900000000001</v>
      </c>
      <c r="H1311" s="2">
        <v>-79.090699999999998</v>
      </c>
      <c r="I1311" s="2">
        <v>-547.71900000000005</v>
      </c>
    </row>
    <row r="1312" spans="1:9" x14ac:dyDescent="0.15">
      <c r="A1312" s="2">
        <v>101.400024414063</v>
      </c>
      <c r="B1312" s="2">
        <v>0.93009120225906405</v>
      </c>
      <c r="C1312" s="2">
        <v>0.97839421033859297</v>
      </c>
      <c r="D1312" s="2">
        <v>0.70461827516555797</v>
      </c>
      <c r="F1312" s="2">
        <v>181.4</v>
      </c>
      <c r="G1312" s="2">
        <v>-28.335599999999999</v>
      </c>
      <c r="H1312" s="2">
        <v>-78.4679</v>
      </c>
      <c r="I1312" s="2">
        <v>-542.42499999999995</v>
      </c>
    </row>
    <row r="1313" spans="1:9" x14ac:dyDescent="0.15">
      <c r="A1313" s="2">
        <v>101.5</v>
      </c>
      <c r="B1313" s="2">
        <v>0.92401218414306596</v>
      </c>
      <c r="C1313" s="2">
        <v>0.98106157779693604</v>
      </c>
      <c r="D1313" s="2">
        <v>0.71007949113845803</v>
      </c>
      <c r="F1313" s="2">
        <v>181.5</v>
      </c>
      <c r="G1313" s="2">
        <v>-26.467400000000001</v>
      </c>
      <c r="H1313" s="2">
        <v>-73.174400000000006</v>
      </c>
      <c r="I1313" s="2">
        <v>-538.06600000000003</v>
      </c>
    </row>
    <row r="1314" spans="1:9" x14ac:dyDescent="0.15">
      <c r="A1314" s="2">
        <v>101.60003662109401</v>
      </c>
      <c r="B1314" s="2">
        <v>0.92502534389495905</v>
      </c>
      <c r="C1314" s="2">
        <v>0.98346221446991</v>
      </c>
      <c r="D1314" s="2">
        <v>0.71257269382476796</v>
      </c>
      <c r="F1314" s="2">
        <v>181.6</v>
      </c>
      <c r="G1314" s="2">
        <v>-28.335599999999999</v>
      </c>
      <c r="H1314" s="2">
        <v>-77.845200000000006</v>
      </c>
      <c r="I1314" s="2">
        <v>-539.62300000000005</v>
      </c>
    </row>
    <row r="1315" spans="1:9" x14ac:dyDescent="0.15">
      <c r="A1315" s="2">
        <v>101.70001220703099</v>
      </c>
      <c r="B1315" s="2">
        <v>0.92907804250717196</v>
      </c>
      <c r="C1315" s="2">
        <v>0.98239529132842995</v>
      </c>
      <c r="D1315" s="2">
        <v>0.70841741561889604</v>
      </c>
      <c r="F1315" s="2">
        <v>181.7</v>
      </c>
      <c r="G1315" s="2">
        <v>-27.712900000000001</v>
      </c>
      <c r="H1315" s="2">
        <v>-75.354100000000003</v>
      </c>
      <c r="I1315" s="2">
        <v>-539.62300000000005</v>
      </c>
    </row>
    <row r="1316" spans="1:9" x14ac:dyDescent="0.15">
      <c r="A1316" s="2">
        <v>101.79998779296901</v>
      </c>
      <c r="B1316" s="2">
        <v>0.92097270488739003</v>
      </c>
      <c r="C1316" s="2">
        <v>0.979727923870087</v>
      </c>
      <c r="D1316" s="2">
        <v>0.70901101827621504</v>
      </c>
      <c r="F1316" s="2">
        <v>181.8</v>
      </c>
      <c r="G1316" s="2">
        <v>-29.892499999999998</v>
      </c>
      <c r="H1316" s="2">
        <v>-73.485799999999998</v>
      </c>
      <c r="I1316" s="2">
        <v>-540.55700000000002</v>
      </c>
    </row>
    <row r="1317" spans="1:9" x14ac:dyDescent="0.15">
      <c r="A1317" s="2">
        <v>101.900024414063</v>
      </c>
      <c r="B1317" s="2">
        <v>0.92603850364685103</v>
      </c>
      <c r="C1317" s="2">
        <v>0.98132830858230602</v>
      </c>
      <c r="D1317" s="2">
        <v>0.71328502893447898</v>
      </c>
      <c r="F1317" s="2">
        <v>181.9</v>
      </c>
      <c r="G1317" s="2">
        <v>-30.203900000000001</v>
      </c>
      <c r="H1317" s="2">
        <v>-70.683400000000006</v>
      </c>
      <c r="I1317" s="2">
        <v>-538.68799999999999</v>
      </c>
    </row>
    <row r="1318" spans="1:9" x14ac:dyDescent="0.15">
      <c r="A1318" s="2">
        <v>102</v>
      </c>
      <c r="B1318" s="2">
        <v>0.92806488275527999</v>
      </c>
      <c r="C1318" s="2">
        <v>0.98292875289917003</v>
      </c>
      <c r="D1318" s="2">
        <v>0.716253101825714</v>
      </c>
      <c r="F1318" s="2">
        <v>182</v>
      </c>
      <c r="G1318" s="2">
        <v>-29.892499999999998</v>
      </c>
      <c r="H1318" s="2">
        <v>-72.551699999999997</v>
      </c>
      <c r="I1318" s="2">
        <v>-541.80200000000002</v>
      </c>
    </row>
    <row r="1319" spans="1:9" x14ac:dyDescent="0.15">
      <c r="A1319" s="2">
        <v>102.10003662109401</v>
      </c>
      <c r="B1319" s="2">
        <v>0.93110436201095603</v>
      </c>
      <c r="C1319" s="2">
        <v>0.97999465465545699</v>
      </c>
      <c r="D1319" s="2">
        <v>0.71007949113845803</v>
      </c>
      <c r="F1319" s="2">
        <v>182.1</v>
      </c>
      <c r="G1319" s="2">
        <v>-23.976299999999998</v>
      </c>
      <c r="H1319" s="2">
        <v>-76.288300000000007</v>
      </c>
      <c r="I1319" s="2">
        <v>-537.75400000000002</v>
      </c>
    </row>
    <row r="1320" spans="1:9" x14ac:dyDescent="0.15">
      <c r="A1320" s="2">
        <v>102.20001220703099</v>
      </c>
      <c r="B1320" s="2">
        <v>0.93211758136749301</v>
      </c>
      <c r="C1320" s="2">
        <v>0.97812747955322299</v>
      </c>
      <c r="D1320" s="2">
        <v>0.70331233739852905</v>
      </c>
      <c r="F1320" s="2">
        <v>182.2</v>
      </c>
      <c r="G1320" s="2">
        <v>-24.287700000000001</v>
      </c>
      <c r="H1320" s="2">
        <v>-77.533799999999999</v>
      </c>
      <c r="I1320" s="2">
        <v>-534.64099999999996</v>
      </c>
    </row>
    <row r="1321" spans="1:9" x14ac:dyDescent="0.15">
      <c r="A1321" s="2">
        <v>102.29998779296901</v>
      </c>
      <c r="B1321" s="2">
        <v>0.94326245784759499</v>
      </c>
      <c r="C1321" s="2">
        <v>0.979727923870087</v>
      </c>
      <c r="D1321" s="2">
        <v>0.70497447252273604</v>
      </c>
      <c r="F1321" s="2">
        <v>182.3</v>
      </c>
      <c r="G1321" s="2">
        <v>-25.533200000000001</v>
      </c>
      <c r="H1321" s="2">
        <v>-80.647599999999997</v>
      </c>
      <c r="I1321" s="2">
        <v>-548.34100000000001</v>
      </c>
    </row>
    <row r="1322" spans="1:9" x14ac:dyDescent="0.15">
      <c r="A1322" s="2">
        <v>102.400024414063</v>
      </c>
      <c r="B1322" s="2">
        <v>0.93414390087127697</v>
      </c>
      <c r="C1322" s="2">
        <v>0.979727923870087</v>
      </c>
      <c r="D1322" s="2">
        <v>0.70853614807128895</v>
      </c>
      <c r="F1322" s="2">
        <v>182.4</v>
      </c>
      <c r="G1322" s="2">
        <v>-25.8446</v>
      </c>
      <c r="H1322" s="2">
        <v>-77.845200000000006</v>
      </c>
      <c r="I1322" s="2">
        <v>-544.29300000000001</v>
      </c>
    </row>
    <row r="1323" spans="1:9" x14ac:dyDescent="0.15">
      <c r="A1323" s="2">
        <v>102.5</v>
      </c>
      <c r="B1323" s="2">
        <v>0.93211758136749301</v>
      </c>
      <c r="C1323" s="2">
        <v>0.98106157779693604</v>
      </c>
      <c r="D1323" s="2">
        <v>0.71197909116744995</v>
      </c>
      <c r="F1323" s="2">
        <v>182.5</v>
      </c>
      <c r="G1323" s="2">
        <v>-27.712900000000001</v>
      </c>
      <c r="H1323" s="2">
        <v>-74.108599999999996</v>
      </c>
      <c r="I1323" s="2">
        <v>-544.29300000000001</v>
      </c>
    </row>
    <row r="1324" spans="1:9" x14ac:dyDescent="0.15">
      <c r="A1324" s="2">
        <v>102.60003662109401</v>
      </c>
      <c r="B1324" s="2">
        <v>0.94427561759948697</v>
      </c>
      <c r="C1324" s="2">
        <v>0.98292875289917003</v>
      </c>
      <c r="D1324" s="2">
        <v>0.71126675605773904</v>
      </c>
      <c r="F1324" s="2">
        <v>182.6</v>
      </c>
      <c r="G1324" s="2">
        <v>-24.287700000000001</v>
      </c>
      <c r="H1324" s="2">
        <v>-74.108599999999996</v>
      </c>
      <c r="I1324" s="2">
        <v>-546.78399999999999</v>
      </c>
    </row>
    <row r="1325" spans="1:9" x14ac:dyDescent="0.15">
      <c r="A1325" s="2">
        <v>102.70001220703099</v>
      </c>
      <c r="B1325" s="2">
        <v>0.94224923849105802</v>
      </c>
      <c r="C1325" s="2">
        <v>0.98132830858230602</v>
      </c>
      <c r="D1325" s="2">
        <v>0.71174162626266502</v>
      </c>
      <c r="F1325" s="2">
        <v>182.7</v>
      </c>
      <c r="G1325" s="2">
        <v>-22.108000000000001</v>
      </c>
      <c r="H1325" s="2">
        <v>-77.222399999999993</v>
      </c>
      <c r="I1325" s="2">
        <v>-540.245</v>
      </c>
    </row>
    <row r="1326" spans="1:9" x14ac:dyDescent="0.15">
      <c r="A1326" s="2">
        <v>102.79998779296901</v>
      </c>
      <c r="B1326" s="2">
        <v>0.93819659948348999</v>
      </c>
      <c r="C1326" s="2">
        <v>0.98052811622619596</v>
      </c>
      <c r="D1326" s="2">
        <v>0.71375989913940396</v>
      </c>
      <c r="F1326" s="2">
        <v>182.8</v>
      </c>
      <c r="G1326" s="2">
        <v>-27.712900000000001</v>
      </c>
      <c r="H1326" s="2">
        <v>-77.222399999999993</v>
      </c>
      <c r="I1326" s="2">
        <v>-537.75400000000002</v>
      </c>
    </row>
    <row r="1327" spans="1:9" x14ac:dyDescent="0.15">
      <c r="A1327" s="2">
        <v>102.900024414063</v>
      </c>
      <c r="B1327" s="2">
        <v>0.94123607873916604</v>
      </c>
      <c r="C1327" s="2">
        <v>0.98239529132842995</v>
      </c>
      <c r="D1327" s="2">
        <v>0.71304756402969405</v>
      </c>
      <c r="F1327" s="2">
        <v>182.9</v>
      </c>
      <c r="G1327" s="2">
        <v>-26.467400000000001</v>
      </c>
      <c r="H1327" s="2">
        <v>-76.288300000000007</v>
      </c>
      <c r="I1327" s="2">
        <v>-536.82000000000005</v>
      </c>
    </row>
    <row r="1328" spans="1:9" x14ac:dyDescent="0.15">
      <c r="A1328" s="2">
        <v>103</v>
      </c>
      <c r="B1328" s="2">
        <v>0.92806488275527999</v>
      </c>
      <c r="C1328" s="2">
        <v>0.98266202211380005</v>
      </c>
      <c r="D1328" s="2">
        <v>0.71126675605773904</v>
      </c>
      <c r="F1328" s="2">
        <v>183</v>
      </c>
      <c r="G1328" s="2">
        <v>-23.664899999999999</v>
      </c>
      <c r="H1328" s="2">
        <v>-79.402100000000004</v>
      </c>
      <c r="I1328" s="2">
        <v>-534.32899999999995</v>
      </c>
    </row>
    <row r="1329" spans="1:9" x14ac:dyDescent="0.15">
      <c r="A1329" s="2">
        <v>103.10003662109401</v>
      </c>
      <c r="B1329" s="2">
        <v>0.94427561759948697</v>
      </c>
      <c r="C1329" s="2">
        <v>0.98079484701156605</v>
      </c>
      <c r="D1329" s="2">
        <v>0.71292883157730103</v>
      </c>
      <c r="F1329" s="2">
        <v>183.1</v>
      </c>
      <c r="G1329" s="2">
        <v>-23.3535</v>
      </c>
      <c r="H1329" s="2">
        <v>-86.252399999999994</v>
      </c>
      <c r="I1329" s="2">
        <v>-538.68799999999999</v>
      </c>
    </row>
    <row r="1330" spans="1:9" x14ac:dyDescent="0.15">
      <c r="A1330" s="2">
        <v>103.20001220703099</v>
      </c>
      <c r="B1330" s="2">
        <v>0.93515706062316895</v>
      </c>
      <c r="C1330" s="2">
        <v>0.97679376602172896</v>
      </c>
      <c r="D1330" s="2">
        <v>0.71803390979766801</v>
      </c>
      <c r="F1330" s="2">
        <v>183.2</v>
      </c>
      <c r="G1330" s="2">
        <v>-26.155999999999999</v>
      </c>
      <c r="H1330" s="2">
        <v>-81.270300000000006</v>
      </c>
      <c r="I1330" s="2">
        <v>-531.21500000000003</v>
      </c>
    </row>
    <row r="1331" spans="1:9" x14ac:dyDescent="0.15">
      <c r="A1331" s="2">
        <v>103.29998779296901</v>
      </c>
      <c r="B1331" s="2">
        <v>0.94224923849105802</v>
      </c>
      <c r="C1331" s="2">
        <v>0.98132830858230602</v>
      </c>
      <c r="D1331" s="2">
        <v>0.71886497735977195</v>
      </c>
      <c r="F1331" s="2">
        <v>183.3</v>
      </c>
      <c r="G1331" s="2">
        <v>-23.042200000000001</v>
      </c>
      <c r="H1331" s="2">
        <v>-83.45</v>
      </c>
      <c r="I1331" s="2">
        <v>-536.197</v>
      </c>
    </row>
    <row r="1332" spans="1:9" x14ac:dyDescent="0.15">
      <c r="A1332" s="2">
        <v>103.400024414063</v>
      </c>
      <c r="B1332" s="2">
        <v>0.93819659948348999</v>
      </c>
      <c r="C1332" s="2">
        <v>0.98266202211380005</v>
      </c>
      <c r="D1332" s="2">
        <v>0.72266411781311002</v>
      </c>
      <c r="F1332" s="2">
        <v>183.4</v>
      </c>
      <c r="G1332" s="2">
        <v>-22.108000000000001</v>
      </c>
      <c r="H1332" s="2">
        <v>-84.072800000000001</v>
      </c>
      <c r="I1332" s="2">
        <v>-534.64099999999996</v>
      </c>
    </row>
    <row r="1333" spans="1:9" x14ac:dyDescent="0.15">
      <c r="A1333" s="2">
        <v>103.5</v>
      </c>
      <c r="B1333" s="2">
        <v>0.94224923849105802</v>
      </c>
      <c r="C1333" s="2">
        <v>0.98106157779693604</v>
      </c>
      <c r="D1333" s="2">
        <v>0.72171431779861495</v>
      </c>
      <c r="F1333" s="2">
        <v>183.5</v>
      </c>
      <c r="G1333" s="2">
        <v>-24.5991</v>
      </c>
      <c r="H1333" s="2">
        <v>-84.695499999999996</v>
      </c>
      <c r="I1333" s="2">
        <v>-535.88599999999997</v>
      </c>
    </row>
    <row r="1334" spans="1:9" x14ac:dyDescent="0.15">
      <c r="A1334" s="2">
        <v>103.60003662109401</v>
      </c>
      <c r="B1334" s="2">
        <v>0.93920975923538197</v>
      </c>
      <c r="C1334" s="2">
        <v>0.98026138544082597</v>
      </c>
      <c r="D1334" s="2">
        <v>0.71696543693542503</v>
      </c>
      <c r="F1334" s="2">
        <v>183.6</v>
      </c>
      <c r="G1334" s="2">
        <v>-23.042200000000001</v>
      </c>
      <c r="H1334" s="2">
        <v>-89.989000000000004</v>
      </c>
      <c r="I1334" s="2">
        <v>-530.59299999999996</v>
      </c>
    </row>
    <row r="1335" spans="1:9" x14ac:dyDescent="0.15">
      <c r="A1335" s="2">
        <v>103.70001220703099</v>
      </c>
      <c r="B1335" s="2">
        <v>0.94123607873916604</v>
      </c>
      <c r="C1335" s="2">
        <v>0.97572684288024902</v>
      </c>
      <c r="D1335" s="2">
        <v>0.72195178270339999</v>
      </c>
      <c r="F1335" s="2">
        <v>183.7</v>
      </c>
      <c r="G1335" s="2">
        <v>-22.108000000000001</v>
      </c>
      <c r="H1335" s="2">
        <v>-89.677599999999998</v>
      </c>
      <c r="I1335" s="2">
        <v>-529.97</v>
      </c>
    </row>
    <row r="1336" spans="1:9" x14ac:dyDescent="0.15">
      <c r="A1336" s="2">
        <v>103.79998779296901</v>
      </c>
      <c r="B1336" s="2">
        <v>0.94022291898727395</v>
      </c>
      <c r="C1336" s="2">
        <v>0.97519338130950906</v>
      </c>
      <c r="D1336" s="2">
        <v>0.72408878803253196</v>
      </c>
      <c r="F1336" s="2">
        <v>183.8</v>
      </c>
      <c r="G1336" s="2">
        <v>-23.664899999999999</v>
      </c>
      <c r="H1336" s="2">
        <v>-89.989000000000004</v>
      </c>
      <c r="I1336" s="2">
        <v>-533.70600000000002</v>
      </c>
    </row>
    <row r="1337" spans="1:9" x14ac:dyDescent="0.15">
      <c r="A1337" s="2">
        <v>103.900024414063</v>
      </c>
      <c r="B1337" s="2">
        <v>0.93819659948348999</v>
      </c>
      <c r="C1337" s="2">
        <v>0.97519338130950906</v>
      </c>
      <c r="D1337" s="2">
        <v>0.72753173112869296</v>
      </c>
      <c r="F1337" s="2">
        <v>183.9</v>
      </c>
      <c r="G1337" s="2">
        <v>-24.287700000000001</v>
      </c>
      <c r="H1337" s="2">
        <v>-91.545900000000003</v>
      </c>
      <c r="I1337" s="2">
        <v>-530.904</v>
      </c>
    </row>
    <row r="1338" spans="1:9" x14ac:dyDescent="0.15">
      <c r="A1338" s="2">
        <v>104</v>
      </c>
      <c r="B1338" s="2">
        <v>0.93819659948348999</v>
      </c>
      <c r="C1338" s="2">
        <v>0.97519338130950906</v>
      </c>
      <c r="D1338" s="2">
        <v>0.72776919603347801</v>
      </c>
      <c r="F1338" s="2">
        <v>184</v>
      </c>
      <c r="G1338" s="2">
        <v>-25.8446</v>
      </c>
      <c r="H1338" s="2">
        <v>-86.252399999999994</v>
      </c>
      <c r="I1338" s="2">
        <v>-525.92200000000003</v>
      </c>
    </row>
    <row r="1339" spans="1:9" x14ac:dyDescent="0.15">
      <c r="A1339" s="2">
        <v>104.10003662109401</v>
      </c>
      <c r="B1339" s="2">
        <v>0.95542049407958995</v>
      </c>
      <c r="C1339" s="2">
        <v>0.972525954246521</v>
      </c>
      <c r="D1339" s="2">
        <v>0.72195178270339999</v>
      </c>
      <c r="F1339" s="2">
        <v>184.1</v>
      </c>
      <c r="G1339" s="2">
        <v>-23.664899999999999</v>
      </c>
      <c r="H1339" s="2">
        <v>-87.498000000000005</v>
      </c>
      <c r="I1339" s="2">
        <v>-529.34699999999998</v>
      </c>
    </row>
    <row r="1340" spans="1:9" x14ac:dyDescent="0.15">
      <c r="A1340" s="2">
        <v>104.20001220703099</v>
      </c>
      <c r="B1340" s="2">
        <v>0.94427561759948697</v>
      </c>
      <c r="C1340" s="2">
        <v>0.97572684288024902</v>
      </c>
      <c r="D1340" s="2">
        <v>0.71672797203063998</v>
      </c>
      <c r="F1340" s="2">
        <v>184.2</v>
      </c>
      <c r="G1340" s="2">
        <v>-23.3535</v>
      </c>
      <c r="H1340" s="2">
        <v>-93.102800000000002</v>
      </c>
      <c r="I1340" s="2">
        <v>-529.65800000000002</v>
      </c>
    </row>
    <row r="1341" spans="1:9" x14ac:dyDescent="0.15">
      <c r="A1341" s="2">
        <v>104.29998779296901</v>
      </c>
      <c r="B1341" s="2">
        <v>0.94326245784759499</v>
      </c>
      <c r="C1341" s="2">
        <v>0.97919440269470204</v>
      </c>
      <c r="D1341" s="2">
        <v>0.71755903959274303</v>
      </c>
      <c r="F1341" s="2">
        <v>184.3</v>
      </c>
      <c r="G1341" s="2">
        <v>-24.5991</v>
      </c>
      <c r="H1341" s="2">
        <v>-93.7256</v>
      </c>
      <c r="I1341" s="2">
        <v>-520.00599999999997</v>
      </c>
    </row>
    <row r="1342" spans="1:9" x14ac:dyDescent="0.15">
      <c r="A1342" s="2">
        <v>104.400024414063</v>
      </c>
      <c r="B1342" s="2">
        <v>0.93819659948348999</v>
      </c>
      <c r="C1342" s="2">
        <v>0.97892767190933205</v>
      </c>
      <c r="D1342" s="2">
        <v>0.72112071514129605</v>
      </c>
      <c r="F1342" s="2">
        <v>184.4</v>
      </c>
      <c r="G1342" s="2">
        <v>-25.533200000000001</v>
      </c>
      <c r="H1342" s="2">
        <v>-96.2166</v>
      </c>
      <c r="I1342" s="2">
        <v>-524.98800000000006</v>
      </c>
    </row>
    <row r="1343" spans="1:9" x14ac:dyDescent="0.15">
      <c r="A1343" s="2">
        <v>104.5</v>
      </c>
      <c r="B1343" s="2">
        <v>0.95238095521926902</v>
      </c>
      <c r="C1343" s="2">
        <v>0.97652703523635898</v>
      </c>
      <c r="D1343" s="2">
        <v>0.72515726089477495</v>
      </c>
      <c r="F1343" s="2">
        <v>184.5</v>
      </c>
      <c r="G1343" s="2">
        <v>-24.5991</v>
      </c>
      <c r="H1343" s="2">
        <v>-92.168700000000001</v>
      </c>
      <c r="I1343" s="2">
        <v>-524.67600000000004</v>
      </c>
    </row>
    <row r="1344" spans="1:9" x14ac:dyDescent="0.15">
      <c r="A1344" s="2">
        <v>104.60003662109401</v>
      </c>
      <c r="B1344" s="2">
        <v>0.94731509685516402</v>
      </c>
      <c r="C1344" s="2">
        <v>0.97626030445098899</v>
      </c>
      <c r="D1344" s="2">
        <v>0.726581931114197</v>
      </c>
      <c r="F1344" s="2">
        <v>184.6</v>
      </c>
      <c r="G1344" s="2">
        <v>-21.1739</v>
      </c>
      <c r="H1344" s="2">
        <v>-89.989000000000004</v>
      </c>
      <c r="I1344" s="2">
        <v>-524.36500000000001</v>
      </c>
    </row>
    <row r="1345" spans="1:9" x14ac:dyDescent="0.15">
      <c r="A1345" s="2">
        <v>104.70001220703099</v>
      </c>
      <c r="B1345" s="2">
        <v>0.94427561759948697</v>
      </c>
      <c r="C1345" s="2">
        <v>0.97572684288024902</v>
      </c>
      <c r="D1345" s="2">
        <v>0.72123944759368896</v>
      </c>
      <c r="F1345" s="2">
        <v>184.7</v>
      </c>
      <c r="G1345" s="2">
        <v>-21.1739</v>
      </c>
      <c r="H1345" s="2">
        <v>-94.971100000000007</v>
      </c>
      <c r="I1345" s="2">
        <v>-530.59299999999996</v>
      </c>
    </row>
    <row r="1346" spans="1:9" x14ac:dyDescent="0.15">
      <c r="A1346" s="2">
        <v>104.79998779296901</v>
      </c>
      <c r="B1346" s="2">
        <v>0.94427561759948697</v>
      </c>
      <c r="C1346" s="2">
        <v>0.97519338130950906</v>
      </c>
      <c r="D1346" s="2">
        <v>0.719102442264557</v>
      </c>
      <c r="F1346" s="2">
        <v>184.8</v>
      </c>
      <c r="G1346" s="2">
        <v>-24.5991</v>
      </c>
      <c r="H1346" s="2">
        <v>-91.857299999999995</v>
      </c>
      <c r="I1346" s="2">
        <v>-526.23299999999995</v>
      </c>
    </row>
    <row r="1347" spans="1:9" x14ac:dyDescent="0.15">
      <c r="A1347" s="2">
        <v>104.900024414063</v>
      </c>
      <c r="B1347" s="2">
        <v>0.953394174575806</v>
      </c>
      <c r="C1347" s="2">
        <v>0.97679376602172896</v>
      </c>
      <c r="D1347" s="2">
        <v>0.71933984756469704</v>
      </c>
      <c r="F1347" s="2">
        <v>184.9</v>
      </c>
      <c r="G1347" s="2">
        <v>-26.155999999999999</v>
      </c>
      <c r="H1347" s="2">
        <v>-89.989000000000004</v>
      </c>
      <c r="I1347" s="2">
        <v>-529.03599999999994</v>
      </c>
    </row>
    <row r="1348" spans="1:9" x14ac:dyDescent="0.15">
      <c r="A1348" s="2">
        <v>105</v>
      </c>
      <c r="B1348" s="2">
        <v>0.95136779546737704</v>
      </c>
      <c r="C1348" s="2">
        <v>0.97546011209487904</v>
      </c>
      <c r="D1348" s="2">
        <v>0.72088325023651101</v>
      </c>
      <c r="F1348" s="2">
        <v>185</v>
      </c>
      <c r="G1348" s="2">
        <v>-26.467400000000001</v>
      </c>
      <c r="H1348" s="2">
        <v>-90.300399999999996</v>
      </c>
      <c r="I1348" s="2">
        <v>-524.36500000000001</v>
      </c>
    </row>
    <row r="1349" spans="1:9" x14ac:dyDescent="0.15">
      <c r="A1349" s="2">
        <v>105.10003662109401</v>
      </c>
      <c r="B1349" s="2">
        <v>0.95136779546737704</v>
      </c>
      <c r="C1349" s="2">
        <v>0.97599357366561901</v>
      </c>
      <c r="D1349" s="2">
        <v>0.72017091512680098</v>
      </c>
      <c r="F1349" s="2">
        <v>185.1</v>
      </c>
      <c r="G1349" s="2">
        <v>-22.730799999999999</v>
      </c>
      <c r="H1349" s="2">
        <v>-91.857299999999995</v>
      </c>
      <c r="I1349" s="2">
        <v>-523.74199999999996</v>
      </c>
    </row>
    <row r="1350" spans="1:9" x14ac:dyDescent="0.15">
      <c r="A1350" s="2">
        <v>105.20001220703099</v>
      </c>
      <c r="B1350" s="2">
        <v>0.9483283162117</v>
      </c>
      <c r="C1350" s="2">
        <v>0.97465986013412498</v>
      </c>
      <c r="D1350" s="2">
        <v>0.723138988018036</v>
      </c>
      <c r="F1350" s="2">
        <v>185.2</v>
      </c>
      <c r="G1350" s="2">
        <v>-20.239699999999999</v>
      </c>
      <c r="H1350" s="2">
        <v>-87.498000000000005</v>
      </c>
      <c r="I1350" s="2">
        <v>-521.56299999999999</v>
      </c>
    </row>
    <row r="1351" spans="1:9" x14ac:dyDescent="0.15">
      <c r="A1351" s="2">
        <v>105.29998779296901</v>
      </c>
      <c r="B1351" s="2">
        <v>0.963525891304016</v>
      </c>
      <c r="C1351" s="2">
        <v>0.97519338130950906</v>
      </c>
      <c r="D1351" s="2">
        <v>0.72349518537521396</v>
      </c>
      <c r="F1351" s="2">
        <v>185.3</v>
      </c>
      <c r="G1351" s="2">
        <v>-22.730799999999999</v>
      </c>
      <c r="H1351" s="2">
        <v>-91.234499999999997</v>
      </c>
      <c r="I1351" s="2">
        <v>-524.67600000000004</v>
      </c>
    </row>
    <row r="1352" spans="1:9" x14ac:dyDescent="0.15">
      <c r="A1352" s="2">
        <v>105.400024414063</v>
      </c>
      <c r="B1352" s="2">
        <v>0.94123607873916604</v>
      </c>
      <c r="C1352" s="2">
        <v>0.97919440269470204</v>
      </c>
      <c r="D1352" s="2">
        <v>0.72088325023651101</v>
      </c>
      <c r="F1352" s="2">
        <v>185.4</v>
      </c>
      <c r="G1352" s="2">
        <v>-20.239699999999999</v>
      </c>
      <c r="H1352" s="2">
        <v>-84.695499999999996</v>
      </c>
      <c r="I1352" s="2">
        <v>-523.43100000000004</v>
      </c>
    </row>
    <row r="1353" spans="1:9" x14ac:dyDescent="0.15">
      <c r="A1353" s="2">
        <v>105.5</v>
      </c>
      <c r="B1353" s="2">
        <v>0.9483283162117</v>
      </c>
      <c r="C1353" s="2">
        <v>0.97786074876785301</v>
      </c>
      <c r="D1353" s="2">
        <v>0.71755903959274303</v>
      </c>
      <c r="F1353" s="2">
        <v>185.5</v>
      </c>
      <c r="G1353" s="2">
        <v>-20.239699999999999</v>
      </c>
      <c r="H1353" s="2">
        <v>-85.318299999999994</v>
      </c>
      <c r="I1353" s="2">
        <v>-529.34699999999998</v>
      </c>
    </row>
    <row r="1354" spans="1:9" x14ac:dyDescent="0.15">
      <c r="A1354" s="2">
        <v>105.60003662109401</v>
      </c>
      <c r="B1354" s="2">
        <v>0.953394174575806</v>
      </c>
      <c r="C1354" s="2">
        <v>0.97652703523635898</v>
      </c>
      <c r="D1354" s="2">
        <v>0.72064584493637096</v>
      </c>
      <c r="F1354" s="2">
        <v>185.6</v>
      </c>
      <c r="G1354" s="2">
        <v>-23.3535</v>
      </c>
      <c r="H1354" s="2">
        <v>-87.186599999999999</v>
      </c>
      <c r="I1354" s="2">
        <v>-522.49699999999996</v>
      </c>
    </row>
    <row r="1355" spans="1:9" x14ac:dyDescent="0.15">
      <c r="A1355" s="2">
        <v>105.70001220703099</v>
      </c>
      <c r="B1355" s="2">
        <v>0.94123607873916604</v>
      </c>
      <c r="C1355" s="2">
        <v>0.97572684288024902</v>
      </c>
      <c r="D1355" s="2">
        <v>0.72171431779861495</v>
      </c>
      <c r="F1355" s="2">
        <v>185.7</v>
      </c>
      <c r="G1355" s="2">
        <v>-23.3535</v>
      </c>
      <c r="H1355" s="2">
        <v>-87.809299999999993</v>
      </c>
      <c r="I1355" s="2">
        <v>-525.29899999999998</v>
      </c>
    </row>
    <row r="1356" spans="1:9" x14ac:dyDescent="0.15">
      <c r="A1356" s="2">
        <v>105.79998779296901</v>
      </c>
      <c r="B1356" s="2">
        <v>0.953394174575806</v>
      </c>
      <c r="C1356" s="2">
        <v>0.97786074876785301</v>
      </c>
      <c r="D1356" s="2">
        <v>0.72527599334716797</v>
      </c>
      <c r="F1356" s="2">
        <v>185.8</v>
      </c>
      <c r="G1356" s="2">
        <v>-34.563200000000002</v>
      </c>
      <c r="H1356" s="2">
        <v>-84.384100000000004</v>
      </c>
      <c r="I1356" s="2">
        <v>-559.55100000000004</v>
      </c>
    </row>
    <row r="1357" spans="1:9" x14ac:dyDescent="0.15">
      <c r="A1357" s="2">
        <v>105.900024414063</v>
      </c>
      <c r="B1357" s="2">
        <v>0.94731509685516402</v>
      </c>
      <c r="C1357" s="2">
        <v>0.97572684288024902</v>
      </c>
      <c r="D1357" s="2">
        <v>0.72397005558013905</v>
      </c>
      <c r="F1357" s="2">
        <v>185.9</v>
      </c>
      <c r="G1357" s="2">
        <v>-62.2761</v>
      </c>
      <c r="H1357" s="2">
        <v>-84.384100000000004</v>
      </c>
      <c r="I1357" s="2">
        <v>-606.88099999999997</v>
      </c>
    </row>
    <row r="1358" spans="1:9" x14ac:dyDescent="0.15">
      <c r="A1358" s="2">
        <v>106</v>
      </c>
      <c r="B1358" s="2">
        <v>0.958460032939911</v>
      </c>
      <c r="C1358" s="2">
        <v>0.97412639856338501</v>
      </c>
      <c r="D1358" s="2">
        <v>0.72242665290832497</v>
      </c>
      <c r="F1358" s="2">
        <v>186</v>
      </c>
      <c r="G1358" s="2">
        <v>3.736567</v>
      </c>
      <c r="H1358" s="2">
        <v>-86.563800000000001</v>
      </c>
      <c r="I1358" s="2">
        <v>-429.70499999999998</v>
      </c>
    </row>
    <row r="1359" spans="1:9" x14ac:dyDescent="0.15">
      <c r="A1359" s="2">
        <v>106.10003662109401</v>
      </c>
      <c r="B1359" s="2">
        <v>0.95035463571548495</v>
      </c>
      <c r="C1359" s="2">
        <v>0.97519338130950906</v>
      </c>
      <c r="D1359" s="2">
        <v>0.71981477737426802</v>
      </c>
      <c r="F1359" s="2">
        <v>186.1</v>
      </c>
      <c r="G1359" s="2">
        <v>-5.9162299999999997</v>
      </c>
      <c r="H1359" s="2">
        <v>-78.779300000000006</v>
      </c>
      <c r="I1359" s="2">
        <v>-492.60399999999998</v>
      </c>
    </row>
    <row r="1360" spans="1:9" x14ac:dyDescent="0.15">
      <c r="A1360" s="2">
        <v>106.20001220703099</v>
      </c>
      <c r="B1360" s="2">
        <v>0.96048635244369496</v>
      </c>
      <c r="C1360" s="2">
        <v>0.97519338130950906</v>
      </c>
      <c r="D1360" s="2">
        <v>0.72135818004608199</v>
      </c>
      <c r="F1360" s="2">
        <v>186.2</v>
      </c>
      <c r="G1360" s="2">
        <v>-15.569000000000001</v>
      </c>
      <c r="H1360" s="2">
        <v>-80.959000000000003</v>
      </c>
      <c r="I1360" s="2">
        <v>-528.41300000000001</v>
      </c>
    </row>
    <row r="1361" spans="1:9" x14ac:dyDescent="0.15">
      <c r="A1361" s="2">
        <v>106.29998779296901</v>
      </c>
      <c r="B1361" s="2">
        <v>0.96656537055969205</v>
      </c>
      <c r="C1361" s="2">
        <v>0.97439312934875499</v>
      </c>
      <c r="D1361" s="2">
        <v>0.72112071514129605</v>
      </c>
      <c r="F1361" s="2">
        <v>186.3</v>
      </c>
      <c r="G1361" s="2">
        <v>-20.239699999999999</v>
      </c>
      <c r="H1361" s="2">
        <v>-84.695499999999996</v>
      </c>
      <c r="I1361" s="2">
        <v>-530.59299999999996</v>
      </c>
    </row>
    <row r="1362" spans="1:9" x14ac:dyDescent="0.15">
      <c r="A1362" s="2">
        <v>106.400024414063</v>
      </c>
      <c r="B1362" s="2">
        <v>0.94934147596359297</v>
      </c>
      <c r="C1362" s="2">
        <v>0.97519338130950906</v>
      </c>
      <c r="D1362" s="2">
        <v>0.72361391782760598</v>
      </c>
      <c r="F1362" s="2">
        <v>186.4</v>
      </c>
      <c r="G1362" s="2">
        <v>-18.994199999999999</v>
      </c>
      <c r="H1362" s="2">
        <v>-87.186599999999999</v>
      </c>
      <c r="I1362" s="2">
        <v>-529.03599999999994</v>
      </c>
    </row>
    <row r="1363" spans="1:9" x14ac:dyDescent="0.15">
      <c r="A1363" s="2">
        <v>106.5</v>
      </c>
      <c r="B1363" s="2">
        <v>0.94934147596359297</v>
      </c>
      <c r="C1363" s="2">
        <v>0.97492659091949496</v>
      </c>
      <c r="D1363" s="2">
        <v>0.72064584493637096</v>
      </c>
      <c r="F1363" s="2">
        <v>186.5</v>
      </c>
      <c r="G1363" s="2">
        <v>-26.778700000000001</v>
      </c>
      <c r="H1363" s="2">
        <v>-82.204499999999996</v>
      </c>
      <c r="I1363" s="2">
        <v>-529.65800000000002</v>
      </c>
    </row>
    <row r="1364" spans="1:9" x14ac:dyDescent="0.15">
      <c r="A1364" s="2">
        <v>106.60003662109401</v>
      </c>
      <c r="B1364" s="2">
        <v>0.95238095521926902</v>
      </c>
      <c r="C1364" s="2">
        <v>0.97465986013412498</v>
      </c>
      <c r="D1364" s="2">
        <v>0.72123944759368896</v>
      </c>
      <c r="F1364" s="2">
        <v>186.6</v>
      </c>
      <c r="G1364" s="2">
        <v>-23.976299999999998</v>
      </c>
      <c r="H1364" s="2">
        <v>-83.45</v>
      </c>
      <c r="I1364" s="2">
        <v>-527.79</v>
      </c>
    </row>
    <row r="1365" spans="1:9" x14ac:dyDescent="0.15">
      <c r="A1365" s="2">
        <v>106.70001220703099</v>
      </c>
      <c r="B1365" s="2">
        <v>0.95238095521926902</v>
      </c>
      <c r="C1365" s="2">
        <v>0.97492659091949496</v>
      </c>
      <c r="D1365" s="2">
        <v>0.72005218267440796</v>
      </c>
      <c r="F1365" s="2">
        <v>186.7</v>
      </c>
      <c r="G1365" s="2">
        <v>-18.371500000000001</v>
      </c>
      <c r="H1365" s="2">
        <v>-86.875200000000007</v>
      </c>
      <c r="I1365" s="2">
        <v>-527.47900000000004</v>
      </c>
    </row>
    <row r="1366" spans="1:9" x14ac:dyDescent="0.15">
      <c r="A1366" s="2">
        <v>106.79998779296901</v>
      </c>
      <c r="B1366" s="2">
        <v>0.94934147596359297</v>
      </c>
      <c r="C1366" s="2">
        <v>0.97439312934875499</v>
      </c>
      <c r="D1366" s="2">
        <v>0.72681939601898204</v>
      </c>
      <c r="F1366" s="2">
        <v>186.8</v>
      </c>
      <c r="G1366" s="2">
        <v>-18.994199999999999</v>
      </c>
      <c r="H1366" s="2">
        <v>-80.024799999999999</v>
      </c>
      <c r="I1366" s="2">
        <v>-524.67600000000004</v>
      </c>
    </row>
    <row r="1367" spans="1:9" x14ac:dyDescent="0.15">
      <c r="A1367" s="2">
        <v>106.900024414063</v>
      </c>
      <c r="B1367" s="2">
        <v>0.94528877735137895</v>
      </c>
      <c r="C1367" s="2">
        <v>0.97892767190933205</v>
      </c>
      <c r="D1367" s="2">
        <v>0.72800660133361805</v>
      </c>
      <c r="F1367" s="2">
        <v>186.9</v>
      </c>
      <c r="G1367" s="2">
        <v>-18.6828</v>
      </c>
      <c r="H1367" s="2">
        <v>-84.695499999999996</v>
      </c>
      <c r="I1367" s="2">
        <v>-526.54499999999996</v>
      </c>
    </row>
    <row r="1368" spans="1:9" x14ac:dyDescent="0.15">
      <c r="A1368" s="2">
        <v>107</v>
      </c>
      <c r="B1368" s="2">
        <v>0.96149951219558705</v>
      </c>
      <c r="C1368" s="2">
        <v>0.97519338130950906</v>
      </c>
      <c r="D1368" s="2">
        <v>0.72848153114318803</v>
      </c>
      <c r="F1368" s="2">
        <v>187</v>
      </c>
      <c r="G1368" s="2">
        <v>-20.551100000000002</v>
      </c>
      <c r="H1368" s="2">
        <v>-86.875200000000007</v>
      </c>
      <c r="I1368" s="2">
        <v>-529.03599999999994</v>
      </c>
    </row>
    <row r="1369" spans="1:9" x14ac:dyDescent="0.15">
      <c r="A1369" s="2">
        <v>107.10003662109401</v>
      </c>
      <c r="B1369" s="2">
        <v>0.95136779546737704</v>
      </c>
      <c r="C1369" s="2">
        <v>0.97439312934875499</v>
      </c>
      <c r="D1369" s="2">
        <v>0.72503858804702803</v>
      </c>
      <c r="F1369" s="2">
        <v>187.1</v>
      </c>
      <c r="G1369" s="2">
        <v>-26.467400000000001</v>
      </c>
      <c r="H1369" s="2">
        <v>-84.695499999999996</v>
      </c>
      <c r="I1369" s="2">
        <v>-531.83799999999997</v>
      </c>
    </row>
    <row r="1370" spans="1:9" x14ac:dyDescent="0.15">
      <c r="A1370" s="2">
        <v>107.20001220703099</v>
      </c>
      <c r="B1370" s="2">
        <v>0.94123607873916604</v>
      </c>
      <c r="C1370" s="2">
        <v>0.97599357366561901</v>
      </c>
      <c r="D1370" s="2">
        <v>0.72575092315673795</v>
      </c>
      <c r="F1370" s="2">
        <v>187.2</v>
      </c>
      <c r="G1370" s="2">
        <v>-25.8446</v>
      </c>
      <c r="H1370" s="2">
        <v>-78.779300000000006</v>
      </c>
      <c r="I1370" s="2">
        <v>-528.72400000000005</v>
      </c>
    </row>
    <row r="1371" spans="1:9" x14ac:dyDescent="0.15">
      <c r="A1371" s="2">
        <v>107.29998779296901</v>
      </c>
      <c r="B1371" s="2">
        <v>0.95238095521926902</v>
      </c>
      <c r="C1371" s="2">
        <v>0.97412639856338501</v>
      </c>
      <c r="D1371" s="2">
        <v>0.72693812847137496</v>
      </c>
      <c r="F1371" s="2">
        <v>187.3</v>
      </c>
      <c r="G1371" s="2">
        <v>-23.664899999999999</v>
      </c>
      <c r="H1371" s="2">
        <v>-80.024799999999999</v>
      </c>
      <c r="I1371" s="2">
        <v>-524.67600000000004</v>
      </c>
    </row>
    <row r="1372" spans="1:9" x14ac:dyDescent="0.15">
      <c r="A1372" s="2">
        <v>107.400024414063</v>
      </c>
      <c r="B1372" s="2">
        <v>0.9483283162117</v>
      </c>
      <c r="C1372" s="2">
        <v>0.97652703523635898</v>
      </c>
      <c r="D1372" s="2">
        <v>0.72195178270339999</v>
      </c>
      <c r="F1372" s="2">
        <v>187.4</v>
      </c>
      <c r="G1372" s="2">
        <v>-14.6349</v>
      </c>
      <c r="H1372" s="2">
        <v>-76.911000000000001</v>
      </c>
      <c r="I1372" s="2">
        <v>-524.67600000000004</v>
      </c>
    </row>
    <row r="1373" spans="1:9" x14ac:dyDescent="0.15">
      <c r="A1373" s="2">
        <v>107.5</v>
      </c>
      <c r="B1373" s="2">
        <v>0.95744681358337402</v>
      </c>
      <c r="C1373" s="2">
        <v>0.97572684288024902</v>
      </c>
      <c r="D1373" s="2">
        <v>0.71945858001708995</v>
      </c>
      <c r="F1373" s="2">
        <v>187.5</v>
      </c>
      <c r="G1373" s="2">
        <v>-19.9284</v>
      </c>
      <c r="H1373" s="2">
        <v>-77.845200000000006</v>
      </c>
      <c r="I1373" s="2">
        <v>-520.31700000000001</v>
      </c>
    </row>
    <row r="1374" spans="1:9" x14ac:dyDescent="0.15">
      <c r="A1374" s="2">
        <v>107.60003662109401</v>
      </c>
      <c r="B1374" s="2">
        <v>0.95238095521926902</v>
      </c>
      <c r="C1374" s="2">
        <v>0.97599357366561901</v>
      </c>
      <c r="D1374" s="2">
        <v>0.71755903959274303</v>
      </c>
      <c r="F1374" s="2">
        <v>187.6</v>
      </c>
      <c r="G1374" s="2">
        <v>-25.221800000000002</v>
      </c>
      <c r="H1374" s="2">
        <v>-75.354100000000003</v>
      </c>
      <c r="I1374" s="2">
        <v>-520.00599999999997</v>
      </c>
    </row>
    <row r="1375" spans="1:9" x14ac:dyDescent="0.15">
      <c r="A1375" s="2">
        <v>107.70001220703099</v>
      </c>
      <c r="B1375" s="2">
        <v>0.95238095521926902</v>
      </c>
      <c r="C1375" s="2">
        <v>0.97626030445098899</v>
      </c>
      <c r="D1375" s="2">
        <v>0.71708410978317305</v>
      </c>
      <c r="F1375" s="2">
        <v>187.7</v>
      </c>
      <c r="G1375" s="2">
        <v>-21.1739</v>
      </c>
      <c r="H1375" s="2">
        <v>-77.845200000000006</v>
      </c>
      <c r="I1375" s="2">
        <v>-522.80799999999999</v>
      </c>
    </row>
    <row r="1376" spans="1:9" x14ac:dyDescent="0.15">
      <c r="A1376" s="2">
        <v>107.79998779296901</v>
      </c>
      <c r="B1376" s="2">
        <v>0.95643365383148204</v>
      </c>
      <c r="C1376" s="2">
        <v>0.97546011209487904</v>
      </c>
      <c r="D1376" s="2">
        <v>0.72159558534622203</v>
      </c>
      <c r="F1376" s="2">
        <v>187.8</v>
      </c>
      <c r="G1376" s="2">
        <v>-21.796600000000002</v>
      </c>
      <c r="H1376" s="2">
        <v>-77.533799999999999</v>
      </c>
      <c r="I1376" s="2">
        <v>-525.92200000000003</v>
      </c>
    </row>
    <row r="1377" spans="1:9" x14ac:dyDescent="0.15">
      <c r="A1377" s="2">
        <v>107.900024414063</v>
      </c>
      <c r="B1377" s="2">
        <v>0.95542049407958995</v>
      </c>
      <c r="C1377" s="2">
        <v>0.97946113348007202</v>
      </c>
      <c r="D1377" s="2">
        <v>0.73049980401992798</v>
      </c>
      <c r="F1377" s="2">
        <v>187.9</v>
      </c>
      <c r="G1377" s="2">
        <v>-18.994199999999999</v>
      </c>
      <c r="H1377" s="2">
        <v>-80.336200000000005</v>
      </c>
      <c r="I1377" s="2">
        <v>-522.18499999999995</v>
      </c>
    </row>
    <row r="1378" spans="1:9" x14ac:dyDescent="0.15">
      <c r="A1378" s="2">
        <v>108</v>
      </c>
      <c r="B1378" s="2">
        <v>0.95035463571548495</v>
      </c>
      <c r="C1378" s="2">
        <v>0.98292875289917003</v>
      </c>
      <c r="D1378" s="2">
        <v>0.73572355508804299</v>
      </c>
      <c r="F1378" s="2">
        <v>188</v>
      </c>
      <c r="G1378" s="2">
        <v>-24.5991</v>
      </c>
      <c r="H1378" s="2">
        <v>-99.019000000000005</v>
      </c>
      <c r="I1378" s="2">
        <v>-517.51499999999999</v>
      </c>
    </row>
    <row r="1379" spans="1:9" x14ac:dyDescent="0.15">
      <c r="A1379" s="2">
        <v>108.10003662109401</v>
      </c>
      <c r="B1379" s="2">
        <v>0.96048635244369496</v>
      </c>
      <c r="C1379" s="2">
        <v>0.979727923870087</v>
      </c>
      <c r="D1379" s="2">
        <v>0.73014360666275002</v>
      </c>
      <c r="F1379" s="2">
        <v>188.1</v>
      </c>
      <c r="G1379" s="2">
        <v>-22.108000000000001</v>
      </c>
      <c r="H1379" s="2">
        <v>-64.455799999999996</v>
      </c>
      <c r="I1379" s="2">
        <v>-514.40099999999995</v>
      </c>
    </row>
    <row r="1380" spans="1:9" x14ac:dyDescent="0.15">
      <c r="A1380" s="2">
        <v>108.20001220703099</v>
      </c>
      <c r="B1380" s="2">
        <v>0.95440733432769798</v>
      </c>
      <c r="C1380" s="2">
        <v>0.98239529132842995</v>
      </c>
      <c r="D1380" s="2">
        <v>0.72681939601898204</v>
      </c>
      <c r="F1380" s="2">
        <v>188.2</v>
      </c>
      <c r="G1380" s="2">
        <v>-24.287700000000001</v>
      </c>
      <c r="H1380" s="2">
        <v>-68.815100000000001</v>
      </c>
      <c r="I1380" s="2">
        <v>-522.18499999999995</v>
      </c>
    </row>
    <row r="1381" spans="1:9" x14ac:dyDescent="0.15">
      <c r="A1381" s="2">
        <v>108.29998779296901</v>
      </c>
      <c r="B1381" s="2">
        <v>0.95542049407958995</v>
      </c>
      <c r="C1381" s="2">
        <v>0.98239529132842995</v>
      </c>
      <c r="D1381" s="2">
        <v>0.72361391782760598</v>
      </c>
      <c r="F1381" s="2">
        <v>188.3</v>
      </c>
      <c r="G1381" s="2">
        <v>-18.994199999999999</v>
      </c>
      <c r="H1381" s="2">
        <v>-71.928899999999999</v>
      </c>
      <c r="I1381" s="2">
        <v>-524.98800000000006</v>
      </c>
    </row>
    <row r="1382" spans="1:9" x14ac:dyDescent="0.15">
      <c r="A1382" s="2">
        <v>108.400024414063</v>
      </c>
      <c r="B1382" s="2">
        <v>0.94630193710327104</v>
      </c>
      <c r="C1382" s="2">
        <v>0.97626030445098899</v>
      </c>
      <c r="D1382" s="2">
        <v>0.72575092315673795</v>
      </c>
      <c r="F1382" s="2">
        <v>188.4</v>
      </c>
      <c r="G1382" s="2">
        <v>-17.125900000000001</v>
      </c>
      <c r="H1382" s="2">
        <v>-71.928899999999999</v>
      </c>
      <c r="I1382" s="2">
        <v>-524.98800000000006</v>
      </c>
    </row>
    <row r="1383" spans="1:9" x14ac:dyDescent="0.15">
      <c r="A1383" s="2">
        <v>108.5</v>
      </c>
      <c r="B1383" s="2">
        <v>0.95136779546737704</v>
      </c>
      <c r="C1383" s="2">
        <v>0.97866094112396196</v>
      </c>
      <c r="D1383" s="2">
        <v>0.72788786888122603</v>
      </c>
      <c r="F1383" s="2">
        <v>188.5</v>
      </c>
      <c r="G1383" s="2">
        <v>-22.4194</v>
      </c>
      <c r="H1383" s="2">
        <v>-74.42</v>
      </c>
      <c r="I1383" s="2">
        <v>-516.58000000000004</v>
      </c>
    </row>
    <row r="1384" spans="1:9" x14ac:dyDescent="0.15">
      <c r="A1384" s="2">
        <v>108.60003662109401</v>
      </c>
      <c r="B1384" s="2">
        <v>0.94731509685516402</v>
      </c>
      <c r="C1384" s="2">
        <v>0.98052811622619596</v>
      </c>
      <c r="D1384" s="2">
        <v>0.72955000400543202</v>
      </c>
      <c r="F1384" s="2">
        <v>188.6</v>
      </c>
      <c r="G1384" s="2">
        <v>-23.3535</v>
      </c>
      <c r="H1384" s="2">
        <v>-77.533799999999999</v>
      </c>
      <c r="I1384" s="2">
        <v>-506.928</v>
      </c>
    </row>
    <row r="1385" spans="1:9" x14ac:dyDescent="0.15">
      <c r="A1385" s="2">
        <v>108.70001220703099</v>
      </c>
      <c r="B1385" s="2">
        <v>0.95238095521926902</v>
      </c>
      <c r="C1385" s="2">
        <v>0.97892767190933205</v>
      </c>
      <c r="D1385" s="2">
        <v>0.72943127155303999</v>
      </c>
      <c r="F1385" s="2">
        <v>188.7</v>
      </c>
      <c r="G1385" s="2">
        <v>-19.617000000000001</v>
      </c>
      <c r="H1385" s="2">
        <v>-74.42</v>
      </c>
      <c r="I1385" s="2">
        <v>-514.71199999999999</v>
      </c>
    </row>
    <row r="1386" spans="1:9" x14ac:dyDescent="0.15">
      <c r="A1386" s="2">
        <v>108.79998779296901</v>
      </c>
      <c r="B1386" s="2">
        <v>0.958460032939911</v>
      </c>
      <c r="C1386" s="2">
        <v>0.97919440269470204</v>
      </c>
      <c r="D1386" s="2">
        <v>0.72468239068984996</v>
      </c>
      <c r="F1386" s="2">
        <v>188.8</v>
      </c>
      <c r="G1386" s="2">
        <v>-22.108000000000001</v>
      </c>
      <c r="H1386" s="2">
        <v>-74.108599999999996</v>
      </c>
      <c r="I1386" s="2">
        <v>-519.69399999999996</v>
      </c>
    </row>
    <row r="1387" spans="1:9" x14ac:dyDescent="0.15">
      <c r="A1387" s="2">
        <v>108.900024414063</v>
      </c>
      <c r="B1387" s="2">
        <v>0.95136779546737704</v>
      </c>
      <c r="C1387" s="2">
        <v>0.97866094112396196</v>
      </c>
      <c r="D1387" s="2">
        <v>0.72302025556564298</v>
      </c>
      <c r="F1387" s="2">
        <v>188.9</v>
      </c>
      <c r="G1387" s="2">
        <v>-17.748699999999999</v>
      </c>
      <c r="H1387" s="2">
        <v>-73.174400000000006</v>
      </c>
      <c r="I1387" s="2">
        <v>-515.64599999999996</v>
      </c>
    </row>
    <row r="1388" spans="1:9" x14ac:dyDescent="0.15">
      <c r="A1388" s="2">
        <v>109</v>
      </c>
      <c r="B1388" s="2">
        <v>0.95744681358337402</v>
      </c>
      <c r="C1388" s="2">
        <v>0.97572684288024902</v>
      </c>
      <c r="D1388" s="2">
        <v>0.726581931114197</v>
      </c>
      <c r="F1388" s="2">
        <v>189</v>
      </c>
      <c r="G1388" s="2">
        <v>-16.814599999999999</v>
      </c>
      <c r="H1388" s="2">
        <v>-72.551699999999997</v>
      </c>
      <c r="I1388" s="2">
        <v>-515.64599999999996</v>
      </c>
    </row>
    <row r="1389" spans="1:9" x14ac:dyDescent="0.15">
      <c r="A1389" s="2">
        <v>109.10003662109401</v>
      </c>
      <c r="B1389" s="2">
        <v>0.958460032939911</v>
      </c>
      <c r="C1389" s="2">
        <v>0.97679376602172896</v>
      </c>
      <c r="D1389" s="2">
        <v>0.72705686092376698</v>
      </c>
      <c r="F1389" s="2">
        <v>189.1</v>
      </c>
      <c r="G1389" s="2">
        <v>-22.4194</v>
      </c>
      <c r="H1389" s="2">
        <v>-70.060599999999994</v>
      </c>
      <c r="I1389" s="2">
        <v>-506.928</v>
      </c>
    </row>
    <row r="1390" spans="1:9" x14ac:dyDescent="0.15">
      <c r="A1390" s="2">
        <v>109.20001220703099</v>
      </c>
      <c r="B1390" s="2">
        <v>0.96149951219558705</v>
      </c>
      <c r="C1390" s="2">
        <v>0.97999465465545699</v>
      </c>
      <c r="D1390" s="2">
        <v>0.725988328456879</v>
      </c>
      <c r="F1390" s="2">
        <v>189.2</v>
      </c>
      <c r="G1390" s="2">
        <v>-18.994199999999999</v>
      </c>
      <c r="H1390" s="2">
        <v>-76.911000000000001</v>
      </c>
      <c r="I1390" s="2">
        <v>-508.48500000000001</v>
      </c>
    </row>
    <row r="1391" spans="1:9" x14ac:dyDescent="0.15">
      <c r="A1391" s="2">
        <v>109.29998779296901</v>
      </c>
      <c r="B1391" s="2">
        <v>0.94326245784759499</v>
      </c>
      <c r="C1391" s="2">
        <v>0.98186182975768999</v>
      </c>
      <c r="D1391" s="2">
        <v>0.72610706090927102</v>
      </c>
      <c r="F1391" s="2">
        <v>189.3</v>
      </c>
      <c r="G1391" s="2">
        <v>-22.108000000000001</v>
      </c>
      <c r="H1391" s="2">
        <v>-83.138599999999997</v>
      </c>
      <c r="I1391" s="2">
        <v>-506.928</v>
      </c>
    </row>
    <row r="1392" spans="1:9" x14ac:dyDescent="0.15">
      <c r="A1392" s="2">
        <v>109.400024414063</v>
      </c>
      <c r="B1392" s="2">
        <v>0.96251267194747903</v>
      </c>
      <c r="C1392" s="2">
        <v>0.97786074876785301</v>
      </c>
      <c r="D1392" s="2">
        <v>0.72302025556564298</v>
      </c>
      <c r="F1392" s="2">
        <v>189.4</v>
      </c>
      <c r="G1392" s="2">
        <v>-20.239699999999999</v>
      </c>
      <c r="H1392" s="2">
        <v>-81.893100000000004</v>
      </c>
      <c r="I1392" s="2">
        <v>-506.61599999999999</v>
      </c>
    </row>
    <row r="1393" spans="1:9" x14ac:dyDescent="0.15">
      <c r="A1393" s="2">
        <v>109.5</v>
      </c>
      <c r="B1393" s="2">
        <v>0.96453905105590798</v>
      </c>
      <c r="C1393" s="2">
        <v>0.97759401798248302</v>
      </c>
      <c r="D1393" s="2">
        <v>0.72491985559463501</v>
      </c>
      <c r="F1393" s="2">
        <v>189.5</v>
      </c>
      <c r="G1393" s="2">
        <v>-21.796600000000002</v>
      </c>
      <c r="H1393" s="2">
        <v>-79.713399999999993</v>
      </c>
      <c r="I1393" s="2">
        <v>-506.61599999999999</v>
      </c>
    </row>
    <row r="1394" spans="1:9" x14ac:dyDescent="0.15">
      <c r="A1394" s="2">
        <v>109.60003662109401</v>
      </c>
      <c r="B1394" s="2">
        <v>0.95035463571548495</v>
      </c>
      <c r="C1394" s="2">
        <v>0.97786074876785301</v>
      </c>
      <c r="D1394" s="2">
        <v>0.72468239068984996</v>
      </c>
      <c r="F1394" s="2">
        <v>189.6</v>
      </c>
      <c r="G1394" s="2">
        <v>-18.060099999999998</v>
      </c>
      <c r="H1394" s="2">
        <v>-85.941100000000006</v>
      </c>
      <c r="I1394" s="2">
        <v>-500.7</v>
      </c>
    </row>
    <row r="1395" spans="1:9" x14ac:dyDescent="0.15">
      <c r="A1395" s="2">
        <v>109.70001220703099</v>
      </c>
      <c r="B1395" s="2">
        <v>0.95542049407958995</v>
      </c>
      <c r="C1395" s="2">
        <v>0.97786074876785301</v>
      </c>
      <c r="D1395" s="2">
        <v>0.723138988018036</v>
      </c>
      <c r="F1395" s="2">
        <v>189.7</v>
      </c>
      <c r="G1395" s="2">
        <v>-21.485299999999999</v>
      </c>
      <c r="H1395" s="2">
        <v>-80.647599999999997</v>
      </c>
      <c r="I1395" s="2">
        <v>-501.63400000000001</v>
      </c>
    </row>
    <row r="1396" spans="1:9" x14ac:dyDescent="0.15">
      <c r="A1396" s="2">
        <v>109.79998779296901</v>
      </c>
      <c r="B1396" s="2">
        <v>0.963525891304016</v>
      </c>
      <c r="C1396" s="2">
        <v>0.97946113348007202</v>
      </c>
      <c r="D1396" s="2">
        <v>0.72195178270339999</v>
      </c>
      <c r="F1396" s="2">
        <v>189.8</v>
      </c>
      <c r="G1396" s="2">
        <v>-23.042200000000001</v>
      </c>
      <c r="H1396" s="2">
        <v>-88.743499999999997</v>
      </c>
      <c r="I1396" s="2">
        <v>-507.86200000000002</v>
      </c>
    </row>
    <row r="1397" spans="1:9" x14ac:dyDescent="0.15">
      <c r="A1397" s="2">
        <v>109.900024414063</v>
      </c>
      <c r="B1397" s="2">
        <v>0.95035463571548495</v>
      </c>
      <c r="C1397" s="2">
        <v>0.98052811622619596</v>
      </c>
      <c r="D1397" s="2">
        <v>0.71767777204513605</v>
      </c>
      <c r="F1397" s="2">
        <v>189.9</v>
      </c>
      <c r="G1397" s="2">
        <v>-22.108000000000001</v>
      </c>
      <c r="H1397" s="2">
        <v>-93.414199999999994</v>
      </c>
      <c r="I1397" s="2">
        <v>-515.64599999999996</v>
      </c>
    </row>
    <row r="1398" spans="1:9" x14ac:dyDescent="0.15">
      <c r="A1398" s="2">
        <v>110</v>
      </c>
      <c r="B1398" s="2">
        <v>0.94326245784759499</v>
      </c>
      <c r="C1398" s="2">
        <v>0.98079484701156605</v>
      </c>
      <c r="D1398" s="2">
        <v>0.71423482894897505</v>
      </c>
      <c r="F1398" s="2">
        <v>190</v>
      </c>
      <c r="G1398" s="2">
        <v>-22.108000000000001</v>
      </c>
      <c r="H1398" s="2">
        <v>-89.366200000000006</v>
      </c>
      <c r="I1398" s="2">
        <v>-513.15499999999997</v>
      </c>
    </row>
    <row r="1399" spans="1:9" x14ac:dyDescent="0.15">
      <c r="F1399" s="2">
        <v>190.1</v>
      </c>
      <c r="G1399" s="2">
        <v>-21.796600000000002</v>
      </c>
      <c r="H1399" s="2">
        <v>-84.695499999999996</v>
      </c>
      <c r="I1399" s="2">
        <v>-510.66399999999999</v>
      </c>
    </row>
    <row r="1400" spans="1:9" x14ac:dyDescent="0.15">
      <c r="F1400" s="2">
        <v>190.2</v>
      </c>
      <c r="G1400" s="2">
        <v>-22.730799999999999</v>
      </c>
      <c r="H1400" s="2">
        <v>-79.713399999999993</v>
      </c>
      <c r="I1400" s="2">
        <v>-511.28699999999998</v>
      </c>
    </row>
    <row r="1401" spans="1:9" x14ac:dyDescent="0.15">
      <c r="F1401" s="2">
        <v>190.3</v>
      </c>
      <c r="G1401" s="2">
        <v>-22.730799999999999</v>
      </c>
      <c r="H1401" s="2">
        <v>-80.336200000000005</v>
      </c>
      <c r="I1401" s="2">
        <v>-520.62800000000004</v>
      </c>
    </row>
    <row r="1402" spans="1:9" x14ac:dyDescent="0.15">
      <c r="F1402" s="2">
        <v>190.4</v>
      </c>
      <c r="G1402" s="2">
        <v>-22.730799999999999</v>
      </c>
      <c r="H1402" s="2">
        <v>-81.581699999999998</v>
      </c>
      <c r="I1402" s="2">
        <v>-519.69399999999996</v>
      </c>
    </row>
    <row r="1403" spans="1:9" x14ac:dyDescent="0.15">
      <c r="F1403" s="2">
        <v>190.5</v>
      </c>
      <c r="G1403" s="2">
        <v>-24.287700000000001</v>
      </c>
      <c r="H1403" s="2">
        <v>-77.533799999999999</v>
      </c>
      <c r="I1403" s="2">
        <v>-513.46699999999998</v>
      </c>
    </row>
    <row r="1404" spans="1:9" x14ac:dyDescent="0.15">
      <c r="F1404" s="2">
        <v>190.6</v>
      </c>
      <c r="G1404" s="2">
        <v>-22.4194</v>
      </c>
      <c r="H1404" s="2">
        <v>-75.354100000000003</v>
      </c>
      <c r="I1404" s="2">
        <v>-509.41899999999998</v>
      </c>
    </row>
    <row r="1405" spans="1:9" x14ac:dyDescent="0.15">
      <c r="F1405" s="2">
        <v>190.7</v>
      </c>
      <c r="G1405" s="2">
        <v>-23.976299999999998</v>
      </c>
      <c r="H1405" s="2">
        <v>-70.994799999999998</v>
      </c>
      <c r="I1405" s="2">
        <v>-501.94600000000003</v>
      </c>
    </row>
    <row r="1406" spans="1:9" x14ac:dyDescent="0.15">
      <c r="F1406" s="2">
        <v>190.8</v>
      </c>
      <c r="G1406" s="2">
        <v>-23.042200000000001</v>
      </c>
      <c r="H1406" s="2">
        <v>-72.240300000000005</v>
      </c>
      <c r="I1406" s="2">
        <v>-508.48500000000001</v>
      </c>
    </row>
    <row r="1407" spans="1:9" x14ac:dyDescent="0.15">
      <c r="F1407" s="2">
        <v>190.9</v>
      </c>
      <c r="G1407" s="2">
        <v>-23.976299999999998</v>
      </c>
      <c r="H1407" s="2">
        <v>-74.731399999999994</v>
      </c>
      <c r="I1407" s="2">
        <v>-505.37099999999998</v>
      </c>
    </row>
    <row r="1408" spans="1:9" x14ac:dyDescent="0.15">
      <c r="F1408" s="2">
        <v>191</v>
      </c>
      <c r="G1408" s="2">
        <v>-23.3535</v>
      </c>
      <c r="H1408" s="2">
        <v>-77.845200000000006</v>
      </c>
      <c r="I1408" s="2">
        <v>-503.19099999999997</v>
      </c>
    </row>
    <row r="1409" spans="6:9" x14ac:dyDescent="0.15">
      <c r="F1409" s="2">
        <v>191.1</v>
      </c>
      <c r="G1409" s="2">
        <v>-22.108000000000001</v>
      </c>
      <c r="H1409" s="2">
        <v>-89.054900000000004</v>
      </c>
      <c r="I1409" s="2">
        <v>-500.38900000000001</v>
      </c>
    </row>
    <row r="1410" spans="6:9" x14ac:dyDescent="0.15">
      <c r="F1410" s="2">
        <v>191.2</v>
      </c>
      <c r="G1410" s="2">
        <v>-21.796600000000002</v>
      </c>
      <c r="H1410" s="2">
        <v>-84.072800000000001</v>
      </c>
      <c r="I1410" s="2">
        <v>-500.38900000000001</v>
      </c>
    </row>
    <row r="1411" spans="6:9" x14ac:dyDescent="0.15">
      <c r="F1411" s="2">
        <v>191.3</v>
      </c>
      <c r="G1411" s="2">
        <v>-24.287700000000001</v>
      </c>
      <c r="H1411" s="2">
        <v>-80.959000000000003</v>
      </c>
      <c r="I1411" s="2">
        <v>-503.81400000000002</v>
      </c>
    </row>
    <row r="1412" spans="6:9" x14ac:dyDescent="0.15">
      <c r="F1412" s="2">
        <v>191.4</v>
      </c>
      <c r="G1412" s="2">
        <v>-24.5991</v>
      </c>
      <c r="H1412" s="2">
        <v>-80.024799999999999</v>
      </c>
      <c r="I1412" s="2">
        <v>-492.916</v>
      </c>
    </row>
    <row r="1413" spans="6:9" x14ac:dyDescent="0.15">
      <c r="F1413" s="2">
        <v>191.5</v>
      </c>
      <c r="G1413" s="2">
        <v>-25.221800000000002</v>
      </c>
      <c r="H1413" s="2">
        <v>-79.402100000000004</v>
      </c>
      <c r="I1413" s="2">
        <v>-500.077</v>
      </c>
    </row>
    <row r="1414" spans="6:9" x14ac:dyDescent="0.15">
      <c r="F1414" s="2">
        <v>191.6</v>
      </c>
      <c r="G1414" s="2">
        <v>-20.551100000000002</v>
      </c>
      <c r="H1414" s="2">
        <v>-79.402100000000004</v>
      </c>
      <c r="I1414" s="2">
        <v>-497.27499999999998</v>
      </c>
    </row>
    <row r="1415" spans="6:9" x14ac:dyDescent="0.15">
      <c r="F1415" s="2">
        <v>191.7</v>
      </c>
      <c r="G1415" s="2">
        <v>-19.617000000000001</v>
      </c>
      <c r="H1415" s="2">
        <v>-83.761399999999995</v>
      </c>
      <c r="I1415" s="2">
        <v>-502.56799999999998</v>
      </c>
    </row>
    <row r="1416" spans="6:9" x14ac:dyDescent="0.15">
      <c r="F1416" s="2">
        <v>191.8</v>
      </c>
      <c r="G1416" s="2">
        <v>-19.9284</v>
      </c>
      <c r="H1416" s="2">
        <v>-84.072800000000001</v>
      </c>
      <c r="I1416" s="2">
        <v>-506.30500000000001</v>
      </c>
    </row>
    <row r="1417" spans="6:9" x14ac:dyDescent="0.15">
      <c r="F1417" s="2">
        <v>191.9</v>
      </c>
      <c r="G1417" s="2">
        <v>-18.994199999999999</v>
      </c>
      <c r="H1417" s="2">
        <v>-80.336200000000005</v>
      </c>
      <c r="I1417" s="2">
        <v>-505.68200000000002</v>
      </c>
    </row>
    <row r="1418" spans="6:9" x14ac:dyDescent="0.15">
      <c r="F1418" s="2">
        <v>192</v>
      </c>
      <c r="G1418" s="2">
        <v>-23.042200000000001</v>
      </c>
      <c r="H1418" s="2">
        <v>-81.270300000000006</v>
      </c>
      <c r="I1418" s="2">
        <v>-511.28699999999998</v>
      </c>
    </row>
    <row r="1419" spans="6:9" x14ac:dyDescent="0.15">
      <c r="F1419" s="2">
        <v>192.1</v>
      </c>
      <c r="G1419" s="2">
        <v>-26.778700000000001</v>
      </c>
      <c r="H1419" s="2">
        <v>-79.402100000000004</v>
      </c>
      <c r="I1419" s="2">
        <v>-509.73</v>
      </c>
    </row>
    <row r="1420" spans="6:9" x14ac:dyDescent="0.15">
      <c r="F1420" s="2">
        <v>192.2</v>
      </c>
      <c r="G1420" s="2">
        <v>-23.042200000000001</v>
      </c>
      <c r="H1420" s="2">
        <v>-82.827200000000005</v>
      </c>
      <c r="I1420" s="2">
        <v>-510.66399999999999</v>
      </c>
    </row>
    <row r="1421" spans="6:9" x14ac:dyDescent="0.15">
      <c r="F1421" s="2">
        <v>192.3</v>
      </c>
      <c r="G1421" s="2">
        <v>-20.862500000000001</v>
      </c>
      <c r="H1421" s="2">
        <v>-78.4679</v>
      </c>
      <c r="I1421" s="2">
        <v>-506.61599999999999</v>
      </c>
    </row>
    <row r="1422" spans="6:9" x14ac:dyDescent="0.15">
      <c r="F1422" s="2">
        <v>192.4</v>
      </c>
      <c r="G1422" s="2">
        <v>-19.617000000000001</v>
      </c>
      <c r="H1422" s="2">
        <v>-76.599599999999995</v>
      </c>
      <c r="I1422" s="2">
        <v>-505.99400000000003</v>
      </c>
    </row>
    <row r="1423" spans="6:9" x14ac:dyDescent="0.15">
      <c r="F1423" s="2">
        <v>192.5</v>
      </c>
      <c r="G1423" s="2">
        <v>-19.617000000000001</v>
      </c>
      <c r="H1423" s="2">
        <v>-76.288300000000007</v>
      </c>
      <c r="I1423" s="2">
        <v>-499.45499999999998</v>
      </c>
    </row>
    <row r="1424" spans="6:9" x14ac:dyDescent="0.15">
      <c r="F1424" s="2">
        <v>192.6</v>
      </c>
      <c r="G1424" s="2">
        <v>-23.042200000000001</v>
      </c>
      <c r="H1424" s="2">
        <v>-76.599599999999995</v>
      </c>
      <c r="I1424" s="2">
        <v>-500.38900000000001</v>
      </c>
    </row>
    <row r="1425" spans="6:9" x14ac:dyDescent="0.15">
      <c r="F1425" s="2">
        <v>192.7</v>
      </c>
      <c r="G1425" s="2">
        <v>-24.5991</v>
      </c>
      <c r="H1425" s="2">
        <v>-76.599599999999995</v>
      </c>
      <c r="I1425" s="2">
        <v>-509.73</v>
      </c>
    </row>
    <row r="1426" spans="6:9" x14ac:dyDescent="0.15">
      <c r="F1426" s="2">
        <v>192.8</v>
      </c>
      <c r="G1426" s="2">
        <v>-21.796600000000002</v>
      </c>
      <c r="H1426" s="2">
        <v>-77.222399999999993</v>
      </c>
      <c r="I1426" s="2">
        <v>-505.99400000000003</v>
      </c>
    </row>
    <row r="1427" spans="6:9" x14ac:dyDescent="0.15">
      <c r="F1427" s="2">
        <v>192.9</v>
      </c>
      <c r="G1427" s="2">
        <v>-24.287700000000001</v>
      </c>
      <c r="H1427" s="2">
        <v>-77.222399999999993</v>
      </c>
      <c r="I1427" s="2">
        <v>-503.81400000000002</v>
      </c>
    </row>
    <row r="1428" spans="6:9" x14ac:dyDescent="0.15">
      <c r="F1428" s="2">
        <v>193</v>
      </c>
      <c r="G1428" s="2">
        <v>-23.042200000000001</v>
      </c>
      <c r="H1428" s="2">
        <v>-81.893100000000004</v>
      </c>
      <c r="I1428" s="2">
        <v>-513.15499999999997</v>
      </c>
    </row>
    <row r="1429" spans="6:9" x14ac:dyDescent="0.15">
      <c r="F1429" s="2">
        <v>193.1</v>
      </c>
      <c r="G1429" s="2">
        <v>-25.221800000000002</v>
      </c>
      <c r="H1429" s="2">
        <v>-81.270300000000006</v>
      </c>
      <c r="I1429" s="2">
        <v>-507.86200000000002</v>
      </c>
    </row>
    <row r="1430" spans="6:9" x14ac:dyDescent="0.15">
      <c r="F1430" s="2">
        <v>193.2</v>
      </c>
      <c r="G1430" s="2">
        <v>-21.796600000000002</v>
      </c>
      <c r="H1430" s="2">
        <v>-79.090699999999998</v>
      </c>
      <c r="I1430" s="2">
        <v>-498.83199999999999</v>
      </c>
    </row>
    <row r="1431" spans="6:9" x14ac:dyDescent="0.15">
      <c r="F1431" s="2">
        <v>193.3</v>
      </c>
      <c r="G1431" s="2">
        <v>-27.401499999999999</v>
      </c>
      <c r="H1431" s="2">
        <v>-79.713399999999993</v>
      </c>
      <c r="I1431" s="2">
        <v>-491.67</v>
      </c>
    </row>
    <row r="1432" spans="6:9" x14ac:dyDescent="0.15">
      <c r="F1432" s="2">
        <v>193.4</v>
      </c>
      <c r="G1432" s="2">
        <v>-23.042200000000001</v>
      </c>
      <c r="H1432" s="2">
        <v>-80.647599999999997</v>
      </c>
      <c r="I1432" s="2">
        <v>-489.80200000000002</v>
      </c>
    </row>
    <row r="1433" spans="6:9" x14ac:dyDescent="0.15">
      <c r="F1433" s="2">
        <v>193.5</v>
      </c>
      <c r="G1433" s="2">
        <v>-22.4194</v>
      </c>
      <c r="H1433" s="2">
        <v>-82.204499999999996</v>
      </c>
      <c r="I1433" s="2">
        <v>-490.42399999999998</v>
      </c>
    </row>
    <row r="1434" spans="6:9" x14ac:dyDescent="0.15">
      <c r="F1434" s="2">
        <v>193.6</v>
      </c>
      <c r="G1434" s="2">
        <v>-21.485299999999999</v>
      </c>
      <c r="H1434" s="2">
        <v>-80.024799999999999</v>
      </c>
      <c r="I1434" s="2">
        <v>-492.916</v>
      </c>
    </row>
    <row r="1435" spans="6:9" x14ac:dyDescent="0.15">
      <c r="F1435" s="2">
        <v>193.7</v>
      </c>
      <c r="G1435" s="2">
        <v>-24.910399999999999</v>
      </c>
      <c r="H1435" s="2">
        <v>-81.270300000000006</v>
      </c>
      <c r="I1435" s="2">
        <v>-505.99400000000003</v>
      </c>
    </row>
    <row r="1436" spans="6:9" x14ac:dyDescent="0.15">
      <c r="F1436" s="2">
        <v>193.8</v>
      </c>
      <c r="G1436" s="2">
        <v>-23.3535</v>
      </c>
      <c r="H1436" s="2">
        <v>-83.761399999999995</v>
      </c>
      <c r="I1436" s="2">
        <v>-502.56799999999998</v>
      </c>
    </row>
    <row r="1437" spans="6:9" x14ac:dyDescent="0.15">
      <c r="F1437" s="2">
        <v>193.9</v>
      </c>
      <c r="G1437" s="2">
        <v>-29.581199999999999</v>
      </c>
      <c r="H1437" s="2">
        <v>-82.515900000000002</v>
      </c>
      <c r="I1437" s="2">
        <v>-497.27499999999998</v>
      </c>
    </row>
    <row r="1438" spans="6:9" x14ac:dyDescent="0.15">
      <c r="F1438" s="2">
        <v>194</v>
      </c>
      <c r="G1438" s="2">
        <v>-24.287700000000001</v>
      </c>
      <c r="H1438" s="2">
        <v>-81.581699999999998</v>
      </c>
      <c r="I1438" s="2">
        <v>-496.34100000000001</v>
      </c>
    </row>
    <row r="1439" spans="6:9" x14ac:dyDescent="0.15">
      <c r="F1439" s="2">
        <v>194.1</v>
      </c>
      <c r="G1439" s="2">
        <v>-21.485299999999999</v>
      </c>
      <c r="H1439" s="2">
        <v>-78.4679</v>
      </c>
      <c r="I1439" s="2">
        <v>-496.96300000000002</v>
      </c>
    </row>
    <row r="1440" spans="6:9" x14ac:dyDescent="0.15">
      <c r="F1440" s="2">
        <v>194.2</v>
      </c>
      <c r="G1440" s="2">
        <v>-22.108000000000001</v>
      </c>
      <c r="H1440" s="2">
        <v>-78.156499999999994</v>
      </c>
      <c r="I1440" s="2">
        <v>-501.32299999999998</v>
      </c>
    </row>
    <row r="1441" spans="6:9" x14ac:dyDescent="0.15">
      <c r="F1441" s="2">
        <v>194.3</v>
      </c>
      <c r="G1441" s="2">
        <v>-22.730799999999999</v>
      </c>
      <c r="H1441" s="2">
        <v>-79.713399999999993</v>
      </c>
      <c r="I1441" s="2">
        <v>-497.89800000000002</v>
      </c>
    </row>
    <row r="1442" spans="6:9" x14ac:dyDescent="0.15">
      <c r="F1442" s="2">
        <v>194.4</v>
      </c>
      <c r="G1442" s="2">
        <v>-22.108000000000001</v>
      </c>
      <c r="H1442" s="2">
        <v>-80.959000000000003</v>
      </c>
      <c r="I1442" s="2">
        <v>-499.45499999999998</v>
      </c>
    </row>
    <row r="1443" spans="6:9" x14ac:dyDescent="0.15">
      <c r="F1443" s="2">
        <v>194.5</v>
      </c>
      <c r="G1443" s="2">
        <v>-23.976299999999998</v>
      </c>
      <c r="H1443" s="2">
        <v>-78.4679</v>
      </c>
      <c r="I1443" s="2">
        <v>-497.89800000000002</v>
      </c>
    </row>
    <row r="1444" spans="6:9" x14ac:dyDescent="0.15">
      <c r="F1444" s="2">
        <v>194.6</v>
      </c>
      <c r="G1444" s="2">
        <v>-25.533200000000001</v>
      </c>
      <c r="H1444" s="2">
        <v>-77.845200000000006</v>
      </c>
      <c r="I1444" s="2">
        <v>-494.78399999999999</v>
      </c>
    </row>
    <row r="1445" spans="6:9" x14ac:dyDescent="0.15">
      <c r="F1445" s="2">
        <v>194.7</v>
      </c>
      <c r="G1445" s="2">
        <v>-23.664899999999999</v>
      </c>
      <c r="H1445" s="2">
        <v>-79.090699999999998</v>
      </c>
      <c r="I1445" s="2">
        <v>-488.245</v>
      </c>
    </row>
    <row r="1446" spans="6:9" x14ac:dyDescent="0.15">
      <c r="F1446" s="2">
        <v>194.8</v>
      </c>
      <c r="G1446" s="2">
        <v>-23.664899999999999</v>
      </c>
      <c r="H1446" s="2">
        <v>-82.827200000000005</v>
      </c>
      <c r="I1446" s="2">
        <v>-491.98099999999999</v>
      </c>
    </row>
    <row r="1447" spans="6:9" x14ac:dyDescent="0.15">
      <c r="F1447" s="2">
        <v>194.9</v>
      </c>
      <c r="G1447" s="2">
        <v>-27.0901</v>
      </c>
      <c r="H1447" s="2">
        <v>-83.45</v>
      </c>
      <c r="I1447" s="2">
        <v>-491.04700000000003</v>
      </c>
    </row>
    <row r="1448" spans="6:9" x14ac:dyDescent="0.15">
      <c r="F1448" s="2">
        <v>195</v>
      </c>
      <c r="G1448" s="2">
        <v>-22.4194</v>
      </c>
      <c r="H1448" s="2">
        <v>-79.713399999999993</v>
      </c>
      <c r="I1448" s="2">
        <v>-492.60399999999998</v>
      </c>
    </row>
    <row r="1449" spans="6:9" x14ac:dyDescent="0.15">
      <c r="F1449" s="2">
        <v>195.1</v>
      </c>
      <c r="G1449" s="2">
        <v>-22.4194</v>
      </c>
      <c r="H1449" s="2">
        <v>-78.779300000000006</v>
      </c>
      <c r="I1449" s="2">
        <v>-497.58600000000001</v>
      </c>
    </row>
    <row r="1450" spans="6:9" x14ac:dyDescent="0.15">
      <c r="F1450" s="2">
        <v>195.2</v>
      </c>
      <c r="G1450" s="2">
        <v>-28.646999999999998</v>
      </c>
      <c r="H1450" s="2">
        <v>-80.959000000000003</v>
      </c>
      <c r="I1450" s="2">
        <v>-501.01100000000002</v>
      </c>
    </row>
    <row r="1451" spans="6:9" x14ac:dyDescent="0.15">
      <c r="F1451" s="2">
        <v>195.3</v>
      </c>
      <c r="G1451" s="2">
        <v>-24.910399999999999</v>
      </c>
      <c r="H1451" s="2">
        <v>-76.288300000000007</v>
      </c>
      <c r="I1451" s="2">
        <v>-491.67</v>
      </c>
    </row>
    <row r="1452" spans="6:9" x14ac:dyDescent="0.15">
      <c r="F1452" s="2">
        <v>195.4</v>
      </c>
      <c r="G1452" s="2">
        <v>-23.3535</v>
      </c>
      <c r="H1452" s="2">
        <v>-76.599599999999995</v>
      </c>
      <c r="I1452" s="2">
        <v>-498.52</v>
      </c>
    </row>
    <row r="1453" spans="6:9" x14ac:dyDescent="0.15">
      <c r="F1453" s="2">
        <v>195.5</v>
      </c>
      <c r="G1453" s="2">
        <v>-23.042200000000001</v>
      </c>
      <c r="H1453" s="2">
        <v>-82.827200000000005</v>
      </c>
      <c r="I1453" s="2">
        <v>-498.209</v>
      </c>
    </row>
    <row r="1454" spans="6:9" x14ac:dyDescent="0.15">
      <c r="F1454" s="2">
        <v>195.6</v>
      </c>
      <c r="G1454" s="2">
        <v>-29.892499999999998</v>
      </c>
      <c r="H1454" s="2">
        <v>-76.599599999999995</v>
      </c>
      <c r="I1454" s="2">
        <v>-499.14299999999997</v>
      </c>
    </row>
    <row r="1455" spans="6:9" x14ac:dyDescent="0.15">
      <c r="F1455" s="2">
        <v>195.7</v>
      </c>
      <c r="G1455" s="2">
        <v>-25.533200000000001</v>
      </c>
      <c r="H1455" s="2">
        <v>-80.336200000000005</v>
      </c>
      <c r="I1455" s="2">
        <v>-503.50200000000001</v>
      </c>
    </row>
    <row r="1456" spans="6:9" x14ac:dyDescent="0.15">
      <c r="F1456" s="2">
        <v>195.8</v>
      </c>
      <c r="G1456" s="2">
        <v>-16.814599999999999</v>
      </c>
      <c r="H1456" s="2">
        <v>-82.204499999999996</v>
      </c>
      <c r="I1456" s="2">
        <v>-491.04700000000003</v>
      </c>
    </row>
    <row r="1457" spans="6:9" x14ac:dyDescent="0.15">
      <c r="F1457" s="2">
        <v>195.9</v>
      </c>
      <c r="G1457" s="2">
        <v>-24.910399999999999</v>
      </c>
      <c r="H1457" s="2">
        <v>-86.875200000000007</v>
      </c>
      <c r="I1457" s="2">
        <v>-494.47199999999998</v>
      </c>
    </row>
    <row r="1458" spans="6:9" x14ac:dyDescent="0.15">
      <c r="F1458" s="2">
        <v>196</v>
      </c>
      <c r="G1458" s="2">
        <v>-21.796600000000002</v>
      </c>
      <c r="H1458" s="2">
        <v>-84.695499999999996</v>
      </c>
      <c r="I1458" s="2">
        <v>-500.38900000000001</v>
      </c>
    </row>
    <row r="1459" spans="6:9" x14ac:dyDescent="0.15">
      <c r="F1459" s="2">
        <v>196.1</v>
      </c>
      <c r="G1459" s="2">
        <v>-24.287700000000001</v>
      </c>
      <c r="H1459" s="2">
        <v>-80.336200000000005</v>
      </c>
      <c r="I1459" s="2">
        <v>-493.53800000000001</v>
      </c>
    </row>
    <row r="1460" spans="6:9" x14ac:dyDescent="0.15">
      <c r="F1460" s="2">
        <v>196.2</v>
      </c>
      <c r="G1460" s="2">
        <v>-27.712900000000001</v>
      </c>
      <c r="H1460" s="2">
        <v>-79.713399999999993</v>
      </c>
      <c r="I1460" s="2">
        <v>-490.113</v>
      </c>
    </row>
    <row r="1461" spans="6:9" x14ac:dyDescent="0.15">
      <c r="F1461" s="2">
        <v>196.3</v>
      </c>
      <c r="G1461" s="2">
        <v>-28.646999999999998</v>
      </c>
      <c r="H1461" s="2">
        <v>-84.384100000000004</v>
      </c>
      <c r="I1461" s="2">
        <v>-485.75400000000002</v>
      </c>
    </row>
    <row r="1462" spans="6:9" x14ac:dyDescent="0.15">
      <c r="F1462" s="2">
        <v>196.4</v>
      </c>
      <c r="G1462" s="2">
        <v>-22.730799999999999</v>
      </c>
      <c r="H1462" s="2">
        <v>-80.024799999999999</v>
      </c>
      <c r="I1462" s="2">
        <v>-484.197</v>
      </c>
    </row>
    <row r="1463" spans="6:9" x14ac:dyDescent="0.15">
      <c r="F1463" s="2">
        <v>196.5</v>
      </c>
      <c r="G1463" s="2">
        <v>-23.3535</v>
      </c>
      <c r="H1463" s="2">
        <v>-79.402100000000004</v>
      </c>
      <c r="I1463" s="2">
        <v>-484.82</v>
      </c>
    </row>
    <row r="1464" spans="6:9" x14ac:dyDescent="0.15">
      <c r="F1464" s="2">
        <v>196.6</v>
      </c>
      <c r="G1464" s="2">
        <v>-28.0243</v>
      </c>
      <c r="H1464" s="2">
        <v>-82.515900000000002</v>
      </c>
      <c r="I1464" s="2">
        <v>-492.916</v>
      </c>
    </row>
    <row r="1465" spans="6:9" x14ac:dyDescent="0.15">
      <c r="F1465" s="2">
        <v>196.7</v>
      </c>
      <c r="G1465" s="2">
        <v>-23.664899999999999</v>
      </c>
      <c r="H1465" s="2">
        <v>-85.6297</v>
      </c>
      <c r="I1465" s="2">
        <v>-491.98099999999999</v>
      </c>
    </row>
    <row r="1466" spans="6:9" x14ac:dyDescent="0.15">
      <c r="F1466" s="2">
        <v>196.8</v>
      </c>
      <c r="G1466" s="2">
        <v>-27.0901</v>
      </c>
      <c r="H1466" s="2">
        <v>-80.024799999999999</v>
      </c>
      <c r="I1466" s="2">
        <v>-499.45499999999998</v>
      </c>
    </row>
    <row r="1467" spans="6:9" x14ac:dyDescent="0.15">
      <c r="F1467" s="2">
        <v>196.9</v>
      </c>
      <c r="G1467" s="2">
        <v>-28.0243</v>
      </c>
      <c r="H1467" s="2">
        <v>-80.959000000000003</v>
      </c>
      <c r="I1467" s="2">
        <v>-498.209</v>
      </c>
    </row>
    <row r="1468" spans="6:9" x14ac:dyDescent="0.15">
      <c r="F1468" s="2">
        <v>197</v>
      </c>
      <c r="G1468" s="2">
        <v>-23.042200000000001</v>
      </c>
      <c r="H1468" s="2">
        <v>-80.336200000000005</v>
      </c>
      <c r="I1468" s="2">
        <v>-491.35899999999998</v>
      </c>
    </row>
    <row r="1469" spans="6:9" x14ac:dyDescent="0.15">
      <c r="F1469" s="2">
        <v>197.1</v>
      </c>
      <c r="G1469" s="2">
        <v>-26.467400000000001</v>
      </c>
      <c r="H1469" s="2">
        <v>-80.959000000000003</v>
      </c>
      <c r="I1469" s="2">
        <v>-488.86799999999999</v>
      </c>
    </row>
    <row r="1470" spans="6:9" x14ac:dyDescent="0.15">
      <c r="F1470" s="2">
        <v>197.2</v>
      </c>
      <c r="G1470" s="2">
        <v>-29.892499999999998</v>
      </c>
      <c r="H1470" s="2">
        <v>-82.827200000000005</v>
      </c>
      <c r="I1470" s="2">
        <v>-480.149</v>
      </c>
    </row>
    <row r="1471" spans="6:9" x14ac:dyDescent="0.15">
      <c r="F1471" s="2">
        <v>197.3</v>
      </c>
      <c r="G1471" s="2">
        <v>-22.730799999999999</v>
      </c>
      <c r="H1471" s="2">
        <v>-82.204499999999996</v>
      </c>
      <c r="I1471" s="2">
        <v>-479.21499999999997</v>
      </c>
    </row>
    <row r="1472" spans="6:9" x14ac:dyDescent="0.15">
      <c r="F1472" s="2">
        <v>197.4</v>
      </c>
      <c r="G1472" s="2">
        <v>-22.730799999999999</v>
      </c>
      <c r="H1472" s="2">
        <v>-85.941100000000006</v>
      </c>
      <c r="I1472" s="2">
        <v>-485.75400000000002</v>
      </c>
    </row>
    <row r="1473" spans="6:9" x14ac:dyDescent="0.15">
      <c r="F1473" s="2">
        <v>197.5</v>
      </c>
      <c r="G1473" s="2">
        <v>-26.155999999999999</v>
      </c>
      <c r="H1473" s="2">
        <v>-80.647599999999997</v>
      </c>
      <c r="I1473" s="2">
        <v>-486.065</v>
      </c>
    </row>
    <row r="1474" spans="6:9" x14ac:dyDescent="0.15">
      <c r="F1474" s="2">
        <v>197.6</v>
      </c>
      <c r="G1474" s="2">
        <v>-22.4194</v>
      </c>
      <c r="H1474" s="2">
        <v>-77.845200000000006</v>
      </c>
      <c r="I1474" s="2">
        <v>-484.50799999999998</v>
      </c>
    </row>
    <row r="1475" spans="6:9" x14ac:dyDescent="0.15">
      <c r="F1475" s="2">
        <v>197.7</v>
      </c>
      <c r="G1475" s="2">
        <v>-21.1739</v>
      </c>
      <c r="H1475" s="2">
        <v>-78.779300000000006</v>
      </c>
      <c r="I1475" s="2">
        <v>-481.70600000000002</v>
      </c>
    </row>
    <row r="1476" spans="6:9" x14ac:dyDescent="0.15">
      <c r="F1476" s="2">
        <v>197.8</v>
      </c>
      <c r="G1476" s="2">
        <v>-24.910399999999999</v>
      </c>
      <c r="H1476" s="2">
        <v>-81.893100000000004</v>
      </c>
      <c r="I1476" s="2">
        <v>-479.83800000000002</v>
      </c>
    </row>
    <row r="1477" spans="6:9" x14ac:dyDescent="0.15">
      <c r="F1477" s="2">
        <v>197.9</v>
      </c>
      <c r="G1477" s="2">
        <v>-27.0901</v>
      </c>
      <c r="H1477" s="2">
        <v>-80.647599999999997</v>
      </c>
      <c r="I1477" s="2">
        <v>-491.67</v>
      </c>
    </row>
    <row r="1478" spans="6:9" x14ac:dyDescent="0.15">
      <c r="F1478" s="2">
        <v>198</v>
      </c>
      <c r="G1478" s="2">
        <v>-24.287700000000001</v>
      </c>
      <c r="H1478" s="2">
        <v>-76.288300000000007</v>
      </c>
      <c r="I1478" s="2">
        <v>-488.55599999999998</v>
      </c>
    </row>
    <row r="1479" spans="6:9" x14ac:dyDescent="0.15">
      <c r="F1479" s="2">
        <v>198.1</v>
      </c>
      <c r="G1479" s="2">
        <v>-23.042200000000001</v>
      </c>
      <c r="H1479" s="2">
        <v>-80.336200000000005</v>
      </c>
      <c r="I1479" s="2">
        <v>-473.92099999999999</v>
      </c>
    </row>
    <row r="1480" spans="6:9" x14ac:dyDescent="0.15">
      <c r="F1480" s="2">
        <v>198.2</v>
      </c>
      <c r="G1480" s="2">
        <v>-27.401499999999999</v>
      </c>
      <c r="H1480" s="2">
        <v>-80.336200000000005</v>
      </c>
      <c r="I1480" s="2">
        <v>-476.72399999999999</v>
      </c>
    </row>
    <row r="1481" spans="6:9" x14ac:dyDescent="0.15">
      <c r="F1481" s="2">
        <v>198.3</v>
      </c>
      <c r="G1481" s="2">
        <v>-25.533200000000001</v>
      </c>
      <c r="H1481" s="2">
        <v>-81.270300000000006</v>
      </c>
      <c r="I1481" s="2">
        <v>-476.41199999999998</v>
      </c>
    </row>
    <row r="1482" spans="6:9" x14ac:dyDescent="0.15">
      <c r="F1482" s="2">
        <v>198.4</v>
      </c>
      <c r="G1482" s="2">
        <v>-18.6828</v>
      </c>
      <c r="H1482" s="2">
        <v>-78.156499999999994</v>
      </c>
      <c r="I1482" s="2">
        <v>-472.36399999999998</v>
      </c>
    </row>
    <row r="1483" spans="6:9" x14ac:dyDescent="0.15">
      <c r="F1483" s="2">
        <v>198.5</v>
      </c>
      <c r="G1483" s="2">
        <v>-23.976299999999998</v>
      </c>
      <c r="H1483" s="2">
        <v>-79.402100000000004</v>
      </c>
      <c r="I1483" s="2">
        <v>-472.36399999999998</v>
      </c>
    </row>
    <row r="1484" spans="6:9" x14ac:dyDescent="0.15">
      <c r="F1484" s="2">
        <v>198.6</v>
      </c>
      <c r="G1484" s="2">
        <v>-26.467400000000001</v>
      </c>
      <c r="H1484" s="2">
        <v>-69.126499999999993</v>
      </c>
      <c r="I1484" s="2">
        <v>-474.233</v>
      </c>
    </row>
    <row r="1485" spans="6:9" x14ac:dyDescent="0.15">
      <c r="F1485" s="2">
        <v>198.7</v>
      </c>
      <c r="G1485" s="2">
        <v>-27.401499999999999</v>
      </c>
      <c r="H1485" s="2">
        <v>-72.551699999999997</v>
      </c>
      <c r="I1485" s="2">
        <v>-477.65800000000002</v>
      </c>
    </row>
    <row r="1486" spans="6:9" x14ac:dyDescent="0.15">
      <c r="F1486" s="2">
        <v>198.8</v>
      </c>
      <c r="G1486" s="2">
        <v>-25.8446</v>
      </c>
      <c r="H1486" s="2">
        <v>-75.976900000000001</v>
      </c>
      <c r="I1486" s="2">
        <v>-481.39400000000001</v>
      </c>
    </row>
    <row r="1487" spans="6:9" x14ac:dyDescent="0.15">
      <c r="F1487" s="2">
        <v>198.9</v>
      </c>
      <c r="G1487" s="2">
        <v>-28.958400000000001</v>
      </c>
      <c r="H1487" s="2">
        <v>-74.42</v>
      </c>
      <c r="I1487" s="2">
        <v>-478.28100000000001</v>
      </c>
    </row>
    <row r="1488" spans="6:9" x14ac:dyDescent="0.15">
      <c r="F1488" s="2">
        <v>199</v>
      </c>
      <c r="G1488" s="2">
        <v>-26.155999999999999</v>
      </c>
      <c r="H1488" s="2">
        <v>-69.749300000000005</v>
      </c>
      <c r="I1488" s="2">
        <v>-476.72399999999999</v>
      </c>
    </row>
    <row r="1489" spans="6:9" x14ac:dyDescent="0.15">
      <c r="F1489" s="2">
        <v>199.1</v>
      </c>
      <c r="G1489" s="2">
        <v>-27.401499999999999</v>
      </c>
      <c r="H1489" s="2">
        <v>-69.749300000000005</v>
      </c>
      <c r="I1489" s="2">
        <v>-478.59199999999998</v>
      </c>
    </row>
    <row r="1490" spans="6:9" x14ac:dyDescent="0.15">
      <c r="F1490" s="2">
        <v>199.2</v>
      </c>
      <c r="G1490" s="2">
        <v>-30.826699999999999</v>
      </c>
      <c r="H1490" s="2">
        <v>-71.928899999999999</v>
      </c>
      <c r="I1490" s="2">
        <v>-472.36399999999998</v>
      </c>
    </row>
    <row r="1491" spans="6:9" x14ac:dyDescent="0.15">
      <c r="F1491" s="2">
        <v>199.3</v>
      </c>
      <c r="G1491" s="2">
        <v>-27.401499999999999</v>
      </c>
      <c r="H1491" s="2">
        <v>-73.485799999999998</v>
      </c>
      <c r="I1491" s="2">
        <v>-468.93900000000002</v>
      </c>
    </row>
    <row r="1492" spans="6:9" x14ac:dyDescent="0.15">
      <c r="F1492" s="2">
        <v>199.4</v>
      </c>
      <c r="G1492" s="2">
        <v>-30.826699999999999</v>
      </c>
      <c r="H1492" s="2">
        <v>-77.533799999999999</v>
      </c>
      <c r="I1492" s="2">
        <v>-470.49599999999998</v>
      </c>
    </row>
    <row r="1493" spans="6:9" x14ac:dyDescent="0.15">
      <c r="F1493" s="2">
        <v>199.5</v>
      </c>
      <c r="G1493" s="2">
        <v>-28.958400000000001</v>
      </c>
      <c r="H1493" s="2">
        <v>-72.863100000000003</v>
      </c>
      <c r="I1493" s="2">
        <v>-471.74200000000002</v>
      </c>
    </row>
    <row r="1494" spans="6:9" x14ac:dyDescent="0.15">
      <c r="F1494" s="2">
        <v>199.6</v>
      </c>
      <c r="G1494" s="2">
        <v>-28.335599999999999</v>
      </c>
      <c r="H1494" s="2">
        <v>-74.108599999999996</v>
      </c>
      <c r="I1494" s="2">
        <v>-471.43</v>
      </c>
    </row>
    <row r="1495" spans="6:9" x14ac:dyDescent="0.15">
      <c r="F1495" s="2">
        <v>199.7</v>
      </c>
      <c r="G1495" s="2">
        <v>-27.712900000000001</v>
      </c>
      <c r="H1495" s="2">
        <v>-72.240300000000005</v>
      </c>
      <c r="I1495" s="2">
        <v>-468.31599999999997</v>
      </c>
    </row>
    <row r="1496" spans="6:9" x14ac:dyDescent="0.15">
      <c r="F1496" s="2">
        <v>199.8</v>
      </c>
      <c r="G1496" s="2">
        <v>-30.826699999999999</v>
      </c>
      <c r="H1496" s="2">
        <v>-74.108599999999996</v>
      </c>
      <c r="I1496" s="2">
        <v>-470.185</v>
      </c>
    </row>
    <row r="1497" spans="6:9" x14ac:dyDescent="0.15">
      <c r="F1497" s="2">
        <v>199.9</v>
      </c>
      <c r="G1497" s="2">
        <v>-28.958400000000001</v>
      </c>
      <c r="H1497" s="2">
        <v>-71.617500000000007</v>
      </c>
      <c r="I1497" s="2">
        <v>-464.89100000000002</v>
      </c>
    </row>
    <row r="1498" spans="6:9" x14ac:dyDescent="0.15">
      <c r="F1498" s="2">
        <v>200</v>
      </c>
      <c r="G1498" s="2">
        <v>-28.958400000000001</v>
      </c>
      <c r="H1498" s="2">
        <v>-71.617500000000007</v>
      </c>
      <c r="I1498" s="2">
        <v>-465.51400000000001</v>
      </c>
    </row>
  </sheetData>
  <mergeCells count="6">
    <mergeCell ref="L264:L266"/>
    <mergeCell ref="L267:L273"/>
    <mergeCell ref="A281:A284"/>
    <mergeCell ref="A285:A289"/>
    <mergeCell ref="A264:A267"/>
    <mergeCell ref="A268:A27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Janesh Kumar</dc:creator>
  <cp:lastModifiedBy>Janesh Kumar</cp:lastModifiedBy>
  <dcterms:created xsi:type="dcterms:W3CDTF">2024-09-30T08:21:53Z</dcterms:created>
  <dcterms:modified xsi:type="dcterms:W3CDTF">2024-09-30T08:22:04Z</dcterms:modified>
</cp:coreProperties>
</file>