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Agnik/DRPSJH-16/Source Data/Figure 2/"/>
    </mc:Choice>
  </mc:AlternateContent>
  <xr:revisionPtr revIDLastSave="0" documentId="13_ncr:1_{47A16B9E-176B-2944-99E7-8121BBE2AC46}" xr6:coauthVersionLast="47" xr6:coauthVersionMax="47" xr10:uidLastSave="{00000000-0000-0000-0000-000000000000}"/>
  <bookViews>
    <workbookView xWindow="0" yWindow="500" windowWidth="27640" windowHeight="16440" activeTab="2" xr2:uid="{FF9E9F39-00DA-0042-8885-9237CA5C1060}"/>
  </bookViews>
  <sheets>
    <sheet name="Hair Cell Numbers Con Vs Mut" sheetId="1" r:id="rId1"/>
    <sheet name="Sema7A Intensity Con Vs Mut" sheetId="2" r:id="rId2"/>
    <sheet name="FM4-64 intensity quantific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2" l="1"/>
  <c r="B114" i="2"/>
  <c r="L80" i="1"/>
  <c r="N42" i="1"/>
  <c r="J27" i="1"/>
  <c r="F51" i="1"/>
  <c r="D41" i="1"/>
  <c r="B45" i="1"/>
  <c r="N41" i="1"/>
  <c r="L79" i="1"/>
  <c r="J26" i="1"/>
  <c r="F50" i="1"/>
  <c r="D40" i="1"/>
  <c r="B44" i="1"/>
</calcChain>
</file>

<file path=xl/sharedStrings.xml><?xml version="1.0" encoding="utf-8"?>
<sst xmlns="http://schemas.openxmlformats.org/spreadsheetml/2006/main" count="397" uniqueCount="140">
  <si>
    <t>E1</t>
  </si>
  <si>
    <t>HC number</t>
  </si>
  <si>
    <t>No experiment number</t>
  </si>
  <si>
    <t>2 dpf1</t>
  </si>
  <si>
    <t>3 dpf</t>
  </si>
  <si>
    <t>4 dpf</t>
  </si>
  <si>
    <t>2 dpf0</t>
  </si>
  <si>
    <t>3 dpf1</t>
  </si>
  <si>
    <t>4 dpf2</t>
  </si>
  <si>
    <t>2 dpf2</t>
  </si>
  <si>
    <t>4 dpf1</t>
  </si>
  <si>
    <t>3 dpf2</t>
  </si>
  <si>
    <t>4 dpf3</t>
  </si>
  <si>
    <t>2 dpf3</t>
  </si>
  <si>
    <t>3 dpf3</t>
  </si>
  <si>
    <t>4 dpf4</t>
  </si>
  <si>
    <t>2 dpf5</t>
  </si>
  <si>
    <t>E2</t>
  </si>
  <si>
    <t>3 dpf4</t>
  </si>
  <si>
    <t>4 dpf5</t>
  </si>
  <si>
    <t>2 dpf6</t>
  </si>
  <si>
    <t>2 dpf4</t>
  </si>
  <si>
    <t>3 dpf5</t>
  </si>
  <si>
    <t>4 dpf6</t>
  </si>
  <si>
    <t>4 dpf7</t>
  </si>
  <si>
    <t>3 dpf6</t>
  </si>
  <si>
    <t>4 dpf8</t>
  </si>
  <si>
    <t>E3</t>
  </si>
  <si>
    <t>3 dpf7</t>
  </si>
  <si>
    <t>4 dpf9</t>
  </si>
  <si>
    <t>2 dpf7</t>
  </si>
  <si>
    <t>3 dpf9</t>
  </si>
  <si>
    <t>4 dpf10</t>
  </si>
  <si>
    <t>2 dpf8</t>
  </si>
  <si>
    <t>4 dpf11</t>
  </si>
  <si>
    <t>4 dpf12</t>
  </si>
  <si>
    <t>E4</t>
  </si>
  <si>
    <t>4 dpf13</t>
  </si>
  <si>
    <t>2 dpf9</t>
  </si>
  <si>
    <t>3 dpf8</t>
  </si>
  <si>
    <t>2 dpf10</t>
  </si>
  <si>
    <t>2 dpf11</t>
  </si>
  <si>
    <t>E5</t>
  </si>
  <si>
    <t>3 dpf10</t>
  </si>
  <si>
    <t>2 dpf12</t>
  </si>
  <si>
    <t>3 dpf11</t>
  </si>
  <si>
    <t>2 dpf13</t>
  </si>
  <si>
    <t>2 dpf14</t>
  </si>
  <si>
    <t>E6</t>
  </si>
  <si>
    <t>3 dpf12</t>
  </si>
  <si>
    <t>3 dpf13</t>
  </si>
  <si>
    <t>2 dpf15</t>
  </si>
  <si>
    <t>3 dpf14</t>
  </si>
  <si>
    <t>2 dpf16</t>
  </si>
  <si>
    <t>E7</t>
  </si>
  <si>
    <t>2 dpf17</t>
  </si>
  <si>
    <t>3 dpf15</t>
  </si>
  <si>
    <t>3 dpf16</t>
  </si>
  <si>
    <t>E8</t>
  </si>
  <si>
    <t>2 dpf18</t>
  </si>
  <si>
    <t>3 dpf17</t>
  </si>
  <si>
    <t>4 dpf0</t>
  </si>
  <si>
    <t>2 dpf19</t>
  </si>
  <si>
    <t>4 dpf14</t>
  </si>
  <si>
    <t>2 dpf20</t>
  </si>
  <si>
    <t>E9</t>
  </si>
  <si>
    <t>3 dpf18</t>
  </si>
  <si>
    <t>4 dpf15</t>
  </si>
  <si>
    <t>2 dpf21</t>
  </si>
  <si>
    <t>4 dpf16</t>
  </si>
  <si>
    <t>2 dpf22</t>
  </si>
  <si>
    <t>3 dpf19</t>
  </si>
  <si>
    <t>E10</t>
  </si>
  <si>
    <t>2 dpf23</t>
  </si>
  <si>
    <t>3 dpf20</t>
  </si>
  <si>
    <t>3 dpf21</t>
  </si>
  <si>
    <t>4 dpf17</t>
  </si>
  <si>
    <t>4 dpf18</t>
  </si>
  <si>
    <t>2 dpf24</t>
  </si>
  <si>
    <t>4 dpf19</t>
  </si>
  <si>
    <t>2 dpf25</t>
  </si>
  <si>
    <t>E11</t>
  </si>
  <si>
    <t>2 dpf26</t>
  </si>
  <si>
    <t>4 dpf20</t>
  </si>
  <si>
    <t>4 dpf21</t>
  </si>
  <si>
    <t>E12</t>
  </si>
  <si>
    <t>4 dpf22</t>
  </si>
  <si>
    <t>4 dpf23</t>
  </si>
  <si>
    <t>Control larvae_2dpf</t>
  </si>
  <si>
    <t>Control larvae_3dpf</t>
  </si>
  <si>
    <t>Control larvae_4dpf</t>
  </si>
  <si>
    <t xml:space="preserve">Average hair cell number </t>
  </si>
  <si>
    <t>SEM</t>
  </si>
  <si>
    <t>*Each subsection in a column denotes a separate experiment.</t>
  </si>
  <si>
    <t>Average</t>
  </si>
  <si>
    <t>NM 1</t>
  </si>
  <si>
    <t>NM 2</t>
  </si>
  <si>
    <t>NM 3</t>
  </si>
  <si>
    <t>NM 4</t>
  </si>
  <si>
    <t>NM 5</t>
  </si>
  <si>
    <t>NM 6</t>
  </si>
  <si>
    <t>NM 7</t>
  </si>
  <si>
    <t>NM 8</t>
  </si>
  <si>
    <t>NM 9</t>
  </si>
  <si>
    <t>NM 10</t>
  </si>
  <si>
    <t>NM 11</t>
  </si>
  <si>
    <t>NM 12</t>
  </si>
  <si>
    <t>NM 13</t>
  </si>
  <si>
    <t>NM 14</t>
  </si>
  <si>
    <t>NM 15</t>
  </si>
  <si>
    <t>NM 16</t>
  </si>
  <si>
    <t>NM 17</t>
  </si>
  <si>
    <t>NM 18</t>
  </si>
  <si>
    <t>NM 19</t>
  </si>
  <si>
    <t>NM 20</t>
  </si>
  <si>
    <t>NM 21</t>
  </si>
  <si>
    <t>NM 22</t>
  </si>
  <si>
    <t>NM 23</t>
  </si>
  <si>
    <t>NM 24</t>
  </si>
  <si>
    <t>NM 25</t>
  </si>
  <si>
    <t>NM 26</t>
  </si>
  <si>
    <t>sema7a-/- mutant larvae_2dpf</t>
  </si>
  <si>
    <t>sema7a-/- mutant larvae_3dpf</t>
  </si>
  <si>
    <t>sema7a-/- mutant larvae_4dpf</t>
  </si>
  <si>
    <r>
      <rPr>
        <i/>
        <sz val="12"/>
        <color theme="1"/>
        <rFont val="Aptos Narrow"/>
        <scheme val="minor"/>
      </rPr>
      <t>sem7a-/-</t>
    </r>
    <r>
      <rPr>
        <sz val="12"/>
        <color theme="1"/>
        <rFont val="Aptos Narrow"/>
        <family val="2"/>
        <scheme val="minor"/>
      </rPr>
      <t xml:space="preserve"> mutant larvae_3dpf</t>
    </r>
  </si>
  <si>
    <t>Sema7A intensity</t>
  </si>
  <si>
    <t>Fold decrease</t>
  </si>
  <si>
    <t>Control larvae_Normalized Sema7A Intensity</t>
  </si>
  <si>
    <r>
      <rPr>
        <i/>
        <sz val="12"/>
        <color theme="1"/>
        <rFont val="Aptos Narrow"/>
        <scheme val="minor"/>
      </rPr>
      <t>sema7a-/-</t>
    </r>
    <r>
      <rPr>
        <sz val="12"/>
        <color theme="1"/>
        <rFont val="Aptos Narrow"/>
        <family val="2"/>
        <scheme val="minor"/>
      </rPr>
      <t xml:space="preserve"> mutant larvae_Normalized Sema7A Intensity</t>
    </r>
  </si>
  <si>
    <t>Data Normalized by Maximal Sema7A intensity Value in Control Larvae</t>
  </si>
  <si>
    <t xml:space="preserve">From in each neuromast (NM), the Sema7A intensity  was measured from  a few hair cells </t>
  </si>
  <si>
    <t>Neuromast 1</t>
  </si>
  <si>
    <t>Hair cell</t>
  </si>
  <si>
    <t>FM4-64 intensity</t>
  </si>
  <si>
    <t>Neuromast 2</t>
  </si>
  <si>
    <t>Neuromast 3</t>
  </si>
  <si>
    <t>Neuromast 4</t>
  </si>
  <si>
    <t>Neuromast 5</t>
  </si>
  <si>
    <t>Neuromast 6</t>
  </si>
  <si>
    <t>sema7a mutant larvae_4dpf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</si>
</sst>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i/>
      <sz val="12"/>
      <color theme="1"/>
      <name val="Aptos Narrow"/>
      <scheme val="minor"/>
    </font>
    <font>
      <sz val="12"/>
      <color theme="1"/>
      <name val="Aptos Narrow"/>
      <scheme val="minor"/>
    </font>
    <font>
      <i/>
      <sz val="12"/>
      <color rgb="FF000000"/>
      <name val="Aptos Narrow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3" fillId="2" borderId="0" xfId="0" applyFont="1" applyFill="1"/>
    <xf numFmtId="0" fontId="4" fillId="7" borderId="0" xfId="0" applyFont="1" applyFill="1"/>
    <xf numFmtId="0" fontId="0" fillId="8" borderId="0" xfId="0" applyFill="1"/>
    <xf numFmtId="0" fontId="1" fillId="0" borderId="0" xfId="0" applyFont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3" fillId="11" borderId="0" xfId="0" applyFont="1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'Hair Cell Numbers Con Vs Mut'!$Q$2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'Hair Cell Numbers Con Vs Mut'!$R$3:$W$3</c:f>
                <c:numCache>
                  <c:formatCode>General</c:formatCode>
                  <c:ptCount val="6"/>
                  <c:pt idx="0">
                    <c:v>0.2165394837569159</c:v>
                  </c:pt>
                  <c:pt idx="1">
                    <c:v>0.28360440607873755</c:v>
                  </c:pt>
                  <c:pt idx="2">
                    <c:v>0.17365500978943851</c:v>
                  </c:pt>
                  <c:pt idx="3">
                    <c:v>0.49346946281066228</c:v>
                  </c:pt>
                  <c:pt idx="4">
                    <c:v>0.21991143063761251</c:v>
                  </c:pt>
                  <c:pt idx="5">
                    <c:v>0.25986904275763822</c:v>
                  </c:pt>
                </c:numCache>
              </c:numRef>
            </c:plus>
            <c:minus>
              <c:numRef>
                <c:f>'Hair Cell Numbers Con Vs Mut'!$R$3:$W$3</c:f>
                <c:numCache>
                  <c:formatCode>General</c:formatCode>
                  <c:ptCount val="6"/>
                  <c:pt idx="0">
                    <c:v>0.2165394837569159</c:v>
                  </c:pt>
                  <c:pt idx="1">
                    <c:v>0.28360440607873755</c:v>
                  </c:pt>
                  <c:pt idx="2">
                    <c:v>0.17365500978943851</c:v>
                  </c:pt>
                  <c:pt idx="3">
                    <c:v>0.49346946281066228</c:v>
                  </c:pt>
                  <c:pt idx="4">
                    <c:v>0.21991143063761251</c:v>
                  </c:pt>
                  <c:pt idx="5">
                    <c:v>0.25986904275763822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'Hair Cell Numbers Con Vs Mut'!$R$1:$W$1</c:f>
              <c:strCache>
                <c:ptCount val="6"/>
                <c:pt idx="0">
                  <c:v>Control larvae_2dpf</c:v>
                </c:pt>
                <c:pt idx="1">
                  <c:v>sema7a-/- mutant larvae_2dpf</c:v>
                </c:pt>
                <c:pt idx="2">
                  <c:v>Control larvae_3dpf</c:v>
                </c:pt>
                <c:pt idx="3">
                  <c:v>sema7a-/- mutant larvae_3dpf</c:v>
                </c:pt>
                <c:pt idx="4">
                  <c:v>Control larvae_4dpf</c:v>
                </c:pt>
                <c:pt idx="5">
                  <c:v>sema7a-/- mutant larvae_4dpf</c:v>
                </c:pt>
              </c:strCache>
            </c:strRef>
          </c:cat>
          <c:val>
            <c:numRef>
              <c:f>'Hair Cell Numbers Con Vs Mut'!$R$2:$W$2</c:f>
              <c:numCache>
                <c:formatCode>General</c:formatCode>
                <c:ptCount val="6"/>
                <c:pt idx="0">
                  <c:v>7.8787878787878789</c:v>
                </c:pt>
                <c:pt idx="1">
                  <c:v>7.5294117647058822</c:v>
                </c:pt>
                <c:pt idx="2">
                  <c:v>9.7586206896551726</c:v>
                </c:pt>
                <c:pt idx="3">
                  <c:v>9.2264150943396235</c:v>
                </c:pt>
                <c:pt idx="4">
                  <c:v>12.657142857142857</c:v>
                </c:pt>
                <c:pt idx="5">
                  <c:v>12.148148148148149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D-034C-BEA5-A1CD430D1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8292863"/>
        <c:axId val="1937452575"/>
      </c:barChart>
      <c:catAx>
        <c:axId val="184829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452575"/>
        <c:crosses val="autoZero"/>
        <c:auto val="1"/>
        <c:lblAlgn val="ctr"/>
        <c:lblOffset val="100"/>
        <c:noMultiLvlLbl val="0"/>
      </c:catAx>
      <c:valAx>
        <c:axId val="193745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29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526142</xdr:colOff>
      <xdr:row>5</xdr:row>
      <xdr:rowOff>170542</xdr:rowOff>
    </xdr:from>
    <xdr:to>
      <xdr:col>22</xdr:col>
      <xdr:colOff>1532064</xdr:colOff>
      <xdr:row>29</xdr:row>
      <xdr:rowOff>100793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FE29BD-69E5-5874-ADF2-038890BD0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E1CA-9040-9842-9410-4303247415AB}">
  <dimension ref="A1:W80"/>
  <sheetViews>
    <sheetView topLeftCell="E1" zoomScale="57" workbookViewId="0">
      <selection activeCell="E1" sqref="E1"/>
    </sheetView>
  </sheetViews>
  <sheetFormatPr baseColWidth="10" defaultRowHeight="16" x14ac:dyDescent="0.2"/>
  <cols>
    <col min="1" max="1" width="40.83203125" bestFit="1" customWidth="1"/>
    <col min="3" max="3" width="40" customWidth="1"/>
    <col min="5" max="5" width="46.83203125" customWidth="1"/>
    <col min="9" max="9" width="52.33203125" customWidth="1"/>
    <col min="11" max="11" width="52" customWidth="1"/>
    <col min="13" max="13" width="55" customWidth="1"/>
    <col min="18" max="18" width="17.1640625" bestFit="1" customWidth="1"/>
    <col min="19" max="19" width="20.5" bestFit="1" customWidth="1"/>
    <col min="20" max="20" width="17.1640625" bestFit="1" customWidth="1"/>
    <col min="21" max="21" width="20.5" bestFit="1" customWidth="1"/>
    <col min="22" max="22" width="17.1640625" bestFit="1" customWidth="1"/>
    <col min="23" max="23" width="20.5" bestFit="1" customWidth="1"/>
  </cols>
  <sheetData>
    <row r="1" spans="1:23" x14ac:dyDescent="0.2">
      <c r="A1" s="1" t="s">
        <v>88</v>
      </c>
      <c r="C1" s="1" t="s">
        <v>89</v>
      </c>
      <c r="E1" s="1" t="s">
        <v>90</v>
      </c>
      <c r="I1" s="6" t="s">
        <v>121</v>
      </c>
      <c r="K1" s="6" t="s">
        <v>122</v>
      </c>
      <c r="M1" s="7" t="s">
        <v>123</v>
      </c>
      <c r="R1" s="1" t="s">
        <v>88</v>
      </c>
      <c r="S1" s="6" t="s">
        <v>121</v>
      </c>
      <c r="T1" s="1" t="s">
        <v>89</v>
      </c>
      <c r="U1" s="6" t="s">
        <v>122</v>
      </c>
      <c r="V1" s="1" t="s">
        <v>90</v>
      </c>
      <c r="W1" s="6" t="s">
        <v>123</v>
      </c>
    </row>
    <row r="2" spans="1:23" x14ac:dyDescent="0.2">
      <c r="A2" s="2" t="s">
        <v>0</v>
      </c>
      <c r="B2" s="3" t="s">
        <v>1</v>
      </c>
      <c r="C2" s="2" t="s">
        <v>0</v>
      </c>
      <c r="D2" s="3" t="s">
        <v>1</v>
      </c>
      <c r="E2" s="2" t="s">
        <v>0</v>
      </c>
      <c r="F2" s="3" t="s">
        <v>1</v>
      </c>
      <c r="I2" s="2" t="s">
        <v>0</v>
      </c>
      <c r="J2" s="3" t="s">
        <v>1</v>
      </c>
      <c r="K2" s="2" t="s">
        <v>0</v>
      </c>
      <c r="L2" s="4" t="s">
        <v>1</v>
      </c>
      <c r="M2" s="2" t="s">
        <v>2</v>
      </c>
      <c r="N2" s="4" t="s">
        <v>1</v>
      </c>
      <c r="Q2" s="3" t="s">
        <v>94</v>
      </c>
      <c r="R2" s="9">
        <v>7.8787878787878789</v>
      </c>
      <c r="S2">
        <v>7.5294117647058822</v>
      </c>
      <c r="T2">
        <v>9.7586206896551726</v>
      </c>
      <c r="U2">
        <v>9.2264150943396235</v>
      </c>
      <c r="V2">
        <v>12.657142857142857</v>
      </c>
      <c r="W2">
        <v>12.148148148148149</v>
      </c>
    </row>
    <row r="3" spans="1:23" x14ac:dyDescent="0.2">
      <c r="A3" t="s">
        <v>3</v>
      </c>
      <c r="B3">
        <v>10</v>
      </c>
      <c r="C3" t="s">
        <v>4</v>
      </c>
      <c r="D3">
        <v>9</v>
      </c>
      <c r="E3" t="s">
        <v>5</v>
      </c>
      <c r="F3">
        <v>14</v>
      </c>
      <c r="I3" t="s">
        <v>6</v>
      </c>
      <c r="J3">
        <v>10</v>
      </c>
      <c r="K3" t="s">
        <v>7</v>
      </c>
      <c r="L3">
        <v>7</v>
      </c>
      <c r="M3" t="s">
        <v>8</v>
      </c>
      <c r="N3">
        <v>12</v>
      </c>
      <c r="Q3" s="5" t="s">
        <v>92</v>
      </c>
      <c r="R3" s="9">
        <v>0.2165394837569159</v>
      </c>
      <c r="S3">
        <v>0.28360440607873755</v>
      </c>
      <c r="T3">
        <v>0.17365500978943851</v>
      </c>
      <c r="U3">
        <v>0.49346946281066228</v>
      </c>
      <c r="V3">
        <v>0.21991143063761251</v>
      </c>
      <c r="W3">
        <v>0.25986904275763822</v>
      </c>
    </row>
    <row r="4" spans="1:23" x14ac:dyDescent="0.2">
      <c r="A4" t="s">
        <v>9</v>
      </c>
      <c r="B4">
        <v>10</v>
      </c>
      <c r="C4" t="s">
        <v>7</v>
      </c>
      <c r="D4">
        <v>10</v>
      </c>
      <c r="E4" t="s">
        <v>10</v>
      </c>
      <c r="F4">
        <v>12</v>
      </c>
      <c r="I4" t="s">
        <v>3</v>
      </c>
      <c r="J4">
        <v>6</v>
      </c>
      <c r="K4" t="s">
        <v>11</v>
      </c>
      <c r="L4">
        <v>10</v>
      </c>
      <c r="M4" t="s">
        <v>12</v>
      </c>
      <c r="N4">
        <v>12</v>
      </c>
      <c r="R4" s="9"/>
    </row>
    <row r="5" spans="1:23" x14ac:dyDescent="0.2">
      <c r="A5" t="s">
        <v>13</v>
      </c>
      <c r="B5">
        <v>8</v>
      </c>
      <c r="C5" t="s">
        <v>11</v>
      </c>
      <c r="D5">
        <v>7</v>
      </c>
      <c r="E5" t="s">
        <v>8</v>
      </c>
      <c r="F5">
        <v>11</v>
      </c>
      <c r="I5" t="s">
        <v>9</v>
      </c>
      <c r="J5">
        <v>8</v>
      </c>
      <c r="K5" t="s">
        <v>14</v>
      </c>
      <c r="L5">
        <v>8</v>
      </c>
      <c r="M5" t="s">
        <v>15</v>
      </c>
      <c r="N5">
        <v>12</v>
      </c>
      <c r="R5" s="9"/>
    </row>
    <row r="6" spans="1:23" x14ac:dyDescent="0.2">
      <c r="A6" t="s">
        <v>16</v>
      </c>
      <c r="B6">
        <v>8</v>
      </c>
      <c r="C6" t="s">
        <v>14</v>
      </c>
      <c r="D6">
        <v>7</v>
      </c>
      <c r="E6" s="2" t="s">
        <v>17</v>
      </c>
      <c r="I6" t="s">
        <v>13</v>
      </c>
      <c r="J6">
        <v>6</v>
      </c>
      <c r="K6" t="s">
        <v>18</v>
      </c>
      <c r="L6">
        <v>12</v>
      </c>
      <c r="M6" t="s">
        <v>19</v>
      </c>
      <c r="N6">
        <v>11</v>
      </c>
      <c r="R6" s="9"/>
    </row>
    <row r="7" spans="1:23" x14ac:dyDescent="0.2">
      <c r="A7" t="s">
        <v>20</v>
      </c>
      <c r="B7">
        <v>8</v>
      </c>
      <c r="C7" s="2" t="s">
        <v>17</v>
      </c>
      <c r="E7" t="s">
        <v>8</v>
      </c>
      <c r="F7">
        <v>14</v>
      </c>
      <c r="I7" t="s">
        <v>21</v>
      </c>
      <c r="J7">
        <v>10</v>
      </c>
      <c r="K7" t="s">
        <v>22</v>
      </c>
      <c r="L7">
        <v>10</v>
      </c>
      <c r="M7" t="s">
        <v>23</v>
      </c>
      <c r="N7">
        <v>14</v>
      </c>
      <c r="R7" s="9"/>
    </row>
    <row r="8" spans="1:23" x14ac:dyDescent="0.2">
      <c r="A8" s="2" t="s">
        <v>17</v>
      </c>
      <c r="C8" t="s">
        <v>14</v>
      </c>
      <c r="D8">
        <v>12</v>
      </c>
      <c r="E8" t="s">
        <v>12</v>
      </c>
      <c r="F8">
        <v>12</v>
      </c>
      <c r="I8" t="s">
        <v>16</v>
      </c>
      <c r="J8">
        <v>8</v>
      </c>
      <c r="K8" s="2" t="s">
        <v>17</v>
      </c>
      <c r="M8" t="s">
        <v>24</v>
      </c>
      <c r="N8">
        <v>10</v>
      </c>
      <c r="R8" s="9"/>
    </row>
    <row r="9" spans="1:23" x14ac:dyDescent="0.2">
      <c r="A9" t="s">
        <v>16</v>
      </c>
      <c r="B9">
        <v>6</v>
      </c>
      <c r="C9" t="s">
        <v>18</v>
      </c>
      <c r="D9">
        <v>12</v>
      </c>
      <c r="E9" t="s">
        <v>15</v>
      </c>
      <c r="F9">
        <v>12</v>
      </c>
      <c r="I9" s="6" t="s">
        <v>121</v>
      </c>
      <c r="K9" t="s">
        <v>25</v>
      </c>
      <c r="L9">
        <v>6</v>
      </c>
      <c r="M9" t="s">
        <v>26</v>
      </c>
      <c r="N9">
        <v>12</v>
      </c>
      <c r="R9" s="9"/>
    </row>
    <row r="10" spans="1:23" x14ac:dyDescent="0.2">
      <c r="A10" t="s">
        <v>20</v>
      </c>
      <c r="B10">
        <v>6</v>
      </c>
      <c r="C10" t="s">
        <v>22</v>
      </c>
      <c r="D10">
        <v>12</v>
      </c>
      <c r="E10" s="2" t="s">
        <v>27</v>
      </c>
      <c r="I10" s="2" t="s">
        <v>0</v>
      </c>
      <c r="K10" t="s">
        <v>28</v>
      </c>
      <c r="L10">
        <v>10</v>
      </c>
      <c r="M10" t="s">
        <v>29</v>
      </c>
      <c r="N10">
        <v>12</v>
      </c>
      <c r="R10" s="9"/>
    </row>
    <row r="11" spans="1:23" x14ac:dyDescent="0.2">
      <c r="A11" t="s">
        <v>30</v>
      </c>
      <c r="B11">
        <v>8</v>
      </c>
      <c r="C11" t="s">
        <v>25</v>
      </c>
      <c r="D11">
        <v>7</v>
      </c>
      <c r="E11" t="s">
        <v>15</v>
      </c>
      <c r="F11">
        <v>12</v>
      </c>
      <c r="I11" t="s">
        <v>6</v>
      </c>
      <c r="J11">
        <v>4</v>
      </c>
      <c r="K11" t="s">
        <v>31</v>
      </c>
      <c r="L11">
        <v>12</v>
      </c>
      <c r="M11" t="s">
        <v>32</v>
      </c>
      <c r="N11">
        <v>14</v>
      </c>
      <c r="R11" s="9"/>
    </row>
    <row r="12" spans="1:23" x14ac:dyDescent="0.2">
      <c r="A12" t="s">
        <v>33</v>
      </c>
      <c r="B12">
        <v>8</v>
      </c>
      <c r="C12" s="2" t="s">
        <v>27</v>
      </c>
      <c r="E12" t="s">
        <v>19</v>
      </c>
      <c r="F12">
        <v>14</v>
      </c>
      <c r="I12" t="s">
        <v>9</v>
      </c>
      <c r="J12">
        <v>6</v>
      </c>
      <c r="K12" s="7" t="s">
        <v>122</v>
      </c>
      <c r="M12" t="s">
        <v>34</v>
      </c>
      <c r="N12">
        <v>11</v>
      </c>
      <c r="R12" s="9"/>
    </row>
    <row r="13" spans="1:23" x14ac:dyDescent="0.2">
      <c r="A13" s="2" t="s">
        <v>27</v>
      </c>
      <c r="C13" t="s">
        <v>25</v>
      </c>
      <c r="D13">
        <v>10</v>
      </c>
      <c r="E13" t="s">
        <v>23</v>
      </c>
      <c r="F13">
        <v>12</v>
      </c>
      <c r="I13" t="s">
        <v>13</v>
      </c>
      <c r="J13">
        <v>8</v>
      </c>
      <c r="K13" s="2" t="s">
        <v>0</v>
      </c>
      <c r="M13" t="s">
        <v>35</v>
      </c>
      <c r="N13">
        <v>12</v>
      </c>
      <c r="R13" s="9"/>
    </row>
    <row r="14" spans="1:23" x14ac:dyDescent="0.2">
      <c r="A14" t="s">
        <v>33</v>
      </c>
      <c r="B14">
        <v>8</v>
      </c>
      <c r="C14" t="s">
        <v>28</v>
      </c>
      <c r="D14">
        <v>10</v>
      </c>
      <c r="E14" s="2" t="s">
        <v>36</v>
      </c>
      <c r="I14" s="2" t="s">
        <v>17</v>
      </c>
      <c r="K14" t="s">
        <v>11</v>
      </c>
      <c r="L14">
        <v>8</v>
      </c>
      <c r="M14" t="s">
        <v>37</v>
      </c>
      <c r="N14">
        <v>10</v>
      </c>
      <c r="R14" s="9"/>
    </row>
    <row r="15" spans="1:23" x14ac:dyDescent="0.2">
      <c r="A15" t="s">
        <v>38</v>
      </c>
      <c r="B15">
        <v>7</v>
      </c>
      <c r="C15" t="s">
        <v>39</v>
      </c>
      <c r="D15">
        <v>10</v>
      </c>
      <c r="E15" t="s">
        <v>23</v>
      </c>
      <c r="F15">
        <v>13</v>
      </c>
      <c r="I15" t="s">
        <v>13</v>
      </c>
      <c r="J15">
        <v>10</v>
      </c>
      <c r="K15" t="s">
        <v>14</v>
      </c>
      <c r="L15">
        <v>6</v>
      </c>
      <c r="M15" s="7" t="s">
        <v>123</v>
      </c>
      <c r="R15" s="9"/>
    </row>
    <row r="16" spans="1:23" x14ac:dyDescent="0.2">
      <c r="A16" t="s">
        <v>40</v>
      </c>
      <c r="B16">
        <v>8</v>
      </c>
      <c r="C16" t="s">
        <v>31</v>
      </c>
      <c r="D16">
        <v>10</v>
      </c>
      <c r="E16" t="s">
        <v>24</v>
      </c>
      <c r="F16">
        <v>12</v>
      </c>
      <c r="I16" t="s">
        <v>21</v>
      </c>
      <c r="J16">
        <v>6</v>
      </c>
      <c r="K16" t="s">
        <v>18</v>
      </c>
      <c r="L16">
        <v>10</v>
      </c>
      <c r="M16" s="2" t="s">
        <v>0</v>
      </c>
      <c r="R16" s="9"/>
    </row>
    <row r="17" spans="1:18" x14ac:dyDescent="0.2">
      <c r="A17" t="s">
        <v>41</v>
      </c>
      <c r="B17">
        <v>6</v>
      </c>
      <c r="C17" s="2" t="s">
        <v>36</v>
      </c>
      <c r="E17" t="s">
        <v>26</v>
      </c>
      <c r="F17">
        <v>13</v>
      </c>
      <c r="I17" t="s">
        <v>16</v>
      </c>
      <c r="J17">
        <v>6</v>
      </c>
      <c r="K17" t="s">
        <v>22</v>
      </c>
      <c r="L17">
        <v>8</v>
      </c>
      <c r="M17" t="s">
        <v>5</v>
      </c>
      <c r="N17">
        <v>14</v>
      </c>
      <c r="R17" s="9"/>
    </row>
    <row r="18" spans="1:18" x14ac:dyDescent="0.2">
      <c r="A18" s="2" t="s">
        <v>36</v>
      </c>
      <c r="C18" t="s">
        <v>31</v>
      </c>
      <c r="D18">
        <v>8</v>
      </c>
      <c r="E18" s="2" t="s">
        <v>42</v>
      </c>
      <c r="I18" s="2" t="s">
        <v>27</v>
      </c>
      <c r="K18" t="s">
        <v>25</v>
      </c>
      <c r="L18">
        <v>8</v>
      </c>
      <c r="M18" s="7" t="s">
        <v>123</v>
      </c>
      <c r="R18" s="9"/>
    </row>
    <row r="19" spans="1:18" x14ac:dyDescent="0.2">
      <c r="A19" t="s">
        <v>41</v>
      </c>
      <c r="B19">
        <v>9</v>
      </c>
      <c r="C19" t="s">
        <v>43</v>
      </c>
      <c r="D19">
        <v>8</v>
      </c>
      <c r="E19" t="s">
        <v>26</v>
      </c>
      <c r="F19">
        <v>12</v>
      </c>
      <c r="I19" t="s">
        <v>33</v>
      </c>
      <c r="J19">
        <v>6</v>
      </c>
      <c r="K19" s="2" t="s">
        <v>17</v>
      </c>
      <c r="M19" s="2" t="s">
        <v>0</v>
      </c>
      <c r="R19" s="9"/>
    </row>
    <row r="20" spans="1:18" x14ac:dyDescent="0.2">
      <c r="A20" t="s">
        <v>44</v>
      </c>
      <c r="B20">
        <v>8</v>
      </c>
      <c r="C20" t="s">
        <v>45</v>
      </c>
      <c r="D20">
        <v>8</v>
      </c>
      <c r="E20" t="s">
        <v>29</v>
      </c>
      <c r="F20">
        <v>14</v>
      </c>
      <c r="I20" t="s">
        <v>40</v>
      </c>
      <c r="J20">
        <v>7</v>
      </c>
      <c r="K20" t="s">
        <v>25</v>
      </c>
      <c r="L20">
        <v>9</v>
      </c>
      <c r="M20" t="s">
        <v>5</v>
      </c>
      <c r="N20">
        <v>12</v>
      </c>
      <c r="R20" s="9"/>
    </row>
    <row r="21" spans="1:18" x14ac:dyDescent="0.2">
      <c r="A21" t="s">
        <v>46</v>
      </c>
      <c r="B21">
        <v>8</v>
      </c>
      <c r="C21" s="2" t="s">
        <v>42</v>
      </c>
      <c r="E21" t="s">
        <v>32</v>
      </c>
      <c r="F21">
        <v>12</v>
      </c>
      <c r="I21" s="2" t="s">
        <v>36</v>
      </c>
      <c r="K21" t="s">
        <v>28</v>
      </c>
      <c r="L21">
        <v>8</v>
      </c>
      <c r="M21" t="s">
        <v>8</v>
      </c>
      <c r="N21">
        <v>14</v>
      </c>
      <c r="R21" s="9"/>
    </row>
    <row r="22" spans="1:18" x14ac:dyDescent="0.2">
      <c r="A22" t="s">
        <v>47</v>
      </c>
      <c r="B22">
        <v>8</v>
      </c>
      <c r="C22" t="s">
        <v>45</v>
      </c>
      <c r="D22">
        <v>11</v>
      </c>
      <c r="E22" s="2" t="s">
        <v>48</v>
      </c>
      <c r="I22" t="s">
        <v>40</v>
      </c>
      <c r="J22">
        <v>7</v>
      </c>
      <c r="K22" s="2" t="s">
        <v>27</v>
      </c>
      <c r="M22" s="2" t="s">
        <v>17</v>
      </c>
      <c r="R22" s="9"/>
    </row>
    <row r="23" spans="1:18" x14ac:dyDescent="0.2">
      <c r="A23" s="2" t="s">
        <v>42</v>
      </c>
      <c r="C23" t="s">
        <v>49</v>
      </c>
      <c r="D23">
        <v>10</v>
      </c>
      <c r="E23" t="s">
        <v>32</v>
      </c>
      <c r="F23">
        <v>14</v>
      </c>
      <c r="I23" t="s">
        <v>41</v>
      </c>
      <c r="J23">
        <v>8</v>
      </c>
      <c r="K23" t="s">
        <v>39</v>
      </c>
      <c r="L23">
        <v>10</v>
      </c>
      <c r="M23" t="s">
        <v>8</v>
      </c>
      <c r="N23">
        <v>10</v>
      </c>
      <c r="R23" s="9"/>
    </row>
    <row r="24" spans="1:18" x14ac:dyDescent="0.2">
      <c r="A24" t="s">
        <v>47</v>
      </c>
      <c r="B24">
        <v>9</v>
      </c>
      <c r="C24" t="s">
        <v>50</v>
      </c>
      <c r="D24">
        <v>10</v>
      </c>
      <c r="E24" t="s">
        <v>34</v>
      </c>
      <c r="F24">
        <v>12</v>
      </c>
      <c r="I24" t="s">
        <v>44</v>
      </c>
      <c r="J24">
        <v>12</v>
      </c>
      <c r="K24" t="s">
        <v>31</v>
      </c>
      <c r="L24">
        <v>12</v>
      </c>
      <c r="M24" t="s">
        <v>12</v>
      </c>
      <c r="N24">
        <v>13</v>
      </c>
      <c r="R24" s="9"/>
    </row>
    <row r="25" spans="1:18" x14ac:dyDescent="0.2">
      <c r="A25" t="s">
        <v>51</v>
      </c>
      <c r="B25">
        <v>8</v>
      </c>
      <c r="C25" t="s">
        <v>52</v>
      </c>
      <c r="D25">
        <v>9</v>
      </c>
      <c r="E25" t="s">
        <v>35</v>
      </c>
      <c r="F25">
        <v>12</v>
      </c>
      <c r="K25" s="2" t="s">
        <v>36</v>
      </c>
      <c r="M25" t="s">
        <v>15</v>
      </c>
      <c r="N25">
        <v>12</v>
      </c>
      <c r="R25" s="9"/>
    </row>
    <row r="26" spans="1:18" x14ac:dyDescent="0.2">
      <c r="A26" t="s">
        <v>53</v>
      </c>
      <c r="B26">
        <v>7</v>
      </c>
      <c r="C26" s="2" t="s">
        <v>48</v>
      </c>
      <c r="E26" s="2" t="s">
        <v>54</v>
      </c>
      <c r="I26" s="3" t="s">
        <v>91</v>
      </c>
      <c r="J26" s="1">
        <f>AVERAGE(J3:J24)</f>
        <v>7.5294117647058822</v>
      </c>
      <c r="K26" t="s">
        <v>45</v>
      </c>
      <c r="L26">
        <v>10</v>
      </c>
      <c r="M26" s="2" t="s">
        <v>27</v>
      </c>
      <c r="R26" s="9"/>
    </row>
    <row r="27" spans="1:18" x14ac:dyDescent="0.2">
      <c r="A27" t="s">
        <v>55</v>
      </c>
      <c r="B27">
        <v>10</v>
      </c>
      <c r="C27" t="s">
        <v>52</v>
      </c>
      <c r="D27">
        <v>10</v>
      </c>
      <c r="E27" t="s">
        <v>35</v>
      </c>
      <c r="F27">
        <v>12</v>
      </c>
      <c r="I27" s="5" t="s">
        <v>92</v>
      </c>
      <c r="J27">
        <f>STDEV(J3:J24)/17^0.5</f>
        <v>0.49346946281066228</v>
      </c>
      <c r="K27" t="s">
        <v>49</v>
      </c>
      <c r="L27">
        <v>8</v>
      </c>
      <c r="M27" t="s">
        <v>23</v>
      </c>
      <c r="N27">
        <v>12</v>
      </c>
      <c r="R27" s="9"/>
    </row>
    <row r="28" spans="1:18" x14ac:dyDescent="0.2">
      <c r="A28" s="2" t="s">
        <v>48</v>
      </c>
      <c r="C28" t="s">
        <v>56</v>
      </c>
      <c r="D28">
        <v>12</v>
      </c>
      <c r="E28" t="s">
        <v>37</v>
      </c>
      <c r="F28">
        <v>14</v>
      </c>
      <c r="K28" t="s">
        <v>50</v>
      </c>
      <c r="L28">
        <v>8</v>
      </c>
      <c r="M28" s="7" t="s">
        <v>123</v>
      </c>
      <c r="R28" s="9"/>
    </row>
    <row r="29" spans="1:18" x14ac:dyDescent="0.2">
      <c r="A29" t="s">
        <v>55</v>
      </c>
      <c r="B29">
        <v>8</v>
      </c>
      <c r="C29" t="s">
        <v>57</v>
      </c>
      <c r="D29">
        <v>10</v>
      </c>
      <c r="E29" s="2" t="s">
        <v>58</v>
      </c>
      <c r="K29" s="2" t="s">
        <v>42</v>
      </c>
      <c r="M29" s="2" t="s">
        <v>0</v>
      </c>
      <c r="R29" s="9"/>
    </row>
    <row r="30" spans="1:18" x14ac:dyDescent="0.2">
      <c r="A30" t="s">
        <v>59</v>
      </c>
      <c r="B30">
        <v>8</v>
      </c>
      <c r="C30" t="s">
        <v>60</v>
      </c>
      <c r="D30">
        <v>10</v>
      </c>
      <c r="E30" t="s">
        <v>37</v>
      </c>
      <c r="F30">
        <v>14</v>
      </c>
      <c r="K30" t="s">
        <v>50</v>
      </c>
      <c r="L30">
        <v>8</v>
      </c>
      <c r="M30" t="s">
        <v>61</v>
      </c>
      <c r="N30">
        <v>12</v>
      </c>
      <c r="R30" s="9"/>
    </row>
    <row r="31" spans="1:18" x14ac:dyDescent="0.2">
      <c r="A31" t="s">
        <v>62</v>
      </c>
      <c r="B31">
        <v>8</v>
      </c>
      <c r="C31" s="2" t="s">
        <v>54</v>
      </c>
      <c r="E31" t="s">
        <v>63</v>
      </c>
      <c r="F31">
        <v>12</v>
      </c>
      <c r="K31" t="s">
        <v>52</v>
      </c>
      <c r="L31">
        <v>8</v>
      </c>
      <c r="M31" t="s">
        <v>12</v>
      </c>
      <c r="N31">
        <v>14</v>
      </c>
      <c r="R31" s="9"/>
    </row>
    <row r="32" spans="1:18" x14ac:dyDescent="0.2">
      <c r="A32" t="s">
        <v>64</v>
      </c>
      <c r="B32">
        <v>7</v>
      </c>
      <c r="C32" t="s">
        <v>60</v>
      </c>
      <c r="D32">
        <v>12</v>
      </c>
      <c r="E32" s="2" t="s">
        <v>65</v>
      </c>
      <c r="K32" t="s">
        <v>56</v>
      </c>
      <c r="L32">
        <v>7</v>
      </c>
      <c r="M32" s="2" t="s">
        <v>27</v>
      </c>
      <c r="R32" s="9"/>
    </row>
    <row r="33" spans="1:18" x14ac:dyDescent="0.2">
      <c r="A33" s="2" t="s">
        <v>54</v>
      </c>
      <c r="C33" t="s">
        <v>66</v>
      </c>
      <c r="D33">
        <v>10</v>
      </c>
      <c r="E33" t="s">
        <v>63</v>
      </c>
      <c r="F33">
        <v>14</v>
      </c>
      <c r="K33" t="s">
        <v>57</v>
      </c>
      <c r="L33">
        <v>10</v>
      </c>
      <c r="M33" t="s">
        <v>15</v>
      </c>
      <c r="N33">
        <v>10</v>
      </c>
      <c r="R33" s="9"/>
    </row>
    <row r="34" spans="1:18" x14ac:dyDescent="0.2">
      <c r="A34" t="s">
        <v>64</v>
      </c>
      <c r="B34">
        <v>8</v>
      </c>
      <c r="C34" s="2" t="s">
        <v>58</v>
      </c>
      <c r="E34" t="s">
        <v>67</v>
      </c>
      <c r="F34">
        <v>14</v>
      </c>
      <c r="K34" s="7" t="s">
        <v>122</v>
      </c>
      <c r="M34" t="s">
        <v>19</v>
      </c>
      <c r="N34">
        <v>14</v>
      </c>
      <c r="R34" s="9"/>
    </row>
    <row r="35" spans="1:18" x14ac:dyDescent="0.2">
      <c r="A35" t="s">
        <v>68</v>
      </c>
      <c r="B35">
        <v>6</v>
      </c>
      <c r="C35" t="s">
        <v>66</v>
      </c>
      <c r="D35">
        <v>10</v>
      </c>
      <c r="E35" t="s">
        <v>69</v>
      </c>
      <c r="F35">
        <v>12</v>
      </c>
      <c r="K35" s="2" t="s">
        <v>0</v>
      </c>
      <c r="M35" t="s">
        <v>23</v>
      </c>
      <c r="N35">
        <v>11</v>
      </c>
    </row>
    <row r="36" spans="1:18" x14ac:dyDescent="0.2">
      <c r="A36" t="s">
        <v>70</v>
      </c>
      <c r="B36">
        <v>8</v>
      </c>
      <c r="C36" t="s">
        <v>71</v>
      </c>
      <c r="D36">
        <v>8</v>
      </c>
      <c r="E36" s="2" t="s">
        <v>72</v>
      </c>
      <c r="K36" t="s">
        <v>4</v>
      </c>
      <c r="L36">
        <v>10</v>
      </c>
      <c r="M36" t="s">
        <v>24</v>
      </c>
      <c r="N36">
        <v>12</v>
      </c>
    </row>
    <row r="37" spans="1:18" x14ac:dyDescent="0.2">
      <c r="A37" t="s">
        <v>73</v>
      </c>
      <c r="B37">
        <v>7</v>
      </c>
      <c r="C37" t="s">
        <v>74</v>
      </c>
      <c r="D37">
        <v>11</v>
      </c>
      <c r="E37" t="s">
        <v>69</v>
      </c>
      <c r="F37">
        <v>14</v>
      </c>
      <c r="K37" t="s">
        <v>7</v>
      </c>
      <c r="L37">
        <v>8</v>
      </c>
      <c r="M37" s="2" t="s">
        <v>36</v>
      </c>
      <c r="R37" s="9"/>
    </row>
    <row r="38" spans="1:18" x14ac:dyDescent="0.2">
      <c r="A38" s="2" t="s">
        <v>58</v>
      </c>
      <c r="C38" t="s">
        <v>75</v>
      </c>
      <c r="D38">
        <v>10</v>
      </c>
      <c r="E38" t="s">
        <v>76</v>
      </c>
      <c r="F38">
        <v>13</v>
      </c>
      <c r="K38" t="s">
        <v>11</v>
      </c>
      <c r="L38">
        <v>10</v>
      </c>
      <c r="M38" t="s">
        <v>24</v>
      </c>
      <c r="N38">
        <v>12</v>
      </c>
    </row>
    <row r="39" spans="1:18" x14ac:dyDescent="0.2">
      <c r="A39" t="s">
        <v>73</v>
      </c>
      <c r="B39">
        <v>10</v>
      </c>
      <c r="E39" t="s">
        <v>77</v>
      </c>
      <c r="F39">
        <v>11</v>
      </c>
      <c r="K39" s="2" t="s">
        <v>17</v>
      </c>
      <c r="M39" t="s">
        <v>26</v>
      </c>
      <c r="N39">
        <v>14</v>
      </c>
    </row>
    <row r="40" spans="1:18" x14ac:dyDescent="0.2">
      <c r="A40" t="s">
        <v>78</v>
      </c>
      <c r="B40">
        <v>10</v>
      </c>
      <c r="C40" s="3" t="s">
        <v>91</v>
      </c>
      <c r="D40" s="1">
        <f>AVERAGE(D3:D38)</f>
        <v>9.7586206896551726</v>
      </c>
      <c r="E40" t="s">
        <v>79</v>
      </c>
      <c r="F40">
        <v>12</v>
      </c>
      <c r="K40" t="s">
        <v>11</v>
      </c>
      <c r="L40">
        <v>12</v>
      </c>
    </row>
    <row r="41" spans="1:18" x14ac:dyDescent="0.2">
      <c r="A41" t="s">
        <v>80</v>
      </c>
      <c r="B41">
        <v>6</v>
      </c>
      <c r="C41" s="5" t="s">
        <v>92</v>
      </c>
      <c r="D41">
        <f>STDEV(D3:D38)/(29)^0.5</f>
        <v>0.28360440607873755</v>
      </c>
      <c r="E41" s="2" t="s">
        <v>81</v>
      </c>
      <c r="K41" t="s">
        <v>14</v>
      </c>
      <c r="L41">
        <v>10</v>
      </c>
      <c r="M41" s="3" t="s">
        <v>91</v>
      </c>
      <c r="N41" s="1">
        <f>AVERAGE(N3:N39)</f>
        <v>12.148148148148149</v>
      </c>
    </row>
    <row r="42" spans="1:18" x14ac:dyDescent="0.2">
      <c r="A42" t="s">
        <v>82</v>
      </c>
      <c r="B42">
        <v>6</v>
      </c>
      <c r="E42" t="s">
        <v>79</v>
      </c>
      <c r="F42">
        <v>12</v>
      </c>
      <c r="K42" s="2" t="s">
        <v>27</v>
      </c>
      <c r="M42" s="5" t="s">
        <v>92</v>
      </c>
      <c r="N42">
        <f>STDEV(N3:N39)/27^0.5</f>
        <v>0.25986904275763822</v>
      </c>
    </row>
    <row r="43" spans="1:18" x14ac:dyDescent="0.2">
      <c r="E43" t="s">
        <v>83</v>
      </c>
      <c r="F43">
        <v>12</v>
      </c>
      <c r="K43" t="s">
        <v>18</v>
      </c>
      <c r="L43">
        <v>10</v>
      </c>
    </row>
    <row r="44" spans="1:18" x14ac:dyDescent="0.2">
      <c r="A44" s="3" t="s">
        <v>91</v>
      </c>
      <c r="B44" s="1">
        <f>AVERAGE(B3:B42)</f>
        <v>7.8787878787878789</v>
      </c>
      <c r="E44" t="s">
        <v>84</v>
      </c>
      <c r="F44">
        <v>11</v>
      </c>
      <c r="K44" t="s">
        <v>22</v>
      </c>
      <c r="L44">
        <v>8</v>
      </c>
    </row>
    <row r="45" spans="1:18" x14ac:dyDescent="0.2">
      <c r="A45" s="5" t="s">
        <v>92</v>
      </c>
      <c r="B45">
        <f>STDEV(B3:B42)/(33)^0.5</f>
        <v>0.2165394837569159</v>
      </c>
      <c r="E45" s="2" t="s">
        <v>85</v>
      </c>
      <c r="K45" t="s">
        <v>25</v>
      </c>
      <c r="L45">
        <v>8</v>
      </c>
    </row>
    <row r="46" spans="1:18" x14ac:dyDescent="0.2">
      <c r="E46" t="s">
        <v>84</v>
      </c>
      <c r="F46">
        <v>14</v>
      </c>
      <c r="K46" s="2" t="s">
        <v>36</v>
      </c>
    </row>
    <row r="47" spans="1:18" x14ac:dyDescent="0.2">
      <c r="E47" t="s">
        <v>86</v>
      </c>
      <c r="F47">
        <v>13</v>
      </c>
      <c r="K47" t="s">
        <v>28</v>
      </c>
      <c r="L47">
        <v>10</v>
      </c>
    </row>
    <row r="48" spans="1:18" x14ac:dyDescent="0.2">
      <c r="E48" t="s">
        <v>87</v>
      </c>
      <c r="F48">
        <v>12</v>
      </c>
      <c r="K48" t="s">
        <v>39</v>
      </c>
      <c r="L48">
        <v>8</v>
      </c>
    </row>
    <row r="49" spans="1:12" x14ac:dyDescent="0.2">
      <c r="K49" s="2" t="s">
        <v>42</v>
      </c>
    </row>
    <row r="50" spans="1:12" x14ac:dyDescent="0.2">
      <c r="E50" s="3" t="s">
        <v>91</v>
      </c>
      <c r="F50" s="1">
        <f>AVERAGE(F3:F48)</f>
        <v>12.657142857142857</v>
      </c>
      <c r="K50" t="s">
        <v>39</v>
      </c>
      <c r="L50">
        <v>7</v>
      </c>
    </row>
    <row r="51" spans="1:12" x14ac:dyDescent="0.2">
      <c r="E51" s="5" t="s">
        <v>92</v>
      </c>
      <c r="F51">
        <f>STDEV(F3:F48)/35^0.5</f>
        <v>0.17365500978943851</v>
      </c>
      <c r="K51" t="s">
        <v>31</v>
      </c>
      <c r="L51">
        <v>10</v>
      </c>
    </row>
    <row r="52" spans="1:12" x14ac:dyDescent="0.2">
      <c r="K52" t="s">
        <v>45</v>
      </c>
      <c r="L52">
        <v>12</v>
      </c>
    </row>
    <row r="53" spans="1:12" x14ac:dyDescent="0.2">
      <c r="K53" s="2" t="s">
        <v>48</v>
      </c>
    </row>
    <row r="54" spans="1:12" x14ac:dyDescent="0.2">
      <c r="K54" t="s">
        <v>49</v>
      </c>
      <c r="L54">
        <v>10</v>
      </c>
    </row>
    <row r="55" spans="1:12" x14ac:dyDescent="0.2">
      <c r="A55" s="8" t="s">
        <v>93</v>
      </c>
      <c r="B55" s="8"/>
      <c r="K55" t="s">
        <v>50</v>
      </c>
      <c r="L55">
        <v>11</v>
      </c>
    </row>
    <row r="56" spans="1:12" x14ac:dyDescent="0.2">
      <c r="K56" s="2" t="s">
        <v>54</v>
      </c>
    </row>
    <row r="57" spans="1:12" x14ac:dyDescent="0.2">
      <c r="K57" t="s">
        <v>50</v>
      </c>
      <c r="L57">
        <v>10</v>
      </c>
    </row>
    <row r="58" spans="1:12" x14ac:dyDescent="0.2">
      <c r="K58" s="2" t="s">
        <v>58</v>
      </c>
    </row>
    <row r="59" spans="1:12" x14ac:dyDescent="0.2">
      <c r="K59" t="s">
        <v>50</v>
      </c>
      <c r="L59">
        <v>8</v>
      </c>
    </row>
    <row r="60" spans="1:12" x14ac:dyDescent="0.2">
      <c r="K60" t="s">
        <v>56</v>
      </c>
      <c r="L60">
        <v>12</v>
      </c>
    </row>
    <row r="61" spans="1:12" x14ac:dyDescent="0.2">
      <c r="K61" s="2" t="s">
        <v>65</v>
      </c>
    </row>
    <row r="62" spans="1:12" x14ac:dyDescent="0.2">
      <c r="K62" t="s">
        <v>56</v>
      </c>
      <c r="L62">
        <v>10</v>
      </c>
    </row>
    <row r="63" spans="1:12" x14ac:dyDescent="0.2">
      <c r="K63" t="s">
        <v>60</v>
      </c>
      <c r="L63">
        <v>8</v>
      </c>
    </row>
    <row r="64" spans="1:12" x14ac:dyDescent="0.2">
      <c r="K64" s="7" t="s">
        <v>122</v>
      </c>
    </row>
    <row r="65" spans="11:12" x14ac:dyDescent="0.2">
      <c r="K65" s="2" t="s">
        <v>0</v>
      </c>
    </row>
    <row r="66" spans="11:12" x14ac:dyDescent="0.2">
      <c r="K66" t="s">
        <v>4</v>
      </c>
      <c r="L66">
        <v>8</v>
      </c>
    </row>
    <row r="67" spans="11:12" x14ac:dyDescent="0.2">
      <c r="K67" t="s">
        <v>7</v>
      </c>
      <c r="L67">
        <v>10</v>
      </c>
    </row>
    <row r="68" spans="11:12" x14ac:dyDescent="0.2">
      <c r="K68" t="s">
        <v>14</v>
      </c>
      <c r="L68">
        <v>10</v>
      </c>
    </row>
    <row r="69" spans="11:12" x14ac:dyDescent="0.2">
      <c r="K69" s="2" t="s">
        <v>17</v>
      </c>
    </row>
    <row r="70" spans="11:12" x14ac:dyDescent="0.2">
      <c r="K70" t="s">
        <v>18</v>
      </c>
      <c r="L70">
        <v>8</v>
      </c>
    </row>
    <row r="71" spans="11:12" x14ac:dyDescent="0.2">
      <c r="K71" s="2" t="s">
        <v>27</v>
      </c>
    </row>
    <row r="72" spans="11:12" x14ac:dyDescent="0.2">
      <c r="K72" t="s">
        <v>25</v>
      </c>
      <c r="L72">
        <v>12</v>
      </c>
    </row>
    <row r="73" spans="11:12" x14ac:dyDescent="0.2">
      <c r="K73" t="s">
        <v>31</v>
      </c>
      <c r="L73">
        <v>8</v>
      </c>
    </row>
    <row r="74" spans="11:12" x14ac:dyDescent="0.2">
      <c r="K74" s="2" t="s">
        <v>36</v>
      </c>
    </row>
    <row r="75" spans="11:12" x14ac:dyDescent="0.2">
      <c r="K75" t="s">
        <v>31</v>
      </c>
      <c r="L75">
        <v>8</v>
      </c>
    </row>
    <row r="76" spans="11:12" x14ac:dyDescent="0.2">
      <c r="K76" t="s">
        <v>43</v>
      </c>
      <c r="L76">
        <v>10</v>
      </c>
    </row>
    <row r="77" spans="11:12" x14ac:dyDescent="0.2">
      <c r="K77" t="s">
        <v>45</v>
      </c>
      <c r="L77">
        <v>10</v>
      </c>
    </row>
    <row r="79" spans="11:12" x14ac:dyDescent="0.2">
      <c r="K79" s="3" t="s">
        <v>91</v>
      </c>
      <c r="L79" s="1">
        <f>AVERAGE(L3:L77)</f>
        <v>9.2264150943396235</v>
      </c>
    </row>
    <row r="80" spans="11:12" x14ac:dyDescent="0.2">
      <c r="K80" s="5" t="s">
        <v>92</v>
      </c>
      <c r="L80">
        <f>STDEV(L3:L77)/53^0.5</f>
        <v>0.21991143063761251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61BA-8F07-364D-AF45-9326D6CBB7A8}">
  <dimension ref="A1:CU115"/>
  <sheetViews>
    <sheetView zoomScale="69" workbookViewId="0">
      <selection activeCell="J32" sqref="J32"/>
    </sheetView>
  </sheetViews>
  <sheetFormatPr baseColWidth="10" defaultRowHeight="16" x14ac:dyDescent="0.2"/>
  <cols>
    <col min="1" max="1" width="23.83203125" customWidth="1"/>
    <col min="2" max="2" width="37.83203125" bestFit="1" customWidth="1"/>
    <col min="3" max="3" width="46.6640625" bestFit="1" customWidth="1"/>
    <col min="4" max="4" width="23.6640625" customWidth="1"/>
  </cols>
  <sheetData>
    <row r="1" spans="1:99" x14ac:dyDescent="0.2">
      <c r="A1" s="1" t="s">
        <v>89</v>
      </c>
      <c r="B1" s="1"/>
    </row>
    <row r="2" spans="1:99" x14ac:dyDescent="0.2">
      <c r="A2" s="10" t="s">
        <v>95</v>
      </c>
      <c r="F2" s="10" t="s">
        <v>96</v>
      </c>
      <c r="I2" s="10" t="s">
        <v>97</v>
      </c>
      <c r="L2" s="10" t="s">
        <v>98</v>
      </c>
      <c r="R2" s="10" t="s">
        <v>99</v>
      </c>
      <c r="W2" s="10" t="s">
        <v>100</v>
      </c>
      <c r="AA2" s="10" t="s">
        <v>101</v>
      </c>
      <c r="AE2" s="10" t="s">
        <v>102</v>
      </c>
      <c r="AI2" s="10" t="s">
        <v>103</v>
      </c>
      <c r="AM2" s="10" t="s">
        <v>104</v>
      </c>
      <c r="AQ2" s="10" t="s">
        <v>105</v>
      </c>
      <c r="AV2" s="10" t="s">
        <v>106</v>
      </c>
      <c r="AZ2" s="10" t="s">
        <v>107</v>
      </c>
      <c r="BD2" s="10" t="s">
        <v>108</v>
      </c>
      <c r="BG2" s="10" t="s">
        <v>109</v>
      </c>
      <c r="BJ2" s="10" t="s">
        <v>110</v>
      </c>
      <c r="BN2" s="10" t="s">
        <v>111</v>
      </c>
      <c r="BP2" s="10" t="s">
        <v>112</v>
      </c>
      <c r="BR2" s="10" t="s">
        <v>113</v>
      </c>
      <c r="BU2" s="10" t="s">
        <v>114</v>
      </c>
      <c r="BY2" s="10" t="s">
        <v>115</v>
      </c>
      <c r="CA2" s="10" t="s">
        <v>116</v>
      </c>
      <c r="CE2" s="10" t="s">
        <v>117</v>
      </c>
      <c r="CJ2" s="10" t="s">
        <v>118</v>
      </c>
      <c r="CN2" s="10" t="s">
        <v>119</v>
      </c>
      <c r="CQ2" s="10" t="s">
        <v>120</v>
      </c>
      <c r="CT2" s="10" t="s">
        <v>120</v>
      </c>
    </row>
    <row r="3" spans="1:99" x14ac:dyDescent="0.2">
      <c r="A3" s="12" t="s">
        <v>125</v>
      </c>
      <c r="B3">
        <v>137.49700000000001</v>
      </c>
      <c r="C3">
        <v>137.119</v>
      </c>
      <c r="D3">
        <v>140.529</v>
      </c>
      <c r="E3">
        <v>140.41399999999999</v>
      </c>
      <c r="F3">
        <v>149.80600000000001</v>
      </c>
      <c r="G3">
        <v>139.86500000000001</v>
      </c>
      <c r="H3">
        <v>141.46700000000001</v>
      </c>
      <c r="I3">
        <v>153.429</v>
      </c>
      <c r="J3">
        <v>156.303</v>
      </c>
      <c r="K3">
        <v>157.316</v>
      </c>
      <c r="L3">
        <v>140.18299999999999</v>
      </c>
      <c r="M3">
        <v>143.31800000000001</v>
      </c>
      <c r="N3">
        <v>140.40299999999999</v>
      </c>
      <c r="O3">
        <v>144.066</v>
      </c>
      <c r="P3">
        <v>143.41200000000001</v>
      </c>
      <c r="Q3">
        <v>141.16300000000001</v>
      </c>
      <c r="R3">
        <v>138.511</v>
      </c>
      <c r="S3">
        <v>137.821</v>
      </c>
      <c r="T3">
        <v>143.221</v>
      </c>
      <c r="U3">
        <v>144.01</v>
      </c>
      <c r="V3">
        <v>138.898</v>
      </c>
      <c r="W3">
        <v>144.899</v>
      </c>
      <c r="X3">
        <v>142.572</v>
      </c>
      <c r="Y3">
        <v>145.74299999999999</v>
      </c>
      <c r="Z3">
        <v>137.833</v>
      </c>
      <c r="AA3">
        <v>141.90899999999999</v>
      </c>
      <c r="AB3">
        <v>139.82499999999999</v>
      </c>
      <c r="AC3">
        <v>144.827</v>
      </c>
      <c r="AD3">
        <v>135.83099999999999</v>
      </c>
      <c r="AE3">
        <v>132.83799999999999</v>
      </c>
      <c r="AF3">
        <v>132.04900000000001</v>
      </c>
      <c r="AG3">
        <v>135.39400000000001</v>
      </c>
      <c r="AH3">
        <v>140.28200000000001</v>
      </c>
      <c r="AI3">
        <v>148.505</v>
      </c>
      <c r="AJ3">
        <v>146.70500000000001</v>
      </c>
      <c r="AK3">
        <v>159.465</v>
      </c>
      <c r="AL3">
        <v>145.262</v>
      </c>
      <c r="AM3">
        <v>151.49700000000001</v>
      </c>
      <c r="AN3">
        <v>146.16499999999999</v>
      </c>
      <c r="AO3">
        <v>140.13399999999999</v>
      </c>
      <c r="AP3">
        <v>140.197</v>
      </c>
      <c r="AQ3">
        <v>142.28100000000001</v>
      </c>
      <c r="AR3">
        <v>142.72200000000001</v>
      </c>
      <c r="AS3">
        <v>144.4</v>
      </c>
      <c r="AT3">
        <v>141.078</v>
      </c>
      <c r="AU3">
        <v>139.126</v>
      </c>
      <c r="AV3">
        <v>151.99700000000001</v>
      </c>
      <c r="AW3">
        <v>145.97999999999999</v>
      </c>
      <c r="AX3">
        <v>139.76300000000001</v>
      </c>
      <c r="AY3">
        <v>139.583</v>
      </c>
      <c r="AZ3">
        <v>146.797</v>
      </c>
      <c r="BA3">
        <v>138.77000000000001</v>
      </c>
      <c r="BB3">
        <v>137.82599999999999</v>
      </c>
      <c r="BC3">
        <v>140.21700000000001</v>
      </c>
      <c r="BD3">
        <v>135.32900000000001</v>
      </c>
      <c r="BE3">
        <v>135.32900000000001</v>
      </c>
      <c r="BF3">
        <v>131.4</v>
      </c>
      <c r="BG3">
        <v>135.91499999999999</v>
      </c>
      <c r="BH3">
        <v>133.923</v>
      </c>
      <c r="BI3">
        <v>137.16300000000001</v>
      </c>
      <c r="BJ3">
        <v>135.49299999999999</v>
      </c>
      <c r="BK3">
        <v>134.88499999999999</v>
      </c>
      <c r="BL3">
        <v>135.20699999999999</v>
      </c>
      <c r="BM3">
        <v>138.10300000000001</v>
      </c>
      <c r="BN3">
        <v>138.911</v>
      </c>
      <c r="BO3">
        <v>141.27600000000001</v>
      </c>
      <c r="BP3">
        <v>135.702</v>
      </c>
      <c r="BQ3">
        <v>138.28899999999999</v>
      </c>
      <c r="BR3">
        <v>137.53399999999999</v>
      </c>
      <c r="BS3">
        <v>139.86500000000001</v>
      </c>
      <c r="BT3">
        <v>136.209</v>
      </c>
      <c r="BU3">
        <v>143.86099999999999</v>
      </c>
      <c r="BV3">
        <v>142.62799999999999</v>
      </c>
      <c r="BW3">
        <v>146.24799999999999</v>
      </c>
      <c r="BX3">
        <v>146.33799999999999</v>
      </c>
      <c r="BY3">
        <v>140.36500000000001</v>
      </c>
      <c r="BZ3">
        <v>145.899</v>
      </c>
      <c r="CA3">
        <v>137.482</v>
      </c>
      <c r="CB3">
        <v>146.22300000000001</v>
      </c>
      <c r="CC3">
        <v>141.27099999999999</v>
      </c>
      <c r="CD3">
        <v>137.45500000000001</v>
      </c>
      <c r="CE3">
        <v>144.089</v>
      </c>
      <c r="CF3">
        <v>152.59899999999999</v>
      </c>
      <c r="CG3">
        <v>148.69800000000001</v>
      </c>
      <c r="CH3">
        <v>150.42699999999999</v>
      </c>
      <c r="CI3">
        <v>144.85499999999999</v>
      </c>
      <c r="CJ3">
        <v>140.232</v>
      </c>
      <c r="CK3">
        <v>150.09100000000001</v>
      </c>
      <c r="CL3">
        <v>151.071</v>
      </c>
      <c r="CM3">
        <v>144.29</v>
      </c>
      <c r="CN3">
        <v>153.96199999999999</v>
      </c>
      <c r="CO3">
        <v>159.52799999999999</v>
      </c>
      <c r="CP3">
        <v>163.07499999999999</v>
      </c>
      <c r="CQ3">
        <v>135.37799999999999</v>
      </c>
      <c r="CR3">
        <v>135.10499999999999</v>
      </c>
      <c r="CS3">
        <v>140.59100000000001</v>
      </c>
      <c r="CT3">
        <v>136.94999999999999</v>
      </c>
      <c r="CU3">
        <v>141.989</v>
      </c>
    </row>
    <row r="6" spans="1:99" x14ac:dyDescent="0.2">
      <c r="A6" s="6" t="s">
        <v>124</v>
      </c>
      <c r="B6" s="1"/>
    </row>
    <row r="7" spans="1:99" x14ac:dyDescent="0.2">
      <c r="A7" s="10" t="s">
        <v>95</v>
      </c>
      <c r="E7" s="10" t="s">
        <v>96</v>
      </c>
      <c r="I7" s="10" t="s">
        <v>97</v>
      </c>
      <c r="M7" s="10" t="s">
        <v>98</v>
      </c>
      <c r="Q7" s="10" t="s">
        <v>99</v>
      </c>
      <c r="S7" s="10" t="s">
        <v>100</v>
      </c>
      <c r="U7" s="10" t="s">
        <v>101</v>
      </c>
      <c r="Z7" s="10" t="s">
        <v>102</v>
      </c>
      <c r="AD7" s="10" t="s">
        <v>103</v>
      </c>
      <c r="AH7" s="10" t="s">
        <v>104</v>
      </c>
      <c r="AK7" s="10" t="s">
        <v>105</v>
      </c>
      <c r="AM7" s="10" t="s">
        <v>106</v>
      </c>
      <c r="AR7" s="10" t="s">
        <v>107</v>
      </c>
      <c r="AU7" s="10" t="s">
        <v>108</v>
      </c>
      <c r="AY7" s="10" t="s">
        <v>109</v>
      </c>
      <c r="BD7" s="10" t="s">
        <v>110</v>
      </c>
      <c r="BI7" s="10" t="s">
        <v>111</v>
      </c>
      <c r="BM7" s="10" t="s">
        <v>112</v>
      </c>
      <c r="BS7" s="10" t="s">
        <v>113</v>
      </c>
      <c r="BY7" s="10" t="s">
        <v>114</v>
      </c>
      <c r="CB7" s="10" t="s">
        <v>115</v>
      </c>
      <c r="CG7" s="10" t="s">
        <v>116</v>
      </c>
      <c r="CJ7" s="10" t="s">
        <v>117</v>
      </c>
      <c r="CO7" s="10" t="s">
        <v>118</v>
      </c>
      <c r="CS7" s="10" t="s">
        <v>119</v>
      </c>
      <c r="CT7" s="10" t="s">
        <v>120</v>
      </c>
    </row>
    <row r="8" spans="1:99" x14ac:dyDescent="0.2">
      <c r="A8" s="12" t="s">
        <v>125</v>
      </c>
      <c r="B8">
        <v>58.3185</v>
      </c>
      <c r="C8">
        <v>57.789000000000001</v>
      </c>
      <c r="D8">
        <v>58.14</v>
      </c>
      <c r="E8">
        <v>59.659500000000001</v>
      </c>
      <c r="F8">
        <v>58.679499999999997</v>
      </c>
      <c r="G8">
        <v>58.463999999999999</v>
      </c>
      <c r="H8">
        <v>58.045000000000002</v>
      </c>
      <c r="I8">
        <v>57.961500000000001</v>
      </c>
      <c r="J8">
        <v>58.463500000000003</v>
      </c>
      <c r="K8">
        <v>58.567999999999998</v>
      </c>
      <c r="L8">
        <v>58.328000000000003</v>
      </c>
      <c r="M8">
        <v>56.466000000000001</v>
      </c>
      <c r="N8">
        <v>56.5565</v>
      </c>
      <c r="O8">
        <v>56.756</v>
      </c>
      <c r="P8">
        <v>57.167499999999997</v>
      </c>
      <c r="Q8">
        <v>56.6785</v>
      </c>
      <c r="R8">
        <v>57.100499999999997</v>
      </c>
      <c r="S8">
        <v>56.063499999999998</v>
      </c>
      <c r="T8">
        <v>56.836500000000001</v>
      </c>
      <c r="U8">
        <v>56.344000000000001</v>
      </c>
      <c r="V8">
        <v>56.527000000000001</v>
      </c>
      <c r="W8">
        <v>56.155000000000001</v>
      </c>
      <c r="X8">
        <v>55.982500000000002</v>
      </c>
      <c r="Y8">
        <v>56.185000000000002</v>
      </c>
      <c r="Z8">
        <v>56.103499999999997</v>
      </c>
      <c r="AA8">
        <v>57.041499999999999</v>
      </c>
      <c r="AB8">
        <v>56.322499999999998</v>
      </c>
      <c r="AC8">
        <v>56.482999999999997</v>
      </c>
      <c r="AD8">
        <v>57.002000000000002</v>
      </c>
      <c r="AE8">
        <v>56.89</v>
      </c>
      <c r="AF8">
        <v>56.386000000000003</v>
      </c>
      <c r="AG8">
        <v>56.627499999999998</v>
      </c>
      <c r="AH8">
        <v>56.087000000000003</v>
      </c>
      <c r="AI8">
        <v>55.650500000000001</v>
      </c>
      <c r="AJ8">
        <v>55.527999999999999</v>
      </c>
      <c r="AK8">
        <v>55.917999999999999</v>
      </c>
      <c r="AL8">
        <v>55.848500000000001</v>
      </c>
      <c r="AM8">
        <v>56.790999999999997</v>
      </c>
      <c r="AN8">
        <v>56.813499999999998</v>
      </c>
      <c r="AO8">
        <v>56.667000000000002</v>
      </c>
      <c r="AP8">
        <v>57.346499999999999</v>
      </c>
      <c r="AQ8">
        <v>56.649000000000001</v>
      </c>
      <c r="AR8">
        <v>56.116999999999997</v>
      </c>
      <c r="AS8">
        <v>56.008499999999998</v>
      </c>
      <c r="AT8">
        <v>56.136499999999998</v>
      </c>
      <c r="AU8">
        <v>55.788499999999999</v>
      </c>
      <c r="AV8">
        <v>55.784500000000001</v>
      </c>
      <c r="AW8">
        <v>55.813000000000002</v>
      </c>
      <c r="AX8">
        <v>55.457000000000001</v>
      </c>
      <c r="AY8">
        <v>56.172499999999999</v>
      </c>
      <c r="AZ8">
        <v>55.829000000000001</v>
      </c>
      <c r="BA8">
        <v>55.764499999999998</v>
      </c>
      <c r="BB8">
        <v>55.859000000000002</v>
      </c>
      <c r="BC8">
        <v>55.7545</v>
      </c>
      <c r="BD8">
        <v>55.410499999999999</v>
      </c>
      <c r="BE8">
        <v>55.850499999999997</v>
      </c>
      <c r="BF8">
        <v>55.5015</v>
      </c>
      <c r="BG8">
        <v>55.470500000000001</v>
      </c>
      <c r="BH8">
        <v>55.68</v>
      </c>
      <c r="BI8">
        <v>55.569000000000003</v>
      </c>
      <c r="BJ8">
        <v>55.490499999999997</v>
      </c>
      <c r="BK8">
        <v>55.5625</v>
      </c>
      <c r="BL8">
        <v>55.734000000000002</v>
      </c>
      <c r="BM8">
        <v>55.597499999999997</v>
      </c>
      <c r="BN8">
        <v>55.860999999999997</v>
      </c>
      <c r="BO8">
        <v>56.176499999999997</v>
      </c>
      <c r="BP8">
        <v>55.996000000000002</v>
      </c>
      <c r="BQ8">
        <v>55.836500000000001</v>
      </c>
      <c r="BR8">
        <v>55.877000000000002</v>
      </c>
      <c r="BS8">
        <v>55.914000000000001</v>
      </c>
      <c r="BT8">
        <v>56.134500000000003</v>
      </c>
      <c r="BU8">
        <v>55.991500000000002</v>
      </c>
      <c r="BV8">
        <v>55.716500000000003</v>
      </c>
      <c r="BW8">
        <v>55.933500000000002</v>
      </c>
      <c r="BX8">
        <v>55.662500000000001</v>
      </c>
      <c r="BY8">
        <v>55.796999999999997</v>
      </c>
      <c r="BZ8">
        <v>55.598999999999997</v>
      </c>
      <c r="CA8">
        <v>55.710500000000003</v>
      </c>
      <c r="CB8">
        <v>55.783000000000001</v>
      </c>
      <c r="CC8">
        <v>55.593499999999999</v>
      </c>
      <c r="CD8">
        <v>55.731499999999997</v>
      </c>
      <c r="CE8">
        <v>55.634500000000003</v>
      </c>
      <c r="CF8">
        <v>55.610500000000002</v>
      </c>
      <c r="CG8">
        <v>55.79</v>
      </c>
      <c r="CH8">
        <v>55.8765</v>
      </c>
      <c r="CI8">
        <v>55.814</v>
      </c>
      <c r="CJ8">
        <v>56.445999999999998</v>
      </c>
      <c r="CK8">
        <v>56.082999999999998</v>
      </c>
      <c r="CL8">
        <v>56.218000000000004</v>
      </c>
      <c r="CM8">
        <v>56.113</v>
      </c>
      <c r="CN8">
        <v>56.261000000000003</v>
      </c>
      <c r="CO8">
        <v>56.024999999999999</v>
      </c>
      <c r="CP8">
        <v>56.293500000000002</v>
      </c>
      <c r="CQ8">
        <v>55.808</v>
      </c>
      <c r="CR8">
        <v>55.639499999999998</v>
      </c>
      <c r="CS8">
        <v>56.713500000000003</v>
      </c>
      <c r="CT8">
        <v>56.429499999999997</v>
      </c>
      <c r="CU8">
        <v>55.884</v>
      </c>
    </row>
    <row r="12" spans="1:99" x14ac:dyDescent="0.2">
      <c r="B12" s="12" t="s">
        <v>127</v>
      </c>
      <c r="C12" s="13" t="s">
        <v>128</v>
      </c>
      <c r="D12" s="14" t="s">
        <v>129</v>
      </c>
      <c r="E12" s="14"/>
      <c r="F12" s="14"/>
      <c r="G12" s="14"/>
      <c r="I12" s="11" t="s">
        <v>130</v>
      </c>
      <c r="J12" s="11"/>
      <c r="K12" s="11"/>
      <c r="L12" s="11"/>
      <c r="M12" s="11"/>
      <c r="N12" s="11"/>
    </row>
    <row r="13" spans="1:99" x14ac:dyDescent="0.2">
      <c r="B13">
        <v>0.84315192396136762</v>
      </c>
      <c r="C13">
        <v>0.35761766058562017</v>
      </c>
      <c r="D13">
        <v>163.07499999999999</v>
      </c>
    </row>
    <row r="14" spans="1:99" x14ac:dyDescent="0.2">
      <c r="B14">
        <v>0.84083397209872768</v>
      </c>
      <c r="C14">
        <v>0.35437068833358887</v>
      </c>
    </row>
    <row r="15" spans="1:99" x14ac:dyDescent="0.2">
      <c r="B15">
        <v>0.86174459604476472</v>
      </c>
      <c r="C15">
        <v>0.35652307220604018</v>
      </c>
    </row>
    <row r="16" spans="1:99" x14ac:dyDescent="0.2">
      <c r="B16">
        <v>0.8610393990495171</v>
      </c>
      <c r="C16">
        <v>0.36584087076498545</v>
      </c>
    </row>
    <row r="17" spans="2:3" x14ac:dyDescent="0.2">
      <c r="B17">
        <v>0.91863253104399833</v>
      </c>
      <c r="C17">
        <v>0.35983136593591908</v>
      </c>
    </row>
    <row r="18" spans="2:3" x14ac:dyDescent="0.2">
      <c r="B18">
        <v>0.85767284991568304</v>
      </c>
      <c r="C18">
        <v>0.35850988808830292</v>
      </c>
    </row>
    <row r="19" spans="2:3" x14ac:dyDescent="0.2">
      <c r="B19">
        <v>0.86749655066687126</v>
      </c>
      <c r="C19">
        <v>0.35594051816648786</v>
      </c>
    </row>
    <row r="20" spans="2:3" x14ac:dyDescent="0.2">
      <c r="B20">
        <v>0.94084930246818954</v>
      </c>
      <c r="C20">
        <v>0.35542848382646025</v>
      </c>
    </row>
    <row r="21" spans="2:3" x14ac:dyDescent="0.2">
      <c r="B21">
        <v>0.9584730952015944</v>
      </c>
      <c r="C21">
        <v>0.35850682201441059</v>
      </c>
    </row>
    <row r="22" spans="2:3" x14ac:dyDescent="0.2">
      <c r="B22">
        <v>0.96468496090755795</v>
      </c>
      <c r="C22">
        <v>0.35914763145791817</v>
      </c>
    </row>
    <row r="23" spans="2:3" x14ac:dyDescent="0.2">
      <c r="B23">
        <v>0.85962287291123718</v>
      </c>
      <c r="C23">
        <v>0.35767591598957538</v>
      </c>
    </row>
    <row r="24" spans="2:3" x14ac:dyDescent="0.2">
      <c r="B24">
        <v>0.87884715621646492</v>
      </c>
      <c r="C24">
        <v>0.34625785681434923</v>
      </c>
    </row>
    <row r="25" spans="2:3" x14ac:dyDescent="0.2">
      <c r="B25">
        <v>0.86097194542388478</v>
      </c>
      <c r="C25">
        <v>0.34681281618887017</v>
      </c>
    </row>
    <row r="26" spans="2:3" x14ac:dyDescent="0.2">
      <c r="B26">
        <v>0.8834340027594666</v>
      </c>
      <c r="C26">
        <v>0.34803617967193012</v>
      </c>
    </row>
    <row r="27" spans="2:3" x14ac:dyDescent="0.2">
      <c r="B27">
        <v>0.87942357810823246</v>
      </c>
      <c r="C27">
        <v>0.35055955848535952</v>
      </c>
    </row>
    <row r="28" spans="2:3" x14ac:dyDescent="0.2">
      <c r="B28">
        <v>0.86563237774030366</v>
      </c>
      <c r="C28">
        <v>0.34756093821861112</v>
      </c>
    </row>
    <row r="29" spans="2:3" x14ac:dyDescent="0.2">
      <c r="B29">
        <v>0.84936992181511572</v>
      </c>
      <c r="C29">
        <v>0.35014870458378045</v>
      </c>
    </row>
    <row r="30" spans="2:3" x14ac:dyDescent="0.2">
      <c r="B30">
        <v>0.8451387398436303</v>
      </c>
      <c r="C30">
        <v>0.34378966733098271</v>
      </c>
    </row>
    <row r="31" spans="2:3" x14ac:dyDescent="0.2">
      <c r="B31">
        <v>0.87825233788134305</v>
      </c>
      <c r="C31">
        <v>0.34852981756860341</v>
      </c>
    </row>
    <row r="32" spans="2:3" x14ac:dyDescent="0.2">
      <c r="B32">
        <v>0.88309060248351989</v>
      </c>
      <c r="C32">
        <v>0.34550973478460834</v>
      </c>
    </row>
    <row r="33" spans="2:3" x14ac:dyDescent="0.2">
      <c r="B33">
        <v>0.85174306300781855</v>
      </c>
      <c r="C33">
        <v>0.3466319178292197</v>
      </c>
    </row>
    <row r="34" spans="2:3" x14ac:dyDescent="0.2">
      <c r="B34">
        <v>0.88854208186417294</v>
      </c>
      <c r="C34">
        <v>0.34435075885328842</v>
      </c>
    </row>
    <row r="35" spans="2:3" x14ac:dyDescent="0.2">
      <c r="B35">
        <v>0.87427257396903268</v>
      </c>
      <c r="C35">
        <v>0.34329296336041704</v>
      </c>
    </row>
    <row r="36" spans="2:3" x14ac:dyDescent="0.2">
      <c r="B36">
        <v>0.89371761459451171</v>
      </c>
      <c r="C36">
        <v>0.34453472328683127</v>
      </c>
    </row>
    <row r="37" spans="2:3" x14ac:dyDescent="0.2">
      <c r="B37">
        <v>0.8452123256170474</v>
      </c>
      <c r="C37">
        <v>0.34403495324237315</v>
      </c>
    </row>
    <row r="38" spans="2:3" x14ac:dyDescent="0.2">
      <c r="B38">
        <v>0.87020695998773567</v>
      </c>
      <c r="C38">
        <v>0.34978690786447958</v>
      </c>
    </row>
    <row r="39" spans="2:3" x14ac:dyDescent="0.2">
      <c r="B39">
        <v>0.85742756400429254</v>
      </c>
      <c r="C39">
        <v>0.34537789360723592</v>
      </c>
    </row>
    <row r="40" spans="2:3" x14ac:dyDescent="0.2">
      <c r="B40">
        <v>0.88810056722367015</v>
      </c>
      <c r="C40">
        <v>0.34636210332669015</v>
      </c>
    </row>
    <row r="41" spans="2:3" x14ac:dyDescent="0.2">
      <c r="B41">
        <v>0.8329357657519546</v>
      </c>
      <c r="C41">
        <v>0.34954468802698146</v>
      </c>
    </row>
    <row r="42" spans="2:3" x14ac:dyDescent="0.2">
      <c r="B42">
        <v>0.81458224743216312</v>
      </c>
      <c r="C42">
        <v>0.34885788747508817</v>
      </c>
    </row>
    <row r="43" spans="2:3" x14ac:dyDescent="0.2">
      <c r="B43">
        <v>0.80974398282998628</v>
      </c>
      <c r="C43">
        <v>0.34576728499156834</v>
      </c>
    </row>
    <row r="44" spans="2:3" x14ac:dyDescent="0.2">
      <c r="B44">
        <v>0.83025601717001385</v>
      </c>
      <c r="C44">
        <v>0.34724819868158824</v>
      </c>
    </row>
    <row r="45" spans="2:3" x14ac:dyDescent="0.2">
      <c r="B45">
        <v>0.86022995554192871</v>
      </c>
      <c r="C45">
        <v>0.34393377280392462</v>
      </c>
    </row>
    <row r="46" spans="2:3" x14ac:dyDescent="0.2">
      <c r="B46">
        <v>0.91065460677602339</v>
      </c>
      <c r="C46">
        <v>0.34125709029587614</v>
      </c>
    </row>
    <row r="47" spans="2:3" x14ac:dyDescent="0.2">
      <c r="B47">
        <v>0.89961674076345255</v>
      </c>
      <c r="C47">
        <v>0.34050590219224286</v>
      </c>
    </row>
    <row r="48" spans="2:3" x14ac:dyDescent="0.2">
      <c r="B48">
        <v>0.97786294649701067</v>
      </c>
      <c r="C48">
        <v>0.3428974398282999</v>
      </c>
    </row>
    <row r="49" spans="2:3" x14ac:dyDescent="0.2">
      <c r="B49">
        <v>0.89076805151004146</v>
      </c>
      <c r="C49">
        <v>0.34247125555725894</v>
      </c>
    </row>
    <row r="50" spans="2:3" x14ac:dyDescent="0.2">
      <c r="B50">
        <v>0.92900199294803021</v>
      </c>
      <c r="C50">
        <v>0.34825080484439674</v>
      </c>
    </row>
    <row r="51" spans="2:3" x14ac:dyDescent="0.2">
      <c r="B51">
        <v>0.89630538095968115</v>
      </c>
      <c r="C51">
        <v>0.34838877816955388</v>
      </c>
    </row>
    <row r="52" spans="2:3" x14ac:dyDescent="0.2">
      <c r="B52">
        <v>0.8593223976697838</v>
      </c>
      <c r="C52">
        <v>0.34749041851908635</v>
      </c>
    </row>
    <row r="53" spans="2:3" x14ac:dyDescent="0.2">
      <c r="B53">
        <v>0.85970872298022394</v>
      </c>
      <c r="C53">
        <v>0.35165721293883184</v>
      </c>
    </row>
    <row r="54" spans="2:3" x14ac:dyDescent="0.2">
      <c r="B54">
        <v>0.87248811896366707</v>
      </c>
      <c r="C54">
        <v>0.34738003985896065</v>
      </c>
    </row>
    <row r="55" spans="2:3" x14ac:dyDescent="0.2">
      <c r="B55">
        <v>0.87519239613674704</v>
      </c>
      <c r="C55">
        <v>0.34411773723746741</v>
      </c>
    </row>
    <row r="56" spans="2:3" x14ac:dyDescent="0.2">
      <c r="B56">
        <v>0.88548214011957693</v>
      </c>
      <c r="C56">
        <v>0.34345239920282078</v>
      </c>
    </row>
    <row r="57" spans="2:3" x14ac:dyDescent="0.2">
      <c r="B57">
        <v>0.86511114517859888</v>
      </c>
      <c r="C57">
        <v>0.34423731411927028</v>
      </c>
    </row>
    <row r="58" spans="2:3" x14ac:dyDescent="0.2">
      <c r="B58">
        <v>0.85314119270274424</v>
      </c>
      <c r="C58">
        <v>0.34210332669017324</v>
      </c>
    </row>
    <row r="59" spans="2:3" x14ac:dyDescent="0.2">
      <c r="B59">
        <v>0.93206806684041099</v>
      </c>
      <c r="C59">
        <v>0.34207879809903424</v>
      </c>
    </row>
    <row r="60" spans="2:3" x14ac:dyDescent="0.2">
      <c r="B60">
        <v>0.89517093361950018</v>
      </c>
      <c r="C60">
        <v>0.34225356431089993</v>
      </c>
    </row>
    <row r="61" spans="2:3" x14ac:dyDescent="0.2">
      <c r="B61">
        <v>0.8570473708416374</v>
      </c>
      <c r="C61">
        <v>0.34007051969952479</v>
      </c>
    </row>
    <row r="62" spans="2:3" x14ac:dyDescent="0.2">
      <c r="B62">
        <v>0.8559435842403802</v>
      </c>
      <c r="C62">
        <v>0.34445807143952173</v>
      </c>
    </row>
    <row r="63" spans="2:3" x14ac:dyDescent="0.2">
      <c r="B63">
        <v>0.90018089835965054</v>
      </c>
      <c r="C63">
        <v>0.34235167867545613</v>
      </c>
    </row>
    <row r="64" spans="2:3" x14ac:dyDescent="0.2">
      <c r="B64">
        <v>0.85095814809136916</v>
      </c>
      <c r="C64">
        <v>0.34195615514333899</v>
      </c>
    </row>
    <row r="65" spans="2:3" x14ac:dyDescent="0.2">
      <c r="B65">
        <v>0.84516940058255408</v>
      </c>
      <c r="C65">
        <v>0.34253564310899898</v>
      </c>
    </row>
    <row r="66" spans="2:3" x14ac:dyDescent="0.2">
      <c r="B66">
        <v>0.85983136593591925</v>
      </c>
      <c r="C66">
        <v>0.34189483366549134</v>
      </c>
    </row>
    <row r="67" spans="2:3" x14ac:dyDescent="0.2">
      <c r="B67">
        <v>0.82985742756400438</v>
      </c>
      <c r="C67">
        <v>0.33978537482753335</v>
      </c>
    </row>
    <row r="68" spans="2:3" x14ac:dyDescent="0.2">
      <c r="B68">
        <v>0.82985742756400438</v>
      </c>
      <c r="C68">
        <v>0.34248351985282843</v>
      </c>
    </row>
    <row r="69" spans="2:3" x14ac:dyDescent="0.2">
      <c r="B69">
        <v>0.80576421891767602</v>
      </c>
      <c r="C69">
        <v>0.34034340027594667</v>
      </c>
    </row>
    <row r="70" spans="2:3" x14ac:dyDescent="0.2">
      <c r="B70">
        <v>0.8334508661658746</v>
      </c>
      <c r="C70">
        <v>0.34015330369461905</v>
      </c>
    </row>
    <row r="71" spans="2:3" x14ac:dyDescent="0.2">
      <c r="B71">
        <v>0.82123562777862957</v>
      </c>
      <c r="C71">
        <v>0.3414379886555266</v>
      </c>
    </row>
    <row r="72" spans="2:3" x14ac:dyDescent="0.2">
      <c r="B72">
        <v>0.84110378660125718</v>
      </c>
      <c r="C72">
        <v>0.34075732025141808</v>
      </c>
    </row>
    <row r="73" spans="2:3" x14ac:dyDescent="0.2">
      <c r="B73">
        <v>0.83086309980070527</v>
      </c>
      <c r="C73">
        <v>0.3402759466503143</v>
      </c>
    </row>
    <row r="74" spans="2:3" x14ac:dyDescent="0.2">
      <c r="B74">
        <v>0.82713475394757019</v>
      </c>
      <c r="C74">
        <v>0.34071746129081715</v>
      </c>
    </row>
    <row r="75" spans="2:3" x14ac:dyDescent="0.2">
      <c r="B75">
        <v>0.82910930553426343</v>
      </c>
      <c r="C75">
        <v>0.34176912463590375</v>
      </c>
    </row>
    <row r="76" spans="2:3" x14ac:dyDescent="0.2">
      <c r="B76">
        <v>0.84686800551893315</v>
      </c>
      <c r="C76">
        <v>0.34093208646328377</v>
      </c>
    </row>
    <row r="77" spans="2:3" x14ac:dyDescent="0.2">
      <c r="B77">
        <v>0.85182278092902042</v>
      </c>
      <c r="C77">
        <v>0.34254790740456847</v>
      </c>
    </row>
    <row r="78" spans="2:3" x14ac:dyDescent="0.2">
      <c r="B78">
        <v>0.86632531043998173</v>
      </c>
      <c r="C78">
        <v>0.34448260003066072</v>
      </c>
    </row>
    <row r="79" spans="2:3" x14ac:dyDescent="0.2">
      <c r="B79">
        <v>0.83214471868772044</v>
      </c>
      <c r="C79">
        <v>0.3433757473555113</v>
      </c>
    </row>
    <row r="80" spans="2:3" x14ac:dyDescent="0.2">
      <c r="B80">
        <v>0.84800858500689869</v>
      </c>
      <c r="C80">
        <v>0.34239766978384184</v>
      </c>
    </row>
    <row r="81" spans="2:3" x14ac:dyDescent="0.2">
      <c r="B81">
        <v>0.84337881342940368</v>
      </c>
      <c r="C81">
        <v>0.34264602176912468</v>
      </c>
    </row>
    <row r="82" spans="2:3" x14ac:dyDescent="0.2">
      <c r="B82">
        <v>0.85767284991568304</v>
      </c>
      <c r="C82">
        <v>0.34287291123716085</v>
      </c>
    </row>
    <row r="83" spans="2:3" x14ac:dyDescent="0.2">
      <c r="B83">
        <v>0.83525371761459455</v>
      </c>
      <c r="C83">
        <v>0.34422504982370078</v>
      </c>
    </row>
    <row r="84" spans="2:3" x14ac:dyDescent="0.2">
      <c r="B84">
        <v>0.88217691246359042</v>
      </c>
      <c r="C84">
        <v>0.34334815269047986</v>
      </c>
    </row>
    <row r="85" spans="2:3" x14ac:dyDescent="0.2">
      <c r="B85">
        <v>0.87461597424497928</v>
      </c>
      <c r="C85">
        <v>0.34166181204967044</v>
      </c>
    </row>
    <row r="86" spans="2:3" x14ac:dyDescent="0.2">
      <c r="B86">
        <v>0.89681434922581638</v>
      </c>
      <c r="C86">
        <v>0.34299248811896371</v>
      </c>
    </row>
    <row r="87" spans="2:3" x14ac:dyDescent="0.2">
      <c r="B87">
        <v>0.89736624252644492</v>
      </c>
      <c r="C87">
        <v>0.34133067606929329</v>
      </c>
    </row>
    <row r="88" spans="2:3" x14ac:dyDescent="0.2">
      <c r="B88">
        <v>0.86073892380806394</v>
      </c>
      <c r="C88">
        <v>0.34215544994634373</v>
      </c>
    </row>
    <row r="89" spans="2:3" x14ac:dyDescent="0.2">
      <c r="B89">
        <v>0.89467422964893462</v>
      </c>
      <c r="C89">
        <v>0.34094128468496093</v>
      </c>
    </row>
    <row r="90" spans="2:3" x14ac:dyDescent="0.2">
      <c r="B90">
        <v>0.84305994174459609</v>
      </c>
      <c r="C90">
        <v>0.3416250191629619</v>
      </c>
    </row>
    <row r="91" spans="2:3" x14ac:dyDescent="0.2">
      <c r="B91">
        <v>0.89666104553119741</v>
      </c>
      <c r="C91">
        <v>0.34206959987735708</v>
      </c>
    </row>
    <row r="92" spans="2:3" x14ac:dyDescent="0.2">
      <c r="B92">
        <v>0.86629464970105774</v>
      </c>
      <c r="C92">
        <v>0.34090755787214472</v>
      </c>
    </row>
    <row r="93" spans="2:3" x14ac:dyDescent="0.2">
      <c r="B93">
        <v>0.84289437375440757</v>
      </c>
      <c r="C93">
        <v>0.34175379426644181</v>
      </c>
    </row>
    <row r="94" spans="2:3" x14ac:dyDescent="0.2">
      <c r="B94">
        <v>0.88357504215851612</v>
      </c>
      <c r="C94">
        <v>0.34115897593132</v>
      </c>
    </row>
    <row r="95" spans="2:3" x14ac:dyDescent="0.2">
      <c r="B95">
        <v>0.93575961980683731</v>
      </c>
      <c r="C95">
        <v>0.34101180438448569</v>
      </c>
    </row>
    <row r="96" spans="2:3" x14ac:dyDescent="0.2">
      <c r="B96">
        <v>0.91183811129848236</v>
      </c>
      <c r="C96">
        <v>0.3421125249118504</v>
      </c>
    </row>
    <row r="97" spans="2:3" x14ac:dyDescent="0.2">
      <c r="B97">
        <v>0.92244059481833518</v>
      </c>
      <c r="C97">
        <v>0.34264295569523229</v>
      </c>
    </row>
    <row r="98" spans="2:3" x14ac:dyDescent="0.2">
      <c r="B98">
        <v>0.88827226736164344</v>
      </c>
      <c r="C98">
        <v>0.3422596964586847</v>
      </c>
    </row>
    <row r="99" spans="2:3" x14ac:dyDescent="0.2">
      <c r="B99">
        <v>0.85992334815269056</v>
      </c>
      <c r="C99">
        <v>0.34613521385865398</v>
      </c>
    </row>
    <row r="100" spans="2:3" x14ac:dyDescent="0.2">
      <c r="B100">
        <v>0.92038019316265529</v>
      </c>
      <c r="C100">
        <v>0.34390924421278557</v>
      </c>
    </row>
    <row r="101" spans="2:3" x14ac:dyDescent="0.2">
      <c r="B101">
        <v>0.92638969799172166</v>
      </c>
      <c r="C101">
        <v>0.34473708416372839</v>
      </c>
    </row>
    <row r="102" spans="2:3" x14ac:dyDescent="0.2">
      <c r="B102">
        <v>0.88480760386325308</v>
      </c>
      <c r="C102">
        <v>0.34409320864632842</v>
      </c>
    </row>
    <row r="103" spans="2:3" x14ac:dyDescent="0.2">
      <c r="B103">
        <v>0.94411773723746739</v>
      </c>
      <c r="C103">
        <v>0.34500076651847311</v>
      </c>
    </row>
    <row r="104" spans="2:3" x14ac:dyDescent="0.2">
      <c r="B104">
        <v>0.97824927180745058</v>
      </c>
      <c r="C104">
        <v>0.34355357964126937</v>
      </c>
    </row>
    <row r="105" spans="2:3" x14ac:dyDescent="0.2">
      <c r="B105">
        <v>1</v>
      </c>
      <c r="C105">
        <v>0.3452000613214779</v>
      </c>
    </row>
    <row r="106" spans="2:3" x14ac:dyDescent="0.2">
      <c r="B106">
        <v>0.83015790280545754</v>
      </c>
      <c r="C106">
        <v>0.3422229035719761</v>
      </c>
    </row>
    <row r="107" spans="2:3" x14ac:dyDescent="0.2">
      <c r="B107">
        <v>0.82848382646021768</v>
      </c>
      <c r="C107">
        <v>0.34118963667024377</v>
      </c>
    </row>
    <row r="108" spans="2:3" x14ac:dyDescent="0.2">
      <c r="B108">
        <v>0.86212478920741997</v>
      </c>
      <c r="C108">
        <v>0.34777556339107779</v>
      </c>
    </row>
    <row r="109" spans="2:3" x14ac:dyDescent="0.2">
      <c r="B109">
        <v>0.8397976391231029</v>
      </c>
      <c r="C109">
        <v>0.34603403342020544</v>
      </c>
    </row>
    <row r="110" spans="2:3" x14ac:dyDescent="0.2">
      <c r="B110">
        <v>0.87069753181051668</v>
      </c>
      <c r="C110">
        <v>0.342688946803618</v>
      </c>
    </row>
    <row r="111" spans="2:3" x14ac:dyDescent="0.2">
      <c r="C111">
        <v>0.34172006745362565</v>
      </c>
    </row>
    <row r="113" spans="1:3" x14ac:dyDescent="0.2">
      <c r="A113" s="12" t="s">
        <v>94</v>
      </c>
      <c r="B113" s="15">
        <v>0.87304614441208028</v>
      </c>
      <c r="C113" s="15">
        <v>0.34547037135110131</v>
      </c>
    </row>
    <row r="114" spans="1:3" x14ac:dyDescent="0.2">
      <c r="A114" s="5" t="s">
        <v>92</v>
      </c>
      <c r="B114" s="5">
        <f>STDEV(B13:B110)/99^0.5</f>
        <v>3.8939269922268925E-3</v>
      </c>
      <c r="C114" s="5">
        <f>STDEV(C13:C111)/100^0.5</f>
        <v>5.2995751489302151E-4</v>
      </c>
    </row>
    <row r="115" spans="1:3" x14ac:dyDescent="0.2">
      <c r="A115" s="16" t="s">
        <v>126</v>
      </c>
      <c r="B115" s="16">
        <v>2.5271230670163725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203E-457B-5A41-9656-3CA25F14F255}">
  <dimension ref="A1:D73"/>
  <sheetViews>
    <sheetView tabSelected="1" topLeftCell="A44" workbookViewId="0">
      <selection activeCell="F62" sqref="F62"/>
    </sheetView>
  </sheetViews>
  <sheetFormatPr baseColWidth="10" defaultRowHeight="16" x14ac:dyDescent="0.2"/>
  <cols>
    <col min="1" max="1" width="18.1640625" customWidth="1"/>
    <col min="2" max="2" width="16.33203125" customWidth="1"/>
    <col min="3" max="3" width="23.6640625" bestFit="1" customWidth="1"/>
    <col min="4" max="4" width="14.6640625" bestFit="1" customWidth="1"/>
  </cols>
  <sheetData>
    <row r="1" spans="1:4" x14ac:dyDescent="0.2">
      <c r="A1" s="1" t="s">
        <v>90</v>
      </c>
      <c r="C1" s="1" t="s">
        <v>139</v>
      </c>
    </row>
    <row r="2" spans="1:4" x14ac:dyDescent="0.2">
      <c r="A2" s="5" t="s">
        <v>131</v>
      </c>
      <c r="C2" s="5" t="s">
        <v>131</v>
      </c>
    </row>
    <row r="3" spans="1:4" x14ac:dyDescent="0.2">
      <c r="A3" s="3" t="s">
        <v>132</v>
      </c>
      <c r="B3" s="17" t="s">
        <v>133</v>
      </c>
      <c r="C3" s="3" t="s">
        <v>132</v>
      </c>
      <c r="D3" s="17" t="s">
        <v>133</v>
      </c>
    </row>
    <row r="4" spans="1:4" x14ac:dyDescent="0.2">
      <c r="A4">
        <v>1</v>
      </c>
      <c r="B4">
        <v>830.00300000000004</v>
      </c>
      <c r="C4">
        <v>1</v>
      </c>
      <c r="D4">
        <v>1431.971</v>
      </c>
    </row>
    <row r="5" spans="1:4" x14ac:dyDescent="0.2">
      <c r="A5">
        <v>2</v>
      </c>
      <c r="B5">
        <v>1205.9829999999999</v>
      </c>
      <c r="C5">
        <v>2</v>
      </c>
      <c r="D5">
        <v>810.10400000000004</v>
      </c>
    </row>
    <row r="6" spans="1:4" x14ac:dyDescent="0.2">
      <c r="A6">
        <v>3</v>
      </c>
      <c r="B6">
        <v>856.04100000000005</v>
      </c>
      <c r="C6">
        <v>3</v>
      </c>
      <c r="D6">
        <v>865.56200000000001</v>
      </c>
    </row>
    <row r="7" spans="1:4" x14ac:dyDescent="0.2">
      <c r="A7">
        <v>4</v>
      </c>
      <c r="B7">
        <v>726.89800000000002</v>
      </c>
      <c r="C7">
        <v>4</v>
      </c>
      <c r="D7">
        <v>729.48</v>
      </c>
    </row>
    <row r="8" spans="1:4" x14ac:dyDescent="0.2">
      <c r="A8">
        <v>5</v>
      </c>
      <c r="B8">
        <v>866.99400000000003</v>
      </c>
      <c r="C8">
        <v>5</v>
      </c>
      <c r="D8">
        <v>865.923</v>
      </c>
    </row>
    <row r="9" spans="1:4" x14ac:dyDescent="0.2">
      <c r="A9">
        <v>6</v>
      </c>
      <c r="B9">
        <v>710.68399999999997</v>
      </c>
      <c r="C9">
        <v>6</v>
      </c>
      <c r="D9">
        <v>751.85799999999995</v>
      </c>
    </row>
    <row r="10" spans="1:4" x14ac:dyDescent="0.2">
      <c r="A10">
        <v>7</v>
      </c>
      <c r="B10">
        <v>905.22500000000002</v>
      </c>
      <c r="C10">
        <v>7</v>
      </c>
      <c r="D10">
        <v>942.65599999999995</v>
      </c>
    </row>
    <row r="11" spans="1:4" x14ac:dyDescent="0.2">
      <c r="A11">
        <v>8</v>
      </c>
      <c r="B11">
        <v>986.22799999999995</v>
      </c>
      <c r="C11">
        <v>8</v>
      </c>
      <c r="D11">
        <v>926.60599999999999</v>
      </c>
    </row>
    <row r="12" spans="1:4" x14ac:dyDescent="0.2">
      <c r="A12">
        <v>9</v>
      </c>
      <c r="B12">
        <v>1028.4469999999999</v>
      </c>
      <c r="C12">
        <v>9</v>
      </c>
      <c r="D12">
        <v>1108.3800000000001</v>
      </c>
    </row>
    <row r="13" spans="1:4" x14ac:dyDescent="0.2">
      <c r="A13">
        <v>10</v>
      </c>
      <c r="B13">
        <v>788.86800000000005</v>
      </c>
      <c r="C13">
        <v>10</v>
      </c>
      <c r="D13">
        <v>746.322</v>
      </c>
    </row>
    <row r="14" spans="1:4" x14ac:dyDescent="0.2">
      <c r="A14" s="5" t="s">
        <v>134</v>
      </c>
      <c r="C14" s="5" t="s">
        <v>134</v>
      </c>
    </row>
    <row r="15" spans="1:4" x14ac:dyDescent="0.2">
      <c r="A15" s="3" t="s">
        <v>132</v>
      </c>
      <c r="B15" s="17" t="s">
        <v>133</v>
      </c>
      <c r="C15" s="3" t="s">
        <v>132</v>
      </c>
      <c r="D15" s="17" t="s">
        <v>133</v>
      </c>
    </row>
    <row r="16" spans="1:4" x14ac:dyDescent="0.2">
      <c r="A16">
        <v>1</v>
      </c>
      <c r="B16">
        <v>610.44600000000003</v>
      </c>
      <c r="C16">
        <v>1</v>
      </c>
      <c r="D16">
        <v>583.31500000000005</v>
      </c>
    </row>
    <row r="17" spans="1:4" x14ac:dyDescent="0.2">
      <c r="A17">
        <v>2</v>
      </c>
      <c r="B17">
        <v>690.05200000000002</v>
      </c>
      <c r="C17">
        <v>2</v>
      </c>
      <c r="D17">
        <v>653.14400000000001</v>
      </c>
    </row>
    <row r="18" spans="1:4" x14ac:dyDescent="0.2">
      <c r="A18">
        <v>3</v>
      </c>
      <c r="B18">
        <v>1009.953</v>
      </c>
      <c r="C18">
        <v>3</v>
      </c>
      <c r="D18">
        <v>1008.84</v>
      </c>
    </row>
    <row r="19" spans="1:4" x14ac:dyDescent="0.2">
      <c r="A19">
        <v>4</v>
      </c>
      <c r="B19">
        <v>702.55700000000002</v>
      </c>
      <c r="C19">
        <v>4</v>
      </c>
      <c r="D19">
        <v>784.75699999999995</v>
      </c>
    </row>
    <row r="20" spans="1:4" x14ac:dyDescent="0.2">
      <c r="A20">
        <v>5</v>
      </c>
      <c r="B20">
        <v>886.43</v>
      </c>
      <c r="C20">
        <v>5</v>
      </c>
      <c r="D20">
        <v>980.77800000000002</v>
      </c>
    </row>
    <row r="21" spans="1:4" x14ac:dyDescent="0.2">
      <c r="A21">
        <v>6</v>
      </c>
      <c r="B21">
        <v>596.04300000000001</v>
      </c>
      <c r="C21">
        <v>6</v>
      </c>
      <c r="D21">
        <v>602.48699999999997</v>
      </c>
    </row>
    <row r="22" spans="1:4" x14ac:dyDescent="0.2">
      <c r="A22">
        <v>7</v>
      </c>
      <c r="B22">
        <v>785.779</v>
      </c>
      <c r="C22">
        <v>7</v>
      </c>
      <c r="D22">
        <v>805.55</v>
      </c>
    </row>
    <row r="23" spans="1:4" x14ac:dyDescent="0.2">
      <c r="A23">
        <v>8</v>
      </c>
      <c r="B23">
        <v>996.73800000000006</v>
      </c>
      <c r="C23">
        <v>8</v>
      </c>
      <c r="D23">
        <v>901.40800000000002</v>
      </c>
    </row>
    <row r="24" spans="1:4" x14ac:dyDescent="0.2">
      <c r="A24">
        <v>9</v>
      </c>
      <c r="B24">
        <v>660.98</v>
      </c>
      <c r="C24">
        <v>9</v>
      </c>
      <c r="D24">
        <v>705.46</v>
      </c>
    </row>
    <row r="25" spans="1:4" x14ac:dyDescent="0.2">
      <c r="A25">
        <v>10</v>
      </c>
      <c r="B25">
        <v>818.34299999999996</v>
      </c>
      <c r="C25">
        <v>10</v>
      </c>
      <c r="D25">
        <v>869.10799999999995</v>
      </c>
    </row>
    <row r="26" spans="1:4" x14ac:dyDescent="0.2">
      <c r="A26" s="5" t="s">
        <v>135</v>
      </c>
      <c r="C26" s="5" t="s">
        <v>135</v>
      </c>
    </row>
    <row r="27" spans="1:4" x14ac:dyDescent="0.2">
      <c r="A27" s="3" t="s">
        <v>132</v>
      </c>
      <c r="B27" s="17" t="s">
        <v>133</v>
      </c>
      <c r="C27" s="3" t="s">
        <v>132</v>
      </c>
      <c r="D27" s="17" t="s">
        <v>133</v>
      </c>
    </row>
    <row r="28" spans="1:4" x14ac:dyDescent="0.2">
      <c r="A28">
        <v>1</v>
      </c>
      <c r="B28">
        <v>739.28399999999999</v>
      </c>
      <c r="C28">
        <v>1</v>
      </c>
      <c r="D28">
        <v>699.30100000000004</v>
      </c>
    </row>
    <row r="29" spans="1:4" x14ac:dyDescent="0.2">
      <c r="A29">
        <v>2</v>
      </c>
      <c r="B29">
        <v>884.14</v>
      </c>
      <c r="C29">
        <v>2</v>
      </c>
      <c r="D29">
        <v>887.28200000000004</v>
      </c>
    </row>
    <row r="30" spans="1:4" x14ac:dyDescent="0.2">
      <c r="A30">
        <v>3</v>
      </c>
      <c r="B30">
        <v>1035.856</v>
      </c>
      <c r="C30">
        <v>3</v>
      </c>
      <c r="D30">
        <v>1069.3869999999999</v>
      </c>
    </row>
    <row r="31" spans="1:4" x14ac:dyDescent="0.2">
      <c r="A31">
        <v>4</v>
      </c>
      <c r="B31">
        <v>658.04</v>
      </c>
      <c r="C31">
        <v>4</v>
      </c>
      <c r="D31">
        <v>669.08100000000002</v>
      </c>
    </row>
    <row r="32" spans="1:4" x14ac:dyDescent="0.2">
      <c r="A32">
        <v>5</v>
      </c>
      <c r="B32">
        <v>1020.742</v>
      </c>
      <c r="C32">
        <v>5</v>
      </c>
      <c r="D32">
        <v>949.553</v>
      </c>
    </row>
    <row r="33" spans="1:4" x14ac:dyDescent="0.2">
      <c r="A33">
        <v>6</v>
      </c>
      <c r="B33">
        <v>740.35299999999995</v>
      </c>
      <c r="C33">
        <v>6</v>
      </c>
      <c r="D33">
        <v>726.36699999999996</v>
      </c>
    </row>
    <row r="34" spans="1:4" x14ac:dyDescent="0.2">
      <c r="A34">
        <v>7</v>
      </c>
      <c r="B34">
        <v>725.36300000000006</v>
      </c>
      <c r="C34">
        <v>7</v>
      </c>
      <c r="D34">
        <v>792.84199999999998</v>
      </c>
    </row>
    <row r="35" spans="1:4" x14ac:dyDescent="0.2">
      <c r="A35">
        <v>8</v>
      </c>
      <c r="B35">
        <v>673.33</v>
      </c>
      <c r="C35">
        <v>8</v>
      </c>
      <c r="D35">
        <v>621.74099999999999</v>
      </c>
    </row>
    <row r="36" spans="1:4" x14ac:dyDescent="0.2">
      <c r="A36">
        <v>9</v>
      </c>
      <c r="B36">
        <v>832.44100000000003</v>
      </c>
      <c r="C36">
        <v>9</v>
      </c>
      <c r="D36">
        <v>845.67</v>
      </c>
    </row>
    <row r="37" spans="1:4" x14ac:dyDescent="0.2">
      <c r="A37">
        <v>10</v>
      </c>
      <c r="B37">
        <v>743.99199999999996</v>
      </c>
      <c r="C37">
        <v>10</v>
      </c>
      <c r="D37">
        <v>788.48299999999995</v>
      </c>
    </row>
    <row r="38" spans="1:4" x14ac:dyDescent="0.2">
      <c r="A38">
        <v>11</v>
      </c>
      <c r="B38">
        <v>906.38</v>
      </c>
      <c r="C38">
        <v>11</v>
      </c>
      <c r="D38">
        <v>920.20899999999995</v>
      </c>
    </row>
    <row r="39" spans="1:4" x14ac:dyDescent="0.2">
      <c r="A39">
        <v>12</v>
      </c>
      <c r="B39">
        <v>839.471</v>
      </c>
      <c r="C39">
        <v>12</v>
      </c>
      <c r="D39">
        <v>878.72500000000002</v>
      </c>
    </row>
    <row r="40" spans="1:4" x14ac:dyDescent="0.2">
      <c r="A40" s="5" t="s">
        <v>136</v>
      </c>
      <c r="C40" s="5" t="s">
        <v>136</v>
      </c>
    </row>
    <row r="41" spans="1:4" x14ac:dyDescent="0.2">
      <c r="A41" s="3" t="s">
        <v>132</v>
      </c>
      <c r="B41" s="17" t="s">
        <v>133</v>
      </c>
      <c r="C41" s="3" t="s">
        <v>132</v>
      </c>
      <c r="D41" s="17" t="s">
        <v>133</v>
      </c>
    </row>
    <row r="42" spans="1:4" x14ac:dyDescent="0.2">
      <c r="A42">
        <v>1</v>
      </c>
      <c r="B42">
        <v>862.22299999999996</v>
      </c>
      <c r="C42">
        <v>1</v>
      </c>
      <c r="D42">
        <v>878.85799999999995</v>
      </c>
    </row>
    <row r="43" spans="1:4" x14ac:dyDescent="0.2">
      <c r="A43">
        <v>2</v>
      </c>
      <c r="B43">
        <v>750.03899999999999</v>
      </c>
      <c r="C43">
        <v>2</v>
      </c>
      <c r="D43">
        <v>725.57100000000003</v>
      </c>
    </row>
    <row r="44" spans="1:4" x14ac:dyDescent="0.2">
      <c r="A44">
        <v>3</v>
      </c>
      <c r="B44">
        <v>731.399</v>
      </c>
      <c r="C44">
        <v>3</v>
      </c>
      <c r="D44">
        <v>788.29200000000003</v>
      </c>
    </row>
    <row r="45" spans="1:4" x14ac:dyDescent="0.2">
      <c r="A45">
        <v>4</v>
      </c>
      <c r="B45">
        <v>766.82899999999995</v>
      </c>
      <c r="C45">
        <v>4</v>
      </c>
      <c r="D45">
        <v>764.00400000000002</v>
      </c>
    </row>
    <row r="46" spans="1:4" x14ac:dyDescent="0.2">
      <c r="A46">
        <v>5</v>
      </c>
      <c r="B46">
        <v>1000.176</v>
      </c>
      <c r="C46">
        <v>5</v>
      </c>
      <c r="D46">
        <v>992.92</v>
      </c>
    </row>
    <row r="47" spans="1:4" x14ac:dyDescent="0.2">
      <c r="A47">
        <v>6</v>
      </c>
      <c r="B47">
        <v>673.04899999999998</v>
      </c>
      <c r="C47">
        <v>6</v>
      </c>
      <c r="D47">
        <v>658.85500000000002</v>
      </c>
    </row>
    <row r="48" spans="1:4" x14ac:dyDescent="0.2">
      <c r="A48">
        <v>7</v>
      </c>
      <c r="B48">
        <v>1080.5909999999999</v>
      </c>
      <c r="C48">
        <v>7</v>
      </c>
      <c r="D48">
        <v>1225.162</v>
      </c>
    </row>
    <row r="49" spans="1:4" x14ac:dyDescent="0.2">
      <c r="A49">
        <v>8</v>
      </c>
      <c r="B49">
        <v>758.77200000000005</v>
      </c>
      <c r="C49">
        <v>8</v>
      </c>
      <c r="D49">
        <v>788.63800000000003</v>
      </c>
    </row>
    <row r="50" spans="1:4" x14ac:dyDescent="0.2">
      <c r="A50">
        <v>9</v>
      </c>
      <c r="B50">
        <v>940.423</v>
      </c>
      <c r="C50">
        <v>9</v>
      </c>
      <c r="D50">
        <v>956.12</v>
      </c>
    </row>
    <row r="51" spans="1:4" x14ac:dyDescent="0.2">
      <c r="A51">
        <v>10</v>
      </c>
      <c r="B51">
        <v>784.74400000000003</v>
      </c>
      <c r="C51">
        <v>10</v>
      </c>
      <c r="D51">
        <v>808.25599999999997</v>
      </c>
    </row>
    <row r="52" spans="1:4" x14ac:dyDescent="0.2">
      <c r="A52">
        <v>11</v>
      </c>
      <c r="B52">
        <v>634.34</v>
      </c>
      <c r="C52">
        <v>11</v>
      </c>
      <c r="D52">
        <v>690.66200000000003</v>
      </c>
    </row>
    <row r="53" spans="1:4" x14ac:dyDescent="0.2">
      <c r="A53">
        <v>12</v>
      </c>
      <c r="B53">
        <v>865.11800000000005</v>
      </c>
      <c r="C53">
        <v>12</v>
      </c>
      <c r="D53">
        <v>913.77499999999998</v>
      </c>
    </row>
    <row r="54" spans="1:4" x14ac:dyDescent="0.2">
      <c r="A54" s="5" t="s">
        <v>137</v>
      </c>
      <c r="C54" s="5" t="s">
        <v>137</v>
      </c>
    </row>
    <row r="55" spans="1:4" x14ac:dyDescent="0.2">
      <c r="A55" s="3" t="s">
        <v>132</v>
      </c>
      <c r="B55" s="17" t="s">
        <v>133</v>
      </c>
      <c r="C55" s="3" t="s">
        <v>132</v>
      </c>
      <c r="D55" s="17" t="s">
        <v>133</v>
      </c>
    </row>
    <row r="56" spans="1:4" x14ac:dyDescent="0.2">
      <c r="A56">
        <v>1</v>
      </c>
      <c r="B56">
        <v>598.95699999999999</v>
      </c>
      <c r="C56">
        <v>1</v>
      </c>
      <c r="D56">
        <v>686.48500000000001</v>
      </c>
    </row>
    <row r="57" spans="1:4" x14ac:dyDescent="0.2">
      <c r="A57">
        <v>2</v>
      </c>
      <c r="B57">
        <v>574.23099999999999</v>
      </c>
      <c r="C57">
        <v>2</v>
      </c>
      <c r="D57">
        <v>625.87900000000002</v>
      </c>
    </row>
    <row r="58" spans="1:4" x14ac:dyDescent="0.2">
      <c r="A58">
        <v>3</v>
      </c>
      <c r="B58">
        <v>782.04600000000005</v>
      </c>
      <c r="C58">
        <v>3</v>
      </c>
      <c r="D58">
        <v>805.77700000000004</v>
      </c>
    </row>
    <row r="59" spans="1:4" x14ac:dyDescent="0.2">
      <c r="A59">
        <v>4</v>
      </c>
      <c r="B59">
        <v>499.19799999999998</v>
      </c>
      <c r="C59">
        <v>4</v>
      </c>
      <c r="D59">
        <v>481.99900000000002</v>
      </c>
    </row>
    <row r="60" spans="1:4" x14ac:dyDescent="0.2">
      <c r="A60">
        <v>5</v>
      </c>
      <c r="B60">
        <v>862.79100000000005</v>
      </c>
      <c r="C60">
        <v>5</v>
      </c>
      <c r="D60">
        <v>859.92899999999997</v>
      </c>
    </row>
    <row r="61" spans="1:4" x14ac:dyDescent="0.2">
      <c r="A61">
        <v>6</v>
      </c>
      <c r="B61">
        <v>608.78200000000004</v>
      </c>
      <c r="C61">
        <v>6</v>
      </c>
      <c r="D61">
        <v>680.51400000000001</v>
      </c>
    </row>
    <row r="62" spans="1:4" x14ac:dyDescent="0.2">
      <c r="A62">
        <v>7</v>
      </c>
      <c r="B62">
        <v>619.20600000000002</v>
      </c>
      <c r="C62">
        <v>7</v>
      </c>
      <c r="D62">
        <v>656.67899999999997</v>
      </c>
    </row>
    <row r="63" spans="1:4" x14ac:dyDescent="0.2">
      <c r="A63">
        <v>8</v>
      </c>
      <c r="B63">
        <v>670.48099999999999</v>
      </c>
      <c r="C63">
        <v>8</v>
      </c>
      <c r="D63">
        <v>703.62199999999996</v>
      </c>
    </row>
    <row r="64" spans="1:4" x14ac:dyDescent="0.2">
      <c r="A64" s="5" t="s">
        <v>138</v>
      </c>
      <c r="C64" s="5" t="s">
        <v>138</v>
      </c>
    </row>
    <row r="65" spans="1:4" x14ac:dyDescent="0.2">
      <c r="A65" s="3" t="s">
        <v>132</v>
      </c>
      <c r="B65" s="17" t="s">
        <v>133</v>
      </c>
      <c r="C65" s="3" t="s">
        <v>132</v>
      </c>
      <c r="D65" s="17" t="s">
        <v>133</v>
      </c>
    </row>
    <row r="66" spans="1:4" x14ac:dyDescent="0.2">
      <c r="A66">
        <v>1</v>
      </c>
      <c r="B66">
        <v>710.63900000000001</v>
      </c>
      <c r="C66">
        <v>1</v>
      </c>
      <c r="D66">
        <v>762.81700000000001</v>
      </c>
    </row>
    <row r="67" spans="1:4" x14ac:dyDescent="0.2">
      <c r="A67">
        <v>2</v>
      </c>
      <c r="B67">
        <v>692.64099999999996</v>
      </c>
      <c r="C67">
        <v>2</v>
      </c>
      <c r="D67">
        <v>716.18899999999996</v>
      </c>
    </row>
    <row r="68" spans="1:4" x14ac:dyDescent="0.2">
      <c r="A68">
        <v>3</v>
      </c>
      <c r="B68">
        <v>614.95399999999995</v>
      </c>
      <c r="C68">
        <v>3</v>
      </c>
      <c r="D68">
        <v>680.96600000000001</v>
      </c>
    </row>
    <row r="69" spans="1:4" x14ac:dyDescent="0.2">
      <c r="A69">
        <v>4</v>
      </c>
      <c r="B69">
        <v>578.91300000000001</v>
      </c>
      <c r="C69">
        <v>4</v>
      </c>
      <c r="D69">
        <v>583.63300000000004</v>
      </c>
    </row>
    <row r="70" spans="1:4" x14ac:dyDescent="0.2">
      <c r="A70">
        <v>5</v>
      </c>
      <c r="B70">
        <v>601.62400000000002</v>
      </c>
      <c r="C70">
        <v>5</v>
      </c>
      <c r="D70">
        <v>608.92999999999995</v>
      </c>
    </row>
    <row r="71" spans="1:4" x14ac:dyDescent="0.2">
      <c r="A71">
        <v>6</v>
      </c>
      <c r="B71">
        <v>616.75699999999995</v>
      </c>
      <c r="C71">
        <v>6</v>
      </c>
      <c r="D71">
        <v>620.00800000000004</v>
      </c>
    </row>
    <row r="72" spans="1:4" x14ac:dyDescent="0.2">
      <c r="A72">
        <v>7</v>
      </c>
      <c r="B72">
        <v>479.50799999999998</v>
      </c>
      <c r="C72">
        <v>7</v>
      </c>
      <c r="D72">
        <v>503.22800000000001</v>
      </c>
    </row>
    <row r="73" spans="1:4" x14ac:dyDescent="0.2">
      <c r="A73">
        <v>8</v>
      </c>
      <c r="B73">
        <v>474.01600000000002</v>
      </c>
      <c r="C73">
        <v>8</v>
      </c>
      <c r="D73">
        <v>486.67099999999999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Hair Cell Numbers Con Vs Mut</vt:lpstr>
      <vt:lpstr>Sema7A Intensity Con Vs Mut</vt:lpstr>
      <vt:lpstr>FM4-64 intensity quantification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Agnik Dasgupta</dc:creator>
  <cp:lastModifiedBy>Agnik Dasgupta</cp:lastModifiedBy>
  <dcterms:created xsi:type="dcterms:W3CDTF">2024-02-08T17:44:44Z</dcterms:created>
  <dcterms:modified xsi:type="dcterms:W3CDTF">2024-04-09T15:40:56Z</dcterms:modified>
</cp:coreProperties>
</file>