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east\Desktop\＊eLife_VOR_20240308\source data\"/>
    </mc:Choice>
  </mc:AlternateContent>
  <xr:revisionPtr revIDLastSave="0" documentId="13_ncr:1_{E60BD486-801A-4AC7-986B-B9F1965065D4}" xr6:coauthVersionLast="47" xr6:coauthVersionMax="47" xr10:uidLastSave="{00000000-0000-0000-0000-000000000000}"/>
  <bookViews>
    <workbookView xWindow="495" yWindow="1425" windowWidth="14940" windowHeight="13560" xr2:uid="{EFA44755-E7D6-487D-93C6-F2F9CE3EF9DD}"/>
  </bookViews>
  <sheets>
    <sheet name="Figure 1B" sheetId="1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'Figure 1B'!$AC$48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26" i="1"/>
  <c r="W27" i="1"/>
  <c r="E30" i="1"/>
  <c r="J36" i="1" s="1"/>
  <c r="C30" i="1"/>
  <c r="H36" i="1" s="1"/>
  <c r="E29" i="1"/>
  <c r="D29" i="1"/>
  <c r="D30" i="1" s="1"/>
  <c r="I36" i="1" s="1"/>
  <c r="C29" i="1"/>
  <c r="E28" i="1"/>
  <c r="E36" i="1" s="1"/>
  <c r="D28" i="1"/>
  <c r="D36" i="1" s="1"/>
  <c r="C28" i="1"/>
  <c r="C36" i="1" s="1"/>
  <c r="V27" i="1"/>
  <c r="T27" i="1"/>
  <c r="R27" i="1"/>
  <c r="L27" i="1"/>
  <c r="K27" i="1"/>
  <c r="J27" i="1"/>
  <c r="I27" i="1"/>
  <c r="R26" i="1"/>
  <c r="N26" i="1"/>
  <c r="L26" i="1"/>
  <c r="I26" i="1"/>
  <c r="F26" i="1"/>
  <c r="V25" i="1"/>
  <c r="T25" i="1"/>
  <c r="T29" i="1" s="1"/>
  <c r="T30" i="1" s="1"/>
  <c r="J41" i="1" s="1"/>
  <c r="R25" i="1"/>
  <c r="R31" i="1" s="1"/>
  <c r="O25" i="1"/>
  <c r="L25" i="1"/>
  <c r="L31" i="1" s="1"/>
  <c r="S17" i="1"/>
  <c r="M17" i="1"/>
  <c r="S27" i="1" s="1"/>
  <c r="G17" i="1"/>
  <c r="Q27" i="1" s="1"/>
  <c r="S16" i="1"/>
  <c r="W26" i="1" s="1"/>
  <c r="M16" i="1"/>
  <c r="T26" i="1" s="1"/>
  <c r="G16" i="1"/>
  <c r="Q26" i="1" s="1"/>
  <c r="S15" i="1"/>
  <c r="W25" i="1" s="1"/>
  <c r="M15" i="1"/>
  <c r="S25" i="1" s="1"/>
  <c r="G15" i="1"/>
  <c r="Q25" i="1" s="1"/>
  <c r="S10" i="1"/>
  <c r="N27" i="1" s="1"/>
  <c r="M10" i="1"/>
  <c r="G10" i="1"/>
  <c r="H27" i="1" s="1"/>
  <c r="S9" i="1"/>
  <c r="M26" i="1" s="1"/>
  <c r="M9" i="1"/>
  <c r="K26" i="1" s="1"/>
  <c r="G9" i="1"/>
  <c r="H26" i="1" s="1"/>
  <c r="S8" i="1"/>
  <c r="N25" i="1" s="1"/>
  <c r="M8" i="1"/>
  <c r="K25" i="1" s="1"/>
  <c r="G8" i="1"/>
  <c r="H25" i="1" s="1"/>
  <c r="V31" i="1" l="1"/>
  <c r="W28" i="1"/>
  <c r="E42" i="1" s="1"/>
  <c r="W31" i="1"/>
  <c r="W29" i="1"/>
  <c r="W30" i="1" s="1"/>
  <c r="J42" i="1" s="1"/>
  <c r="K31" i="1"/>
  <c r="K28" i="1"/>
  <c r="E38" i="1" s="1"/>
  <c r="K29" i="1"/>
  <c r="K30" i="1" s="1"/>
  <c r="J38" i="1" s="1"/>
  <c r="N31" i="1"/>
  <c r="N28" i="1"/>
  <c r="E39" i="1" s="1"/>
  <c r="N29" i="1"/>
  <c r="N30" i="1" s="1"/>
  <c r="J39" i="1" s="1"/>
  <c r="H29" i="1"/>
  <c r="H30" i="1" s="1"/>
  <c r="H31" i="1"/>
  <c r="H28" i="1"/>
  <c r="E37" i="1" s="1"/>
  <c r="Q31" i="1"/>
  <c r="Q28" i="1"/>
  <c r="E40" i="1" s="1"/>
  <c r="Q29" i="1"/>
  <c r="Q30" i="1" s="1"/>
  <c r="J40" i="1" s="1"/>
  <c r="O27" i="1"/>
  <c r="O29" i="1" s="1"/>
  <c r="O30" i="1" s="1"/>
  <c r="H40" i="1" s="1"/>
  <c r="R28" i="1"/>
  <c r="C41" i="1" s="1"/>
  <c r="P25" i="1"/>
  <c r="V26" i="1"/>
  <c r="V29" i="1" s="1"/>
  <c r="V30" i="1" s="1"/>
  <c r="I42" i="1" s="1"/>
  <c r="P27" i="1"/>
  <c r="R29" i="1"/>
  <c r="R30" i="1" s="1"/>
  <c r="H41" i="1" s="1"/>
  <c r="U26" i="1"/>
  <c r="T28" i="1"/>
  <c r="E41" i="1" s="1"/>
  <c r="T31" i="1"/>
  <c r="L29" i="1"/>
  <c r="L30" i="1" s="1"/>
  <c r="H39" i="1" s="1"/>
  <c r="F25" i="1"/>
  <c r="F27" i="1"/>
  <c r="G25" i="1"/>
  <c r="G27" i="1"/>
  <c r="V28" i="1"/>
  <c r="D42" i="1" s="1"/>
  <c r="I25" i="1"/>
  <c r="U25" i="1"/>
  <c r="O26" i="1"/>
  <c r="U27" i="1"/>
  <c r="L28" i="1"/>
  <c r="C39" i="1" s="1"/>
  <c r="J25" i="1"/>
  <c r="P26" i="1"/>
  <c r="M25" i="1"/>
  <c r="G26" i="1"/>
  <c r="S26" i="1"/>
  <c r="S29" i="1" s="1"/>
  <c r="S30" i="1" s="1"/>
  <c r="I41" i="1" s="1"/>
  <c r="M27" i="1"/>
  <c r="M31" i="1" l="1"/>
  <c r="M28" i="1"/>
  <c r="D39" i="1" s="1"/>
  <c r="M29" i="1"/>
  <c r="M30" i="1" s="1"/>
  <c r="I39" i="1" s="1"/>
  <c r="S31" i="1"/>
  <c r="P31" i="1"/>
  <c r="P28" i="1"/>
  <c r="D40" i="1" s="1"/>
  <c r="P29" i="1"/>
  <c r="P30" i="1" s="1"/>
  <c r="I40" i="1" s="1"/>
  <c r="S28" i="1"/>
  <c r="D41" i="1" s="1"/>
  <c r="J31" i="1"/>
  <c r="J28" i="1"/>
  <c r="D38" i="1" s="1"/>
  <c r="J29" i="1"/>
  <c r="J30" i="1" s="1"/>
  <c r="I38" i="1" s="1"/>
  <c r="O28" i="1"/>
  <c r="C40" i="1" s="1"/>
  <c r="O31" i="1"/>
  <c r="G29" i="1"/>
  <c r="G30" i="1" s="1"/>
  <c r="I37" i="1" s="1"/>
  <c r="G31" i="1"/>
  <c r="G28" i="1"/>
  <c r="D37" i="1" s="1"/>
  <c r="F29" i="1"/>
  <c r="F30" i="1" s="1"/>
  <c r="H37" i="1" s="1"/>
  <c r="F28" i="1"/>
  <c r="C37" i="1" s="1"/>
  <c r="F31" i="1"/>
  <c r="U31" i="1"/>
  <c r="U28" i="1"/>
  <c r="C42" i="1" s="1"/>
  <c r="U29" i="1"/>
  <c r="U30" i="1" s="1"/>
  <c r="H42" i="1" s="1"/>
  <c r="I31" i="1"/>
  <c r="I28" i="1"/>
  <c r="C38" i="1" s="1"/>
  <c r="I29" i="1"/>
  <c r="I30" i="1" s="1"/>
  <c r="H38" i="1" s="1"/>
</calcChain>
</file>

<file path=xl/sharedStrings.xml><?xml version="1.0" encoding="utf-8"?>
<sst xmlns="http://schemas.openxmlformats.org/spreadsheetml/2006/main" count="302" uniqueCount="49">
  <si>
    <t>Figure 1B</t>
    <phoneticPr fontId="2"/>
  </si>
  <si>
    <t>＊Number of cells (classified by number of vacuoles per cell)</t>
    <phoneticPr fontId="2"/>
  </si>
  <si>
    <t>tcb1Δ</t>
    <phoneticPr fontId="2"/>
  </si>
  <si>
    <t>tcb2Δ</t>
    <phoneticPr fontId="2"/>
  </si>
  <si>
    <t>tcb3Δ</t>
    <phoneticPr fontId="2"/>
  </si>
  <si>
    <t>≧ 3</t>
  </si>
  <si>
    <t>total</t>
    <phoneticPr fontId="2"/>
  </si>
  <si>
    <t>1st</t>
    <phoneticPr fontId="2"/>
  </si>
  <si>
    <t>2nd</t>
    <phoneticPr fontId="2"/>
  </si>
  <si>
    <t>3rd</t>
    <phoneticPr fontId="2"/>
  </si>
  <si>
    <t>tcb1Δ2Δ</t>
    <phoneticPr fontId="2"/>
  </si>
  <si>
    <t>tcb1Δ3Δ</t>
    <phoneticPr fontId="2"/>
  </si>
  <si>
    <t>tcb2Δ3Δ</t>
    <phoneticPr fontId="2"/>
  </si>
  <si>
    <t>＊Ratio of cells classified into each group (%)</t>
    <phoneticPr fontId="2"/>
  </si>
  <si>
    <t>WT</t>
    <phoneticPr fontId="2"/>
  </si>
  <si>
    <t>average</t>
    <phoneticPr fontId="2"/>
  </si>
  <si>
    <t>stdev.p</t>
    <phoneticPr fontId="2"/>
  </si>
  <si>
    <t>se (3)</t>
    <phoneticPr fontId="2"/>
  </si>
  <si>
    <t>ttest</t>
    <phoneticPr fontId="2"/>
  </si>
  <si>
    <t>*</t>
    <phoneticPr fontId="2"/>
  </si>
  <si>
    <t>**</t>
    <phoneticPr fontId="2"/>
  </si>
  <si>
    <t>***</t>
    <phoneticPr fontId="2"/>
  </si>
  <si>
    <t>&gt; 3</t>
    <phoneticPr fontId="2"/>
  </si>
  <si>
    <t>＊two-way ANOVA</t>
    <phoneticPr fontId="2"/>
  </si>
  <si>
    <t>tcb1Δ</t>
  </si>
  <si>
    <t>tcb2Δ</t>
  </si>
  <si>
    <t>tcb3Δ</t>
  </si>
  <si>
    <t>tcb1Δ2Δ</t>
  </si>
  <si>
    <t>tcb1Δ3Δ</t>
  </si>
  <si>
    <t>tcb2Δ3Δ</t>
  </si>
  <si>
    <t>分散分析: 繰り返しのある二元配置</t>
  </si>
  <si>
    <t>概要</t>
  </si>
  <si>
    <t>合計</t>
  </si>
  <si>
    <t>3&lt;</t>
  </si>
  <si>
    <t>WT</t>
  </si>
  <si>
    <t>データの個数</t>
  </si>
  <si>
    <t>平均</t>
  </si>
  <si>
    <t>分散</t>
  </si>
  <si>
    <t>分散分析表</t>
  </si>
  <si>
    <t>変動要因</t>
  </si>
  <si>
    <t>変動</t>
  </si>
  <si>
    <t>自由度</t>
  </si>
  <si>
    <t>観測された分散比</t>
  </si>
  <si>
    <t>P-値</t>
  </si>
  <si>
    <t>F 境界値</t>
  </si>
  <si>
    <t>標本</t>
  </si>
  <si>
    <t>列</t>
  </si>
  <si>
    <t>交互作用</t>
  </si>
  <si>
    <t>繰り返し誤差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</si>
</sst>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.E+00"/>
    <numFmt numFmtId="177" formatCode="0.0E+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rgb="FF00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1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1" fillId="3" borderId="0" xfId="0" applyFont="1" applyFill="1">
      <alignment vertical="center"/>
    </xf>
    <xf numFmtId="0" fontId="1" fillId="3" borderId="0" xfId="0" applyFont="1" applyFill="1" applyAlignment="1">
      <alignment horizontal="right" vertical="center"/>
    </xf>
    <xf numFmtId="0" fontId="6" fillId="0" borderId="0" xfId="0" applyFont="1">
      <alignment vertical="center"/>
    </xf>
    <xf numFmtId="2" fontId="0" fillId="0" borderId="0" xfId="0" applyNumberFormat="1">
      <alignment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176" fontId="0" fillId="5" borderId="0" xfId="0" applyNumberFormat="1" applyFill="1">
      <alignment vertical="center"/>
    </xf>
    <xf numFmtId="177" fontId="0" fillId="5" borderId="0" xfId="0" applyNumberFormat="1" applyFill="1">
      <alignment vertical="center"/>
    </xf>
    <xf numFmtId="0" fontId="0" fillId="0" borderId="1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1B'!$C$35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1B'!$H$36:$H$42</c:f>
                <c:numCache>
                  <c:formatCode>General</c:formatCode>
                  <c:ptCount val="7"/>
                  <c:pt idx="0">
                    <c:v>0.86724984516670445</c:v>
                  </c:pt>
                  <c:pt idx="1">
                    <c:v>8.3147117456008264</c:v>
                  </c:pt>
                  <c:pt idx="2">
                    <c:v>0.23189244482954607</c:v>
                  </c:pt>
                  <c:pt idx="3">
                    <c:v>2.1695202224539112</c:v>
                  </c:pt>
                  <c:pt idx="4">
                    <c:v>0.38842579770621444</c:v>
                  </c:pt>
                  <c:pt idx="5">
                    <c:v>1.6603475123982152</c:v>
                  </c:pt>
                  <c:pt idx="6">
                    <c:v>4.4608454384134699</c:v>
                  </c:pt>
                </c:numCache>
              </c:numRef>
            </c:plus>
            <c:minus>
              <c:numRef>
                <c:f>'Figure 1B'!$H$36:$H$42</c:f>
                <c:numCache>
                  <c:formatCode>General</c:formatCode>
                  <c:ptCount val="7"/>
                  <c:pt idx="0">
                    <c:v>0.86724984516670445</c:v>
                  </c:pt>
                  <c:pt idx="1">
                    <c:v>8.3147117456008264</c:v>
                  </c:pt>
                  <c:pt idx="2">
                    <c:v>0.23189244482954607</c:v>
                  </c:pt>
                  <c:pt idx="3">
                    <c:v>2.1695202224539112</c:v>
                  </c:pt>
                  <c:pt idx="4">
                    <c:v>0.38842579770621444</c:v>
                  </c:pt>
                  <c:pt idx="5">
                    <c:v>1.6603475123982152</c:v>
                  </c:pt>
                  <c:pt idx="6">
                    <c:v>4.4608454384134699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1B'!$B$36:$B$42</c:f>
              <c:strCache>
                <c:ptCount val="7"/>
                <c:pt idx="0">
                  <c:v>WT</c:v>
                </c:pt>
                <c:pt idx="1">
                  <c:v>tcb1Δ</c:v>
                </c:pt>
                <c:pt idx="2">
                  <c:v>tcb2Δ</c:v>
                </c:pt>
                <c:pt idx="3">
                  <c:v>tcb3Δ</c:v>
                </c:pt>
                <c:pt idx="4">
                  <c:v>tcb1Δ2Δ</c:v>
                </c:pt>
                <c:pt idx="5">
                  <c:v>tcb1Δ3Δ</c:v>
                </c:pt>
                <c:pt idx="6">
                  <c:v>tcb2Δ3Δ</c:v>
                </c:pt>
              </c:strCache>
            </c:strRef>
          </c:cat>
          <c:val>
            <c:numRef>
              <c:f>'Figure 1B'!$C$36:$C$42</c:f>
              <c:numCache>
                <c:formatCode>General</c:formatCode>
                <c:ptCount val="7"/>
                <c:pt idx="0">
                  <c:v>87.406836270472624</c:v>
                </c:pt>
                <c:pt idx="1">
                  <c:v>50.369049327292977</c:v>
                </c:pt>
                <c:pt idx="2">
                  <c:v>79.432367149758448</c:v>
                </c:pt>
                <c:pt idx="3">
                  <c:v>49.571435279405783</c:v>
                </c:pt>
                <c:pt idx="4">
                  <c:v>68.030246019710447</c:v>
                </c:pt>
                <c:pt idx="5">
                  <c:v>70.151334129828754</c:v>
                </c:pt>
                <c:pt idx="6">
                  <c:v>62.635631552801527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EB-4D24-A1F6-76536E754F99}"/>
            </c:ext>
          </c:extLst>
        </c:ser>
        <c:ser>
          <c:idx val="1"/>
          <c:order val="1"/>
          <c:tx>
            <c:strRef>
              <c:f>'Figure 1B'!$D$35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1B'!$I$36:$I$42</c:f>
                <c:numCache>
                  <c:formatCode>General</c:formatCode>
                  <c:ptCount val="7"/>
                  <c:pt idx="0">
                    <c:v>0.83274947129534194</c:v>
                  </c:pt>
                  <c:pt idx="1">
                    <c:v>0.75211830655763412</c:v>
                  </c:pt>
                  <c:pt idx="2">
                    <c:v>0.25085051837025019</c:v>
                  </c:pt>
                  <c:pt idx="3">
                    <c:v>1.751545042684324</c:v>
                  </c:pt>
                  <c:pt idx="4">
                    <c:v>0.84038208260639913</c:v>
                  </c:pt>
                  <c:pt idx="5">
                    <c:v>1.5651396786630314</c:v>
                  </c:pt>
                  <c:pt idx="6">
                    <c:v>2.0446698859084886</c:v>
                  </c:pt>
                </c:numCache>
              </c:numRef>
            </c:plus>
            <c:minus>
              <c:numRef>
                <c:f>'Figure 1B'!$I$36:$I$42</c:f>
                <c:numCache>
                  <c:formatCode>General</c:formatCode>
                  <c:ptCount val="7"/>
                  <c:pt idx="0">
                    <c:v>0.83274947129534194</c:v>
                  </c:pt>
                  <c:pt idx="1">
                    <c:v>0.75211830655763412</c:v>
                  </c:pt>
                  <c:pt idx="2">
                    <c:v>0.25085051837025019</c:v>
                  </c:pt>
                  <c:pt idx="3">
                    <c:v>1.751545042684324</c:v>
                  </c:pt>
                  <c:pt idx="4">
                    <c:v>0.84038208260639913</c:v>
                  </c:pt>
                  <c:pt idx="5">
                    <c:v>1.5651396786630314</c:v>
                  </c:pt>
                  <c:pt idx="6">
                    <c:v>2.0446698859084886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1B'!$B$36:$B$42</c:f>
              <c:strCache>
                <c:ptCount val="7"/>
                <c:pt idx="0">
                  <c:v>WT</c:v>
                </c:pt>
                <c:pt idx="1">
                  <c:v>tcb1Δ</c:v>
                </c:pt>
                <c:pt idx="2">
                  <c:v>tcb2Δ</c:v>
                </c:pt>
                <c:pt idx="3">
                  <c:v>tcb3Δ</c:v>
                </c:pt>
                <c:pt idx="4">
                  <c:v>tcb1Δ2Δ</c:v>
                </c:pt>
                <c:pt idx="5">
                  <c:v>tcb1Δ3Δ</c:v>
                </c:pt>
                <c:pt idx="6">
                  <c:v>tcb2Δ3Δ</c:v>
                </c:pt>
              </c:strCache>
            </c:strRef>
          </c:cat>
          <c:val>
            <c:numRef>
              <c:f>'Figure 1B'!$D$36:$D$42</c:f>
              <c:numCache>
                <c:formatCode>General</c:formatCode>
                <c:ptCount val="7"/>
                <c:pt idx="0">
                  <c:v>9.5791595791595796</c:v>
                </c:pt>
                <c:pt idx="1">
                  <c:v>18.98161244695898</c:v>
                </c:pt>
                <c:pt idx="2">
                  <c:v>15.356829161176988</c:v>
                </c:pt>
                <c:pt idx="3">
                  <c:v>30.975470516057044</c:v>
                </c:pt>
                <c:pt idx="4">
                  <c:v>22.647305869430539</c:v>
                </c:pt>
                <c:pt idx="5">
                  <c:v>19.842692154520112</c:v>
                </c:pt>
                <c:pt idx="6">
                  <c:v>20.530368394906787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EB-4D24-A1F6-76536E754F99}"/>
            </c:ext>
          </c:extLst>
        </c:ser>
        <c:ser>
          <c:idx val="2"/>
          <c:order val="2"/>
          <c:tx>
            <c:strRef>
              <c:f>'Figure 1B'!$E$35</c:f>
              <c:strCache>
                <c:ptCount val="1"/>
                <c:pt idx="0">
                  <c:v>&gt; 3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'Figure 1B'!$J$36:$J$42</c:f>
                <c:numCache>
                  <c:formatCode>General</c:formatCode>
                  <c:ptCount val="7"/>
                  <c:pt idx="0">
                    <c:v>0.67420385265541871</c:v>
                  </c:pt>
                  <c:pt idx="1">
                    <c:v>7.837577569153189</c:v>
                  </c:pt>
                  <c:pt idx="2">
                    <c:v>0.37338860668648582</c:v>
                  </c:pt>
                  <c:pt idx="3">
                    <c:v>1.9841891269418614</c:v>
                  </c:pt>
                  <c:pt idx="4">
                    <c:v>0.47430929782153031</c:v>
                  </c:pt>
                  <c:pt idx="5">
                    <c:v>1.6053260962761109</c:v>
                  </c:pt>
                  <c:pt idx="6">
                    <c:v>2.5706783925872543</c:v>
                  </c:pt>
                </c:numCache>
              </c:numRef>
            </c:plus>
            <c:minus>
              <c:numRef>
                <c:f>'Figure 1B'!$J$36:$J$42</c:f>
                <c:numCache>
                  <c:formatCode>General</c:formatCode>
                  <c:ptCount val="7"/>
                  <c:pt idx="0">
                    <c:v>0.67420385265541871</c:v>
                  </c:pt>
                  <c:pt idx="1">
                    <c:v>7.837577569153189</c:v>
                  </c:pt>
                  <c:pt idx="2">
                    <c:v>0.37338860668648582</c:v>
                  </c:pt>
                  <c:pt idx="3">
                    <c:v>1.9841891269418614</c:v>
                  </c:pt>
                  <c:pt idx="4">
                    <c:v>0.47430929782153031</c:v>
                  </c:pt>
                  <c:pt idx="5">
                    <c:v>1.6053260962761109</c:v>
                  </c:pt>
                  <c:pt idx="6">
                    <c:v>2.5706783925872543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'Figure 1B'!$B$36:$B$42</c:f>
              <c:strCache>
                <c:ptCount val="7"/>
                <c:pt idx="0">
                  <c:v>WT</c:v>
                </c:pt>
                <c:pt idx="1">
                  <c:v>tcb1Δ</c:v>
                </c:pt>
                <c:pt idx="2">
                  <c:v>tcb2Δ</c:v>
                </c:pt>
                <c:pt idx="3">
                  <c:v>tcb3Δ</c:v>
                </c:pt>
                <c:pt idx="4">
                  <c:v>tcb1Δ2Δ</c:v>
                </c:pt>
                <c:pt idx="5">
                  <c:v>tcb1Δ3Δ</c:v>
                </c:pt>
                <c:pt idx="6">
                  <c:v>tcb2Δ3Δ</c:v>
                </c:pt>
              </c:strCache>
            </c:strRef>
          </c:cat>
          <c:val>
            <c:numRef>
              <c:f>'Figure 1B'!$E$36:$E$42</c:f>
              <c:numCache>
                <c:formatCode>General</c:formatCode>
                <c:ptCount val="7"/>
                <c:pt idx="0">
                  <c:v>3.014004150367787</c:v>
                </c:pt>
                <c:pt idx="1">
                  <c:v>30.649338225748039</c:v>
                </c:pt>
                <c:pt idx="2">
                  <c:v>5.2108036890645595</c:v>
                </c:pt>
                <c:pt idx="3">
                  <c:v>19.45309420453717</c:v>
                </c:pt>
                <c:pt idx="4">
                  <c:v>9.322448110858998</c:v>
                </c:pt>
                <c:pt idx="5">
                  <c:v>10.005973715651136</c:v>
                </c:pt>
                <c:pt idx="6">
                  <c:v>16.834000052291682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B-4D24-A1F6-76536E754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86576"/>
        <c:axId val="1862781584"/>
      </c:barChart>
      <c:catAx>
        <c:axId val="186278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868686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2781584"/>
        <c:crosses val="autoZero"/>
        <c:auto val="1"/>
        <c:lblAlgn val="ctr"/>
        <c:lblOffset val="100"/>
        <c:noMultiLvlLbl val="0"/>
      </c:catAx>
      <c:valAx>
        <c:axId val="1862781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868686"/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627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582385</xdr:colOff>
      <xdr:row>33</xdr:row>
      <xdr:rowOff>97971</xdr:rowOff>
    </xdr:from>
    <xdr:to>
      <xdr:col>21</xdr:col>
      <xdr:colOff>560613</xdr:colOff>
      <xdr:row>43</xdr:row>
      <xdr:rowOff>73477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7B86204-2EE7-41E4-A799-9D83B5485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92D02-52F4-49CC-B345-414F3661B258}">
  <dimension ref="B1:AV87"/>
  <sheetViews>
    <sheetView tabSelected="1" zoomScale="50" zoomScaleNormal="50" workbookViewId="0">
      <selection activeCell="B2" sqref="B2"/>
    </sheetView>
  </sheetViews>
  <sheetFormatPr defaultRowHeight="18.75" x14ac:dyDescent="0.4"/>
  <cols>
    <col min="7" max="7" width="9" bestFit="1" customWidth="1"/>
    <col min="15" max="15" width="8" customWidth="1"/>
  </cols>
  <sheetData>
    <row r="1" spans="2:19" s="1" customFormat="1" x14ac:dyDescent="0.4"/>
    <row r="2" spans="2:19" s="1" customFormat="1" x14ac:dyDescent="0.4">
      <c r="B2" s="2" t="s">
        <v>0</v>
      </c>
    </row>
    <row r="3" spans="2:19" s="1" customFormat="1" x14ac:dyDescent="0.4">
      <c r="B3" s="2"/>
    </row>
    <row r="4" spans="2:19" s="1" customFormat="1" x14ac:dyDescent="0.4">
      <c r="B4" s="3" t="s">
        <v>1</v>
      </c>
    </row>
    <row r="5" spans="2:19" s="1" customFormat="1" x14ac:dyDescent="0.4">
      <c r="B5" s="3"/>
    </row>
    <row r="6" spans="2:19" s="1" customFormat="1" x14ac:dyDescent="0.4">
      <c r="C6" s="1" t="s">
        <v>2</v>
      </c>
      <c r="I6" s="1" t="s">
        <v>3</v>
      </c>
      <c r="O6" s="1" t="s">
        <v>4</v>
      </c>
    </row>
    <row r="7" spans="2:19" s="1" customFormat="1" x14ac:dyDescent="0.4">
      <c r="C7" s="4"/>
      <c r="D7" s="4">
        <v>1</v>
      </c>
      <c r="E7" s="4">
        <v>2</v>
      </c>
      <c r="F7" s="5" t="s">
        <v>5</v>
      </c>
      <c r="G7" s="5" t="s">
        <v>6</v>
      </c>
      <c r="I7" s="4"/>
      <c r="J7" s="4">
        <v>1</v>
      </c>
      <c r="K7" s="4">
        <v>2</v>
      </c>
      <c r="L7" s="5" t="s">
        <v>5</v>
      </c>
      <c r="M7" s="5" t="s">
        <v>6</v>
      </c>
      <c r="O7" s="4"/>
      <c r="P7" s="4">
        <v>1</v>
      </c>
      <c r="Q7" s="4">
        <v>2</v>
      </c>
      <c r="R7" s="5" t="s">
        <v>5</v>
      </c>
      <c r="S7" s="5" t="s">
        <v>6</v>
      </c>
    </row>
    <row r="8" spans="2:19" s="1" customFormat="1" x14ac:dyDescent="0.4">
      <c r="C8" s="4" t="s">
        <v>7</v>
      </c>
      <c r="D8" s="4">
        <v>31</v>
      </c>
      <c r="E8" s="4">
        <v>20</v>
      </c>
      <c r="F8" s="4">
        <v>50</v>
      </c>
      <c r="G8" s="4">
        <f>SUM(D8:F8)</f>
        <v>101</v>
      </c>
      <c r="I8" s="4" t="s">
        <v>7</v>
      </c>
      <c r="J8" s="4">
        <v>88</v>
      </c>
      <c r="K8" s="4">
        <v>17</v>
      </c>
      <c r="L8" s="4">
        <v>5</v>
      </c>
      <c r="M8" s="4">
        <f>SUM(J8:L8)</f>
        <v>110</v>
      </c>
      <c r="O8" s="4" t="s">
        <v>7</v>
      </c>
      <c r="P8" s="4">
        <v>59</v>
      </c>
      <c r="Q8" s="4">
        <v>30</v>
      </c>
      <c r="R8" s="4">
        <v>19</v>
      </c>
      <c r="S8" s="4">
        <f>SUM(P8:R8)</f>
        <v>108</v>
      </c>
    </row>
    <row r="9" spans="2:19" s="1" customFormat="1" x14ac:dyDescent="0.4">
      <c r="C9" s="4" t="s">
        <v>8</v>
      </c>
      <c r="D9" s="4">
        <v>68</v>
      </c>
      <c r="E9" s="4">
        <v>18</v>
      </c>
      <c r="F9" s="4">
        <v>19</v>
      </c>
      <c r="G9" s="4">
        <f>SUM(D9:F9)</f>
        <v>105</v>
      </c>
      <c r="I9" s="4" t="s">
        <v>8</v>
      </c>
      <c r="J9" s="4">
        <v>95</v>
      </c>
      <c r="K9" s="4">
        <v>19</v>
      </c>
      <c r="L9" s="4">
        <v>6</v>
      </c>
      <c r="M9" s="4">
        <f>SUM(J9:L9)</f>
        <v>120</v>
      </c>
      <c r="O9" s="4" t="s">
        <v>8</v>
      </c>
      <c r="P9" s="4">
        <v>47</v>
      </c>
      <c r="Q9" s="4">
        <v>31</v>
      </c>
      <c r="R9" s="4">
        <v>25</v>
      </c>
      <c r="S9" s="4">
        <f>SUM(P9:R9)</f>
        <v>103</v>
      </c>
    </row>
    <row r="10" spans="2:19" s="1" customFormat="1" x14ac:dyDescent="0.4">
      <c r="C10" s="4" t="s">
        <v>9</v>
      </c>
      <c r="D10" s="4">
        <v>64</v>
      </c>
      <c r="E10" s="4">
        <v>23</v>
      </c>
      <c r="F10" s="4">
        <v>28</v>
      </c>
      <c r="G10" s="4">
        <f>SUM(D10:F10)</f>
        <v>115</v>
      </c>
      <c r="I10" s="4" t="s">
        <v>9</v>
      </c>
      <c r="J10" s="4">
        <v>91</v>
      </c>
      <c r="K10" s="4">
        <v>17</v>
      </c>
      <c r="L10" s="4">
        <v>7</v>
      </c>
      <c r="M10" s="4">
        <f>SUM(J10:L10)</f>
        <v>115</v>
      </c>
      <c r="O10" s="4" t="s">
        <v>9</v>
      </c>
      <c r="P10" s="4">
        <v>47</v>
      </c>
      <c r="Q10" s="4">
        <v>34</v>
      </c>
      <c r="R10" s="4">
        <v>16</v>
      </c>
      <c r="S10" s="4">
        <f>SUM(P10:R10)</f>
        <v>97</v>
      </c>
    </row>
    <row r="11" spans="2:19" s="1" customFormat="1" x14ac:dyDescent="0.4"/>
    <row r="12" spans="2:19" s="1" customFormat="1" x14ac:dyDescent="0.4"/>
    <row r="13" spans="2:19" s="1" customFormat="1" x14ac:dyDescent="0.4">
      <c r="C13" s="1" t="s">
        <v>10</v>
      </c>
      <c r="I13" s="1" t="s">
        <v>11</v>
      </c>
      <c r="O13" s="1" t="s">
        <v>12</v>
      </c>
    </row>
    <row r="14" spans="2:19" s="1" customFormat="1" x14ac:dyDescent="0.4">
      <c r="C14" s="4"/>
      <c r="D14" s="4">
        <v>1</v>
      </c>
      <c r="E14" s="4">
        <v>2</v>
      </c>
      <c r="F14" s="5" t="s">
        <v>5</v>
      </c>
      <c r="G14" s="5" t="s">
        <v>6</v>
      </c>
      <c r="I14" s="4"/>
      <c r="J14" s="4">
        <v>1</v>
      </c>
      <c r="K14" s="4">
        <v>2</v>
      </c>
      <c r="L14" s="5" t="s">
        <v>5</v>
      </c>
      <c r="M14" s="5" t="s">
        <v>6</v>
      </c>
      <c r="O14" s="4"/>
      <c r="P14" s="4">
        <v>1</v>
      </c>
      <c r="Q14" s="4">
        <v>2</v>
      </c>
      <c r="R14" s="5" t="s">
        <v>5</v>
      </c>
      <c r="S14" s="5" t="s">
        <v>6</v>
      </c>
    </row>
    <row r="15" spans="2:19" s="1" customFormat="1" x14ac:dyDescent="0.4">
      <c r="C15" s="4" t="s">
        <v>7</v>
      </c>
      <c r="D15" s="6">
        <v>82</v>
      </c>
      <c r="E15" s="6">
        <v>25</v>
      </c>
      <c r="F15" s="6">
        <v>12</v>
      </c>
      <c r="G15" s="4">
        <f>SUM(D15:F15)</f>
        <v>119</v>
      </c>
      <c r="I15" s="4" t="s">
        <v>7</v>
      </c>
      <c r="J15" s="6">
        <v>74</v>
      </c>
      <c r="K15" s="6">
        <v>19</v>
      </c>
      <c r="L15" s="6">
        <v>15</v>
      </c>
      <c r="M15" s="4">
        <f>SUM(J15:L15)</f>
        <v>108</v>
      </c>
      <c r="O15" s="4" t="s">
        <v>7</v>
      </c>
      <c r="P15" s="6">
        <v>59</v>
      </c>
      <c r="Q15" s="6">
        <v>29</v>
      </c>
      <c r="R15" s="6">
        <v>26</v>
      </c>
      <c r="S15" s="4">
        <f>SUM(P15:R15)</f>
        <v>114</v>
      </c>
    </row>
    <row r="16" spans="2:19" s="1" customFormat="1" x14ac:dyDescent="0.4">
      <c r="C16" s="4" t="s">
        <v>8</v>
      </c>
      <c r="D16" s="4">
        <v>74</v>
      </c>
      <c r="E16" s="4">
        <v>27</v>
      </c>
      <c r="F16" s="4">
        <v>9</v>
      </c>
      <c r="G16" s="4">
        <f>SUM(D16:F16)</f>
        <v>110</v>
      </c>
      <c r="I16" s="4" t="s">
        <v>8</v>
      </c>
      <c r="J16" s="4">
        <v>63</v>
      </c>
      <c r="K16" s="4">
        <v>22</v>
      </c>
      <c r="L16" s="4">
        <v>8</v>
      </c>
      <c r="M16" s="4">
        <f>SUM(J16:L16)</f>
        <v>93</v>
      </c>
      <c r="O16" s="4" t="s">
        <v>8</v>
      </c>
      <c r="P16" s="4">
        <v>91</v>
      </c>
      <c r="Q16" s="4">
        <v>25</v>
      </c>
      <c r="R16" s="4">
        <v>16</v>
      </c>
      <c r="S16" s="4">
        <f>SUM(P16:R16)</f>
        <v>132</v>
      </c>
    </row>
    <row r="17" spans="2:23" s="1" customFormat="1" x14ac:dyDescent="0.4">
      <c r="C17" s="4" t="s">
        <v>9</v>
      </c>
      <c r="D17" s="4">
        <v>91</v>
      </c>
      <c r="E17" s="4">
        <v>30</v>
      </c>
      <c r="F17" s="4">
        <v>13</v>
      </c>
      <c r="G17" s="4">
        <f>SUM(D17:F17)</f>
        <v>134</v>
      </c>
      <c r="I17" s="4" t="s">
        <v>9</v>
      </c>
      <c r="J17" s="4">
        <v>69</v>
      </c>
      <c r="K17" s="4">
        <v>17</v>
      </c>
      <c r="L17" s="4">
        <v>7</v>
      </c>
      <c r="M17" s="4">
        <f>SUM(J17:L17)</f>
        <v>93</v>
      </c>
      <c r="O17" s="4" t="s">
        <v>9</v>
      </c>
      <c r="P17" s="4">
        <v>82</v>
      </c>
      <c r="Q17" s="4">
        <v>21</v>
      </c>
      <c r="R17" s="4">
        <v>19</v>
      </c>
      <c r="S17" s="4">
        <f>SUM(P17:R17)</f>
        <v>122</v>
      </c>
    </row>
    <row r="18" spans="2:23" s="1" customFormat="1" x14ac:dyDescent="0.4"/>
    <row r="19" spans="2:23" s="1" customFormat="1" x14ac:dyDescent="0.4"/>
    <row r="20" spans="2:23" s="1" customFormat="1" x14ac:dyDescent="0.4"/>
    <row r="21" spans="2:23" s="1" customFormat="1" x14ac:dyDescent="0.4">
      <c r="B21" s="3" t="s">
        <v>13</v>
      </c>
    </row>
    <row r="22" spans="2:23" s="1" customFormat="1" x14ac:dyDescent="0.4"/>
    <row r="23" spans="2:23" s="1" customFormat="1" x14ac:dyDescent="0.4">
      <c r="C23" s="1" t="s">
        <v>14</v>
      </c>
      <c r="F23" s="1" t="s">
        <v>2</v>
      </c>
      <c r="I23" s="1" t="s">
        <v>3</v>
      </c>
      <c r="L23" s="1" t="s">
        <v>4</v>
      </c>
      <c r="O23" s="1" t="s">
        <v>10</v>
      </c>
      <c r="R23" s="1" t="s">
        <v>11</v>
      </c>
      <c r="U23" s="1" t="s">
        <v>12</v>
      </c>
    </row>
    <row r="24" spans="2:23" x14ac:dyDescent="0.4">
      <c r="C24" s="7">
        <v>1</v>
      </c>
      <c r="D24" s="7">
        <v>2</v>
      </c>
      <c r="E24" s="7" t="s">
        <v>5</v>
      </c>
      <c r="F24" s="7">
        <v>1</v>
      </c>
      <c r="G24" s="7">
        <v>2</v>
      </c>
      <c r="H24" s="7" t="s">
        <v>5</v>
      </c>
      <c r="I24" s="7">
        <v>1</v>
      </c>
      <c r="J24" s="7">
        <v>2</v>
      </c>
      <c r="K24" s="7" t="s">
        <v>5</v>
      </c>
      <c r="L24" s="7">
        <v>1</v>
      </c>
      <c r="M24" s="7">
        <v>2</v>
      </c>
      <c r="N24" s="7" t="s">
        <v>5</v>
      </c>
      <c r="O24" s="7">
        <v>1</v>
      </c>
      <c r="P24" s="7">
        <v>2</v>
      </c>
      <c r="Q24" s="7" t="s">
        <v>5</v>
      </c>
      <c r="R24" s="7">
        <v>1</v>
      </c>
      <c r="S24" s="7">
        <v>2</v>
      </c>
      <c r="T24" s="7" t="s">
        <v>5</v>
      </c>
      <c r="U24" s="7">
        <v>1</v>
      </c>
      <c r="V24" s="7">
        <v>2</v>
      </c>
      <c r="W24" s="7" t="s">
        <v>5</v>
      </c>
    </row>
    <row r="25" spans="2:23" x14ac:dyDescent="0.4">
      <c r="B25" t="s">
        <v>7</v>
      </c>
      <c r="C25" s="8">
        <v>87.387387387387378</v>
      </c>
      <c r="D25" s="9">
        <v>8.1081081081081088</v>
      </c>
      <c r="E25" s="10">
        <v>4.5045045045045047</v>
      </c>
      <c r="F25" s="9">
        <f t="shared" ref="F25:H27" si="0">D8/$G8*100</f>
        <v>30.693069306930692</v>
      </c>
      <c r="G25" s="9">
        <f t="shared" si="0"/>
        <v>19.801980198019802</v>
      </c>
      <c r="H25" s="9">
        <f t="shared" si="0"/>
        <v>49.504950495049506</v>
      </c>
      <c r="I25" s="8">
        <f t="shared" ref="I25:K27" si="1">J8/$M8*100</f>
        <v>80</v>
      </c>
      <c r="J25" s="9">
        <f t="shared" si="1"/>
        <v>15.454545454545453</v>
      </c>
      <c r="K25" s="10">
        <f t="shared" si="1"/>
        <v>4.5454545454545459</v>
      </c>
      <c r="L25" s="9">
        <f t="shared" ref="L25:N27" si="2">P8/$S8*100</f>
        <v>54.629629629629626</v>
      </c>
      <c r="M25" s="9">
        <f t="shared" si="2"/>
        <v>27.777777777777779</v>
      </c>
      <c r="N25" s="9">
        <f t="shared" si="2"/>
        <v>17.592592592592592</v>
      </c>
      <c r="O25" s="8">
        <f t="shared" ref="O25:Q27" si="3">D15/$G15*100</f>
        <v>68.907563025210081</v>
      </c>
      <c r="P25" s="9">
        <f t="shared" si="3"/>
        <v>21.008403361344538</v>
      </c>
      <c r="Q25" s="10">
        <f t="shared" si="3"/>
        <v>10.084033613445378</v>
      </c>
      <c r="R25" s="9">
        <f t="shared" ref="R25:T27" si="4">J15/$M15*100</f>
        <v>68.518518518518519</v>
      </c>
      <c r="S25" s="9">
        <f t="shared" si="4"/>
        <v>17.592592592592592</v>
      </c>
      <c r="T25" s="9">
        <f t="shared" si="4"/>
        <v>13.888888888888889</v>
      </c>
      <c r="U25" s="8">
        <f t="shared" ref="U25:W27" si="5">P15/$S15*100</f>
        <v>51.754385964912288</v>
      </c>
      <c r="V25" s="9">
        <f t="shared" si="5"/>
        <v>25.438596491228072</v>
      </c>
      <c r="W25" s="10">
        <f t="shared" si="5"/>
        <v>22.807017543859647</v>
      </c>
    </row>
    <row r="26" spans="2:23" x14ac:dyDescent="0.4">
      <c r="B26" t="s">
        <v>8</v>
      </c>
      <c r="C26" s="11">
        <v>89.256198347107443</v>
      </c>
      <c r="D26">
        <v>9.0909090909090917</v>
      </c>
      <c r="E26" s="12">
        <v>1.6528925619834711</v>
      </c>
      <c r="F26">
        <f t="shared" si="0"/>
        <v>64.761904761904759</v>
      </c>
      <c r="G26">
        <f t="shared" si="0"/>
        <v>17.142857142857142</v>
      </c>
      <c r="H26">
        <f t="shared" si="0"/>
        <v>18.095238095238095</v>
      </c>
      <c r="I26" s="11">
        <f t="shared" si="1"/>
        <v>79.166666666666657</v>
      </c>
      <c r="J26">
        <f>K9/$M9*100</f>
        <v>15.833333333333332</v>
      </c>
      <c r="K26" s="12">
        <f t="shared" si="1"/>
        <v>5</v>
      </c>
      <c r="L26">
        <f t="shared" si="2"/>
        <v>45.631067961165051</v>
      </c>
      <c r="M26">
        <f t="shared" si="2"/>
        <v>30.097087378640776</v>
      </c>
      <c r="N26">
        <f t="shared" si="2"/>
        <v>24.271844660194176</v>
      </c>
      <c r="O26" s="11">
        <f t="shared" si="3"/>
        <v>67.272727272727266</v>
      </c>
      <c r="P26">
        <f t="shared" si="3"/>
        <v>24.545454545454547</v>
      </c>
      <c r="Q26" s="12">
        <f t="shared" si="3"/>
        <v>8.1818181818181817</v>
      </c>
      <c r="R26">
        <f t="shared" si="4"/>
        <v>67.741935483870961</v>
      </c>
      <c r="S26">
        <f t="shared" si="4"/>
        <v>23.655913978494624</v>
      </c>
      <c r="T26">
        <f t="shared" si="4"/>
        <v>8.6021505376344098</v>
      </c>
      <c r="U26" s="11">
        <f t="shared" si="5"/>
        <v>68.939393939393938</v>
      </c>
      <c r="V26">
        <f t="shared" si="5"/>
        <v>18.939393939393938</v>
      </c>
      <c r="W26" s="12">
        <f t="shared" si="5"/>
        <v>12.121212121212121</v>
      </c>
    </row>
    <row r="27" spans="2:23" x14ac:dyDescent="0.4">
      <c r="B27" t="s">
        <v>9</v>
      </c>
      <c r="C27" s="13">
        <v>85.576923076923066</v>
      </c>
      <c r="D27" s="14">
        <v>11.538461538461538</v>
      </c>
      <c r="E27" s="15">
        <v>2.8846153846153846</v>
      </c>
      <c r="F27" s="14">
        <f t="shared" si="0"/>
        <v>55.652173913043477</v>
      </c>
      <c r="G27" s="14">
        <f t="shared" si="0"/>
        <v>20</v>
      </c>
      <c r="H27" s="14">
        <f t="shared" si="0"/>
        <v>24.347826086956523</v>
      </c>
      <c r="I27" s="13">
        <f t="shared" si="1"/>
        <v>79.130434782608688</v>
      </c>
      <c r="J27" s="14">
        <f t="shared" si="1"/>
        <v>14.782608695652174</v>
      </c>
      <c r="K27" s="15">
        <f t="shared" si="1"/>
        <v>6.0869565217391308</v>
      </c>
      <c r="L27" s="14">
        <f t="shared" si="2"/>
        <v>48.453608247422679</v>
      </c>
      <c r="M27" s="14">
        <f t="shared" si="2"/>
        <v>35.051546391752574</v>
      </c>
      <c r="N27" s="14">
        <f t="shared" si="2"/>
        <v>16.494845360824741</v>
      </c>
      <c r="O27" s="13">
        <f t="shared" si="3"/>
        <v>67.910447761194021</v>
      </c>
      <c r="P27" s="14">
        <f t="shared" si="3"/>
        <v>22.388059701492537</v>
      </c>
      <c r="Q27" s="15">
        <f t="shared" si="3"/>
        <v>9.7014925373134329</v>
      </c>
      <c r="R27" s="14">
        <f t="shared" si="4"/>
        <v>74.193548387096769</v>
      </c>
      <c r="S27" s="14">
        <f t="shared" si="4"/>
        <v>18.27956989247312</v>
      </c>
      <c r="T27" s="14">
        <f t="shared" si="4"/>
        <v>7.5268817204301079</v>
      </c>
      <c r="U27" s="13">
        <f t="shared" si="5"/>
        <v>67.213114754098356</v>
      </c>
      <c r="V27" s="14">
        <f t="shared" si="5"/>
        <v>17.21311475409836</v>
      </c>
      <c r="W27" s="15">
        <f>R17/$S17*100</f>
        <v>15.573770491803279</v>
      </c>
    </row>
    <row r="28" spans="2:23" x14ac:dyDescent="0.4">
      <c r="B28" s="16" t="s">
        <v>15</v>
      </c>
      <c r="C28" s="16">
        <f>AVERAGE(C25:C27)</f>
        <v>87.406836270472624</v>
      </c>
      <c r="D28" s="16">
        <f>AVERAGE(D25:D27)</f>
        <v>9.5791595791595796</v>
      </c>
      <c r="E28" s="16">
        <f>AVERAGE(E25:E27)</f>
        <v>3.014004150367787</v>
      </c>
      <c r="F28" s="16">
        <f t="shared" ref="F28:W28" si="6">AVERAGE(F25:F27)</f>
        <v>50.369049327292977</v>
      </c>
      <c r="G28" s="16">
        <f t="shared" si="6"/>
        <v>18.98161244695898</v>
      </c>
      <c r="H28" s="16">
        <f t="shared" si="6"/>
        <v>30.649338225748039</v>
      </c>
      <c r="I28" s="16">
        <f t="shared" si="6"/>
        <v>79.432367149758448</v>
      </c>
      <c r="J28" s="16">
        <f t="shared" si="6"/>
        <v>15.356829161176988</v>
      </c>
      <c r="K28" s="16">
        <f t="shared" si="6"/>
        <v>5.2108036890645595</v>
      </c>
      <c r="L28" s="16">
        <f t="shared" si="6"/>
        <v>49.571435279405783</v>
      </c>
      <c r="M28" s="16">
        <f t="shared" si="6"/>
        <v>30.975470516057044</v>
      </c>
      <c r="N28" s="16">
        <f t="shared" si="6"/>
        <v>19.45309420453717</v>
      </c>
      <c r="O28" s="16">
        <f t="shared" si="6"/>
        <v>68.030246019710447</v>
      </c>
      <c r="P28" s="16">
        <f t="shared" si="6"/>
        <v>22.647305869430539</v>
      </c>
      <c r="Q28" s="16">
        <f t="shared" si="6"/>
        <v>9.322448110858998</v>
      </c>
      <c r="R28" s="16">
        <f t="shared" si="6"/>
        <v>70.151334129828754</v>
      </c>
      <c r="S28" s="16">
        <f t="shared" si="6"/>
        <v>19.842692154520112</v>
      </c>
      <c r="T28" s="16">
        <f t="shared" si="6"/>
        <v>10.005973715651136</v>
      </c>
      <c r="U28" s="16">
        <f t="shared" si="6"/>
        <v>62.635631552801527</v>
      </c>
      <c r="V28" s="16">
        <f t="shared" si="6"/>
        <v>20.530368394906787</v>
      </c>
      <c r="W28" s="16">
        <f t="shared" si="6"/>
        <v>16.834000052291682</v>
      </c>
    </row>
    <row r="29" spans="2:23" x14ac:dyDescent="0.4">
      <c r="B29" t="s">
        <v>16</v>
      </c>
      <c r="C29">
        <f>_xlfn.STDEV.P(C25:C27)</f>
        <v>1.5021207946849742</v>
      </c>
      <c r="D29">
        <f>_xlfn.STDEV.P(D25:D27)</f>
        <v>1.4423643942596525</v>
      </c>
      <c r="E29">
        <f>_xlfn.STDEV.P(E25:E27)</f>
        <v>1.1677553274578663</v>
      </c>
      <c r="F29">
        <f t="shared" ref="F29:W29" si="7">_xlfn.STDEV.P(F25:F27)</f>
        <v>14.40150319367034</v>
      </c>
      <c r="G29">
        <f t="shared" si="7"/>
        <v>1.3027071202604865</v>
      </c>
      <c r="H29">
        <f t="shared" si="7"/>
        <v>13.575082558035499</v>
      </c>
      <c r="I29">
        <f t="shared" si="7"/>
        <v>0.40164949633613656</v>
      </c>
      <c r="J29">
        <f t="shared" si="7"/>
        <v>0.43448584292226333</v>
      </c>
      <c r="K29">
        <f t="shared" si="7"/>
        <v>0.64672803774834564</v>
      </c>
      <c r="L29">
        <f t="shared" si="7"/>
        <v>3.757719253338307</v>
      </c>
      <c r="M29">
        <f t="shared" si="7"/>
        <v>3.0337650056746468</v>
      </c>
      <c r="N29">
        <f t="shared" si="7"/>
        <v>3.4367163796890363</v>
      </c>
      <c r="O29">
        <f t="shared" si="7"/>
        <v>0.67277321659763401</v>
      </c>
      <c r="P29">
        <f t="shared" si="7"/>
        <v>1.4555844648448284</v>
      </c>
      <c r="Q29">
        <f t="shared" si="7"/>
        <v>0.82152780232920863</v>
      </c>
      <c r="R29">
        <f t="shared" si="7"/>
        <v>2.8758062496943051</v>
      </c>
      <c r="S29">
        <f t="shared" si="7"/>
        <v>2.7109014443863964</v>
      </c>
      <c r="T29">
        <f t="shared" si="7"/>
        <v>2.7805063614664309</v>
      </c>
      <c r="U29">
        <f t="shared" si="7"/>
        <v>7.7264109440439919</v>
      </c>
      <c r="V29">
        <f t="shared" si="7"/>
        <v>3.5414721270995617</v>
      </c>
      <c r="W29">
        <f t="shared" si="7"/>
        <v>4.4525455858806167</v>
      </c>
    </row>
    <row r="30" spans="2:23" x14ac:dyDescent="0.4">
      <c r="B30" s="17" t="s">
        <v>17</v>
      </c>
      <c r="C30" s="17">
        <f>C29/SQRT(3)</f>
        <v>0.86724984516670445</v>
      </c>
      <c r="D30" s="17">
        <f t="shared" ref="D30:W30" si="8">D29/SQRT(3)</f>
        <v>0.83274947129534194</v>
      </c>
      <c r="E30" s="17">
        <f t="shared" si="8"/>
        <v>0.67420385265541871</v>
      </c>
      <c r="F30" s="17">
        <f t="shared" si="8"/>
        <v>8.3147117456008264</v>
      </c>
      <c r="G30" s="17">
        <f t="shared" si="8"/>
        <v>0.75211830655763412</v>
      </c>
      <c r="H30" s="17">
        <f t="shared" si="8"/>
        <v>7.837577569153189</v>
      </c>
      <c r="I30" s="17">
        <f t="shared" si="8"/>
        <v>0.23189244482954607</v>
      </c>
      <c r="J30" s="17">
        <f t="shared" si="8"/>
        <v>0.25085051837025019</v>
      </c>
      <c r="K30" s="17">
        <f t="shared" si="8"/>
        <v>0.37338860668648582</v>
      </c>
      <c r="L30" s="17">
        <f t="shared" si="8"/>
        <v>2.1695202224539112</v>
      </c>
      <c r="M30" s="17">
        <f t="shared" si="8"/>
        <v>1.751545042684324</v>
      </c>
      <c r="N30" s="17">
        <f t="shared" si="8"/>
        <v>1.9841891269418614</v>
      </c>
      <c r="O30" s="17">
        <f t="shared" si="8"/>
        <v>0.38842579770621444</v>
      </c>
      <c r="P30" s="17">
        <f t="shared" si="8"/>
        <v>0.84038208260639913</v>
      </c>
      <c r="Q30" s="17">
        <f t="shared" si="8"/>
        <v>0.47430929782153031</v>
      </c>
      <c r="R30" s="17">
        <f t="shared" si="8"/>
        <v>1.6603475123982152</v>
      </c>
      <c r="S30" s="17">
        <f t="shared" si="8"/>
        <v>1.5651396786630314</v>
      </c>
      <c r="T30" s="17">
        <f t="shared" si="8"/>
        <v>1.6053260962761109</v>
      </c>
      <c r="U30" s="17">
        <f t="shared" si="8"/>
        <v>4.4608454384134699</v>
      </c>
      <c r="V30" s="17">
        <f t="shared" si="8"/>
        <v>2.0446698859084886</v>
      </c>
      <c r="W30" s="17">
        <f t="shared" si="8"/>
        <v>2.5706783925872543</v>
      </c>
    </row>
    <row r="31" spans="2:23" x14ac:dyDescent="0.4">
      <c r="B31" s="18" t="s">
        <v>18</v>
      </c>
      <c r="C31" s="18"/>
      <c r="D31" s="18"/>
      <c r="E31" s="18"/>
      <c r="F31" s="18">
        <f>TTEST($C$25:$C$27,F25:F27,2,2)</f>
        <v>2.2407839220860985E-2</v>
      </c>
      <c r="G31" s="18">
        <f>TTEST($D$25:$D$27,G25:G27,2,2)</f>
        <v>2.3881984905381494E-3</v>
      </c>
      <c r="H31" s="18">
        <f>TTEST($E$25:$E$27,H25:H27,2,2)</f>
        <v>4.5543018599621725E-2</v>
      </c>
      <c r="I31" s="18">
        <f>TTEST($C$25:$C$27,I25:I27,2,2)</f>
        <v>1.9184843529688608E-3</v>
      </c>
      <c r="J31" s="18">
        <f>TTEST($D$25:$D$27,J25:J27,2,2)</f>
        <v>5.6015502130355487E-3</v>
      </c>
      <c r="K31" s="18">
        <f>TTEST($E$25:$E$27,K25:K27,2,2)</f>
        <v>8.04850267171347E-2</v>
      </c>
      <c r="L31" s="18">
        <f>TTEST($C$25:$C$27,L25:L27,2,2)</f>
        <v>1.8904910750380409E-4</v>
      </c>
      <c r="M31" s="18">
        <f>TTEST($D$25:$D$27,M25:M27,2,2)</f>
        <v>8.4102178581838222E-4</v>
      </c>
      <c r="N31" s="18">
        <f>TTEST($E$25:$E$27,N25:N27,2,2)</f>
        <v>3.0520132983268876E-3</v>
      </c>
      <c r="O31" s="18">
        <f>TTEST($C$25:$C$27,O25:O27,2,2)</f>
        <v>7.6247082665925649E-5</v>
      </c>
      <c r="P31" s="18">
        <f>TTEST($D$25:$D$27,P25:P27,2,2)</f>
        <v>8.3709252576981462E-4</v>
      </c>
      <c r="Q31" s="18">
        <f>TTEST($E$25:$E$27,Q25:Q27,2,2)</f>
        <v>3.3443187438086572E-3</v>
      </c>
      <c r="R31" s="18">
        <f>TTEST($C$25:$C$27,R25:R27,2,2)</f>
        <v>1.6727752438560864E-3</v>
      </c>
      <c r="S31" s="18">
        <f>TTEST($D$25:$D$27,S25:S27,2,2)</f>
        <v>9.125433385631718E-3</v>
      </c>
      <c r="T31" s="18">
        <f>TTEST($E$25:$E$27,T25:T27,2,2)</f>
        <v>3.0534881787660829E-2</v>
      </c>
      <c r="U31" s="18">
        <f>TTEST($C$25:$C$27,U25:U27,2,2)</f>
        <v>1.1240657557350871E-2</v>
      </c>
      <c r="V31" s="18">
        <f>TTEST($D$25:$D$27,V25:V27,2,2)</f>
        <v>1.5474281889838976E-2</v>
      </c>
      <c r="W31" s="18">
        <f>TTEST($E$25:$E$27,W25:W27,2,2)</f>
        <v>1.3201215022913113E-2</v>
      </c>
    </row>
    <row r="32" spans="2:23" x14ac:dyDescent="0.4">
      <c r="B32" s="18"/>
      <c r="C32" s="18"/>
      <c r="D32" s="18"/>
      <c r="E32" s="18"/>
      <c r="F32" s="18" t="s">
        <v>19</v>
      </c>
      <c r="G32" s="18" t="s">
        <v>20</v>
      </c>
      <c r="H32" s="18"/>
      <c r="I32" s="18" t="s">
        <v>20</v>
      </c>
      <c r="J32" s="18" t="s">
        <v>20</v>
      </c>
      <c r="K32" s="18"/>
      <c r="L32" s="18" t="s">
        <v>21</v>
      </c>
      <c r="M32" s="18" t="s">
        <v>21</v>
      </c>
      <c r="N32" s="18"/>
      <c r="O32" s="18" t="s">
        <v>21</v>
      </c>
      <c r="P32" s="18" t="s">
        <v>21</v>
      </c>
      <c r="Q32" s="18"/>
      <c r="R32" s="18" t="s">
        <v>20</v>
      </c>
      <c r="S32" s="18" t="s">
        <v>20</v>
      </c>
      <c r="T32" s="18"/>
      <c r="U32" s="18" t="s">
        <v>19</v>
      </c>
      <c r="V32" s="18" t="s">
        <v>19</v>
      </c>
      <c r="W32" s="18" t="s">
        <v>19</v>
      </c>
    </row>
    <row r="35" spans="2:10" x14ac:dyDescent="0.4">
      <c r="B35" s="19" t="s">
        <v>15</v>
      </c>
      <c r="C35" s="19">
        <v>1</v>
      </c>
      <c r="D35" s="19">
        <v>2</v>
      </c>
      <c r="E35" s="20" t="s">
        <v>22</v>
      </c>
      <c r="F35" s="1"/>
      <c r="G35" s="21" t="s">
        <v>17</v>
      </c>
      <c r="H35" s="21">
        <v>1</v>
      </c>
      <c r="I35" s="21">
        <v>2</v>
      </c>
      <c r="J35" s="22" t="s">
        <v>22</v>
      </c>
    </row>
    <row r="36" spans="2:10" x14ac:dyDescent="0.4">
      <c r="B36" s="1" t="s">
        <v>14</v>
      </c>
      <c r="C36" s="1">
        <f>C28</f>
        <v>87.406836270472624</v>
      </c>
      <c r="D36" s="1">
        <f t="shared" ref="D36:E36" si="9">D28</f>
        <v>9.5791595791595796</v>
      </c>
      <c r="E36" s="1">
        <f t="shared" si="9"/>
        <v>3.014004150367787</v>
      </c>
      <c r="F36" s="1"/>
      <c r="G36" s="1" t="s">
        <v>14</v>
      </c>
      <c r="H36">
        <f>C30</f>
        <v>0.86724984516670445</v>
      </c>
      <c r="I36">
        <f t="shared" ref="I36:J36" si="10">D30</f>
        <v>0.83274947129534194</v>
      </c>
      <c r="J36">
        <f t="shared" si="10"/>
        <v>0.67420385265541871</v>
      </c>
    </row>
    <row r="37" spans="2:10" x14ac:dyDescent="0.4">
      <c r="B37" s="1" t="s">
        <v>2</v>
      </c>
      <c r="C37" s="1">
        <f>F28</f>
        <v>50.369049327292977</v>
      </c>
      <c r="D37" s="1">
        <f t="shared" ref="D37:E37" si="11">G28</f>
        <v>18.98161244695898</v>
      </c>
      <c r="E37" s="1">
        <f t="shared" si="11"/>
        <v>30.649338225748039</v>
      </c>
      <c r="F37" s="1"/>
      <c r="G37" s="1" t="s">
        <v>2</v>
      </c>
      <c r="H37">
        <f>F30</f>
        <v>8.3147117456008264</v>
      </c>
      <c r="I37">
        <f t="shared" ref="I37:J37" si="12">G30</f>
        <v>0.75211830655763412</v>
      </c>
      <c r="J37">
        <f>H30</f>
        <v>7.837577569153189</v>
      </c>
    </row>
    <row r="38" spans="2:10" x14ac:dyDescent="0.4">
      <c r="B38" s="1" t="s">
        <v>3</v>
      </c>
      <c r="C38" s="1">
        <f>I28</f>
        <v>79.432367149758448</v>
      </c>
      <c r="D38" s="1">
        <f t="shared" ref="D38:E38" si="13">J28</f>
        <v>15.356829161176988</v>
      </c>
      <c r="E38" s="1">
        <f t="shared" si="13"/>
        <v>5.2108036890645595</v>
      </c>
      <c r="F38" s="1"/>
      <c r="G38" s="1" t="s">
        <v>3</v>
      </c>
      <c r="H38">
        <f>I30</f>
        <v>0.23189244482954607</v>
      </c>
      <c r="I38">
        <f t="shared" ref="I38:J38" si="14">J30</f>
        <v>0.25085051837025019</v>
      </c>
      <c r="J38">
        <f t="shared" si="14"/>
        <v>0.37338860668648582</v>
      </c>
    </row>
    <row r="39" spans="2:10" x14ac:dyDescent="0.4">
      <c r="B39" s="1" t="s">
        <v>4</v>
      </c>
      <c r="C39" s="1">
        <f>L28</f>
        <v>49.571435279405783</v>
      </c>
      <c r="D39" s="1">
        <f t="shared" ref="D39:E39" si="15">M28</f>
        <v>30.975470516057044</v>
      </c>
      <c r="E39" s="1">
        <f t="shared" si="15"/>
        <v>19.45309420453717</v>
      </c>
      <c r="F39" s="1"/>
      <c r="G39" s="1" t="s">
        <v>4</v>
      </c>
      <c r="H39">
        <f>L30</f>
        <v>2.1695202224539112</v>
      </c>
      <c r="I39">
        <f t="shared" ref="I39:J39" si="16">M30</f>
        <v>1.751545042684324</v>
      </c>
      <c r="J39">
        <f t="shared" si="16"/>
        <v>1.9841891269418614</v>
      </c>
    </row>
    <row r="40" spans="2:10" x14ac:dyDescent="0.4">
      <c r="B40" s="1" t="s">
        <v>10</v>
      </c>
      <c r="C40" s="1">
        <f>O28</f>
        <v>68.030246019710447</v>
      </c>
      <c r="D40" s="1">
        <f t="shared" ref="D40:E40" si="17">P28</f>
        <v>22.647305869430539</v>
      </c>
      <c r="E40" s="1">
        <f t="shared" si="17"/>
        <v>9.322448110858998</v>
      </c>
      <c r="F40" s="1"/>
      <c r="G40" s="1" t="s">
        <v>10</v>
      </c>
      <c r="H40">
        <f>O30</f>
        <v>0.38842579770621444</v>
      </c>
      <c r="I40">
        <f t="shared" ref="I40:J40" si="18">P30</f>
        <v>0.84038208260639913</v>
      </c>
      <c r="J40">
        <f t="shared" si="18"/>
        <v>0.47430929782153031</v>
      </c>
    </row>
    <row r="41" spans="2:10" x14ac:dyDescent="0.4">
      <c r="B41" s="1" t="s">
        <v>11</v>
      </c>
      <c r="C41" s="1">
        <f>R28</f>
        <v>70.151334129828754</v>
      </c>
      <c r="D41" s="1">
        <f t="shared" ref="D41:E41" si="19">S28</f>
        <v>19.842692154520112</v>
      </c>
      <c r="E41" s="1">
        <f t="shared" si="19"/>
        <v>10.005973715651136</v>
      </c>
      <c r="F41" s="1"/>
      <c r="G41" s="1" t="s">
        <v>11</v>
      </c>
      <c r="H41">
        <f>R30</f>
        <v>1.6603475123982152</v>
      </c>
      <c r="I41">
        <f t="shared" ref="I41:J41" si="20">S30</f>
        <v>1.5651396786630314</v>
      </c>
      <c r="J41">
        <f t="shared" si="20"/>
        <v>1.6053260962761109</v>
      </c>
    </row>
    <row r="42" spans="2:10" x14ac:dyDescent="0.4">
      <c r="B42" s="1" t="s">
        <v>12</v>
      </c>
      <c r="C42" s="1">
        <f>U28</f>
        <v>62.635631552801527</v>
      </c>
      <c r="D42" s="1">
        <f t="shared" ref="D42:E42" si="21">V28</f>
        <v>20.530368394906787</v>
      </c>
      <c r="E42" s="1">
        <f t="shared" si="21"/>
        <v>16.834000052291682</v>
      </c>
      <c r="F42" s="1"/>
      <c r="G42" s="1" t="s">
        <v>12</v>
      </c>
      <c r="H42">
        <f>U30</f>
        <v>4.4608454384134699</v>
      </c>
      <c r="I42">
        <f t="shared" ref="I42:J42" si="22">V30</f>
        <v>2.0446698859084886</v>
      </c>
      <c r="J42">
        <f t="shared" si="22"/>
        <v>2.5706783925872543</v>
      </c>
    </row>
    <row r="43" spans="2:10" x14ac:dyDescent="0.4">
      <c r="B43" s="1"/>
      <c r="C43" s="1"/>
      <c r="D43" s="1"/>
      <c r="E43" s="1"/>
      <c r="F43" s="1"/>
      <c r="G43" s="1"/>
    </row>
    <row r="48" spans="2:10" x14ac:dyDescent="0.4">
      <c r="B48" s="23" t="s">
        <v>23</v>
      </c>
    </row>
    <row r="50" spans="2:46" x14ac:dyDescent="0.4">
      <c r="C50">
        <v>1</v>
      </c>
      <c r="D50">
        <v>2</v>
      </c>
      <c r="E50" s="7" t="s">
        <v>5</v>
      </c>
      <c r="K50">
        <v>1</v>
      </c>
      <c r="L50">
        <v>2</v>
      </c>
      <c r="M50" s="7" t="s">
        <v>5</v>
      </c>
      <c r="S50">
        <v>1</v>
      </c>
      <c r="T50">
        <v>2</v>
      </c>
      <c r="U50" s="7" t="s">
        <v>5</v>
      </c>
      <c r="AA50">
        <v>1</v>
      </c>
      <c r="AB50">
        <v>2</v>
      </c>
      <c r="AC50" s="7" t="s">
        <v>5</v>
      </c>
      <c r="AI50">
        <v>1</v>
      </c>
      <c r="AJ50">
        <v>2</v>
      </c>
      <c r="AK50" s="7" t="s">
        <v>5</v>
      </c>
      <c r="AQ50">
        <v>1</v>
      </c>
      <c r="AR50">
        <v>2</v>
      </c>
      <c r="AS50" s="7" t="s">
        <v>5</v>
      </c>
      <c r="AT50" s="7"/>
    </row>
    <row r="51" spans="2:46" x14ac:dyDescent="0.4">
      <c r="B51" t="s">
        <v>14</v>
      </c>
      <c r="C51">
        <v>87.39</v>
      </c>
      <c r="D51">
        <v>8.11</v>
      </c>
      <c r="E51">
        <v>4.5</v>
      </c>
      <c r="J51" t="s">
        <v>14</v>
      </c>
      <c r="K51">
        <v>87.39</v>
      </c>
      <c r="L51">
        <v>8.11</v>
      </c>
      <c r="M51">
        <v>4.5</v>
      </c>
      <c r="R51" t="s">
        <v>14</v>
      </c>
      <c r="S51">
        <v>87.39</v>
      </c>
      <c r="T51">
        <v>8.11</v>
      </c>
      <c r="U51">
        <v>4.5</v>
      </c>
      <c r="Z51" t="s">
        <v>14</v>
      </c>
      <c r="AA51">
        <v>87.39</v>
      </c>
      <c r="AB51">
        <v>8.11</v>
      </c>
      <c r="AC51">
        <v>4.5</v>
      </c>
      <c r="AH51" t="s">
        <v>14</v>
      </c>
      <c r="AI51">
        <v>87.39</v>
      </c>
      <c r="AJ51">
        <v>8.11</v>
      </c>
      <c r="AK51">
        <v>4.5</v>
      </c>
      <c r="AP51" t="s">
        <v>14</v>
      </c>
      <c r="AQ51">
        <v>87.39</v>
      </c>
      <c r="AR51">
        <v>8.11</v>
      </c>
      <c r="AS51">
        <v>4.5</v>
      </c>
    </row>
    <row r="52" spans="2:46" x14ac:dyDescent="0.4">
      <c r="C52">
        <v>89.26</v>
      </c>
      <c r="D52">
        <v>9.09</v>
      </c>
      <c r="E52">
        <v>1.65</v>
      </c>
      <c r="K52">
        <v>89.26</v>
      </c>
      <c r="L52">
        <v>9.09</v>
      </c>
      <c r="M52">
        <v>1.65</v>
      </c>
      <c r="S52">
        <v>89.26</v>
      </c>
      <c r="T52">
        <v>9.09</v>
      </c>
      <c r="U52">
        <v>1.65</v>
      </c>
      <c r="AA52">
        <v>89.26</v>
      </c>
      <c r="AB52">
        <v>9.09</v>
      </c>
      <c r="AC52">
        <v>1.65</v>
      </c>
      <c r="AI52">
        <v>89.26</v>
      </c>
      <c r="AJ52">
        <v>9.09</v>
      </c>
      <c r="AK52">
        <v>1.65</v>
      </c>
      <c r="AQ52">
        <v>89.26</v>
      </c>
      <c r="AR52">
        <v>9.09</v>
      </c>
      <c r="AS52">
        <v>1.65</v>
      </c>
    </row>
    <row r="53" spans="2:46" x14ac:dyDescent="0.4">
      <c r="C53">
        <v>85.26</v>
      </c>
      <c r="D53">
        <v>11.58</v>
      </c>
      <c r="E53" s="24">
        <v>2.88</v>
      </c>
      <c r="K53">
        <v>85.26</v>
      </c>
      <c r="L53">
        <v>11.58</v>
      </c>
      <c r="M53" s="24">
        <v>2.88</v>
      </c>
      <c r="S53">
        <v>85.26</v>
      </c>
      <c r="T53">
        <v>11.58</v>
      </c>
      <c r="U53" s="24">
        <v>2.88</v>
      </c>
      <c r="AA53">
        <v>85.26</v>
      </c>
      <c r="AB53">
        <v>11.58</v>
      </c>
      <c r="AC53" s="24">
        <v>2.88</v>
      </c>
      <c r="AI53">
        <v>85.26</v>
      </c>
      <c r="AJ53">
        <v>11.58</v>
      </c>
      <c r="AK53" s="24">
        <v>2.88</v>
      </c>
      <c r="AQ53">
        <v>85.26</v>
      </c>
      <c r="AR53">
        <v>11.58</v>
      </c>
      <c r="AS53" s="24">
        <v>2.88</v>
      </c>
    </row>
    <row r="54" spans="2:46" x14ac:dyDescent="0.4">
      <c r="B54" t="s">
        <v>24</v>
      </c>
      <c r="C54">
        <v>30.69</v>
      </c>
      <c r="D54">
        <v>19.8</v>
      </c>
      <c r="E54">
        <v>49.5</v>
      </c>
      <c r="J54" t="s">
        <v>25</v>
      </c>
      <c r="K54">
        <v>80</v>
      </c>
      <c r="L54">
        <v>15.46</v>
      </c>
      <c r="M54">
        <v>4.55</v>
      </c>
      <c r="R54" t="s">
        <v>26</v>
      </c>
      <c r="S54">
        <v>54.63</v>
      </c>
      <c r="T54">
        <v>27.78</v>
      </c>
      <c r="U54">
        <v>1.76</v>
      </c>
      <c r="Z54" t="s">
        <v>27</v>
      </c>
      <c r="AA54">
        <v>68.91</v>
      </c>
      <c r="AB54">
        <v>21.01</v>
      </c>
      <c r="AC54">
        <v>10.08</v>
      </c>
      <c r="AH54" t="s">
        <v>28</v>
      </c>
      <c r="AI54">
        <v>68.52</v>
      </c>
      <c r="AJ54">
        <v>17.59</v>
      </c>
      <c r="AK54">
        <v>13.89</v>
      </c>
      <c r="AP54" t="s">
        <v>29</v>
      </c>
      <c r="AQ54">
        <v>51.75</v>
      </c>
      <c r="AR54">
        <v>25.44</v>
      </c>
      <c r="AS54">
        <v>22.81</v>
      </c>
    </row>
    <row r="55" spans="2:46" x14ac:dyDescent="0.4">
      <c r="C55">
        <v>64.760000000000005</v>
      </c>
      <c r="D55">
        <v>17.14</v>
      </c>
      <c r="E55">
        <v>18.100000000000001</v>
      </c>
      <c r="K55">
        <v>79.17</v>
      </c>
      <c r="L55">
        <v>15.83</v>
      </c>
      <c r="M55">
        <v>5</v>
      </c>
      <c r="S55">
        <v>45.63</v>
      </c>
      <c r="T55">
        <v>30.1</v>
      </c>
      <c r="U55">
        <v>24.27</v>
      </c>
      <c r="AA55">
        <v>67.27</v>
      </c>
      <c r="AB55">
        <v>24.55</v>
      </c>
      <c r="AC55">
        <v>8.18</v>
      </c>
      <c r="AI55">
        <v>67.739999999999995</v>
      </c>
      <c r="AJ55">
        <v>23.66</v>
      </c>
      <c r="AK55">
        <v>8.6</v>
      </c>
      <c r="AQ55">
        <v>68.94</v>
      </c>
      <c r="AR55">
        <v>18.940000000000001</v>
      </c>
      <c r="AS55">
        <v>12.12</v>
      </c>
    </row>
    <row r="56" spans="2:46" x14ac:dyDescent="0.4">
      <c r="C56">
        <v>55.65</v>
      </c>
      <c r="D56">
        <v>20</v>
      </c>
      <c r="E56">
        <v>24.35</v>
      </c>
      <c r="K56">
        <v>79.13</v>
      </c>
      <c r="L56">
        <v>14.78</v>
      </c>
      <c r="M56">
        <v>6.09</v>
      </c>
      <c r="S56">
        <v>48.45</v>
      </c>
      <c r="T56">
        <v>35.049999999999997</v>
      </c>
      <c r="U56">
        <v>16.489999999999998</v>
      </c>
      <c r="AA56">
        <v>67.91</v>
      </c>
      <c r="AB56">
        <v>22.34</v>
      </c>
      <c r="AC56">
        <v>9.6999999999999993</v>
      </c>
      <c r="AI56">
        <v>74.19</v>
      </c>
      <c r="AJ56">
        <v>18.28</v>
      </c>
      <c r="AK56">
        <v>7.53</v>
      </c>
      <c r="AQ56">
        <v>67.209999999999994</v>
      </c>
      <c r="AR56">
        <v>17.21</v>
      </c>
      <c r="AS56">
        <v>15.57</v>
      </c>
    </row>
    <row r="58" spans="2:46" x14ac:dyDescent="0.4">
      <c r="B58" t="s">
        <v>30</v>
      </c>
      <c r="J58" t="s">
        <v>30</v>
      </c>
      <c r="R58" t="s">
        <v>30</v>
      </c>
      <c r="Z58" t="s">
        <v>30</v>
      </c>
      <c r="AH58" t="s">
        <v>30</v>
      </c>
      <c r="AP58" t="s">
        <v>30</v>
      </c>
    </row>
    <row r="60" spans="2:46" x14ac:dyDescent="0.4">
      <c r="B60" t="s">
        <v>31</v>
      </c>
      <c r="C60">
        <v>1</v>
      </c>
      <c r="D60">
        <v>2</v>
      </c>
      <c r="E60" s="7" t="s">
        <v>5</v>
      </c>
      <c r="F60" t="s">
        <v>32</v>
      </c>
      <c r="J60" t="s">
        <v>31</v>
      </c>
      <c r="K60">
        <v>1</v>
      </c>
      <c r="L60">
        <v>2</v>
      </c>
      <c r="M60" s="7" t="s">
        <v>5</v>
      </c>
      <c r="N60" t="s">
        <v>32</v>
      </c>
      <c r="R60" t="s">
        <v>31</v>
      </c>
      <c r="S60">
        <v>1</v>
      </c>
      <c r="T60">
        <v>2</v>
      </c>
      <c r="U60" s="7" t="s">
        <v>5</v>
      </c>
      <c r="V60" t="s">
        <v>32</v>
      </c>
      <c r="Z60" t="s">
        <v>31</v>
      </c>
      <c r="AA60">
        <v>1</v>
      </c>
      <c r="AB60">
        <v>2</v>
      </c>
      <c r="AC60" s="7" t="s">
        <v>5</v>
      </c>
      <c r="AD60" t="s">
        <v>32</v>
      </c>
      <c r="AH60" t="s">
        <v>31</v>
      </c>
      <c r="AI60">
        <v>1</v>
      </c>
      <c r="AJ60">
        <v>2</v>
      </c>
      <c r="AK60" t="s">
        <v>33</v>
      </c>
      <c r="AL60" t="s">
        <v>32</v>
      </c>
      <c r="AP60" t="s">
        <v>31</v>
      </c>
      <c r="AQ60">
        <v>1</v>
      </c>
      <c r="AR60">
        <v>2</v>
      </c>
      <c r="AS60" t="s">
        <v>5</v>
      </c>
      <c r="AT60" t="s">
        <v>32</v>
      </c>
    </row>
    <row r="61" spans="2:46" ht="19.5" thickBot="1" x14ac:dyDescent="0.45">
      <c r="B61" s="25" t="s">
        <v>34</v>
      </c>
      <c r="C61" s="25"/>
      <c r="D61" s="25"/>
      <c r="E61" s="25"/>
      <c r="F61" s="25"/>
      <c r="J61" s="25" t="s">
        <v>34</v>
      </c>
      <c r="K61" s="25"/>
      <c r="L61" s="25"/>
      <c r="M61" s="25"/>
      <c r="N61" s="25"/>
      <c r="R61" s="25" t="s">
        <v>34</v>
      </c>
      <c r="S61" s="25"/>
      <c r="T61" s="25"/>
      <c r="U61" s="25"/>
      <c r="V61" s="25"/>
      <c r="Z61" s="25" t="s">
        <v>34</v>
      </c>
      <c r="AA61" s="25"/>
      <c r="AB61" s="25"/>
      <c r="AC61" s="25"/>
      <c r="AD61" s="25"/>
      <c r="AH61" s="25" t="s">
        <v>34</v>
      </c>
      <c r="AI61" s="25"/>
      <c r="AJ61" s="25"/>
      <c r="AK61" s="25"/>
      <c r="AL61" s="25"/>
      <c r="AP61" s="25" t="s">
        <v>34</v>
      </c>
      <c r="AQ61" s="25"/>
      <c r="AR61" s="25"/>
      <c r="AS61" s="25"/>
      <c r="AT61" s="25"/>
    </row>
    <row r="62" spans="2:46" x14ac:dyDescent="0.4">
      <c r="B62" t="s">
        <v>35</v>
      </c>
      <c r="C62">
        <v>3</v>
      </c>
      <c r="D62">
        <v>3</v>
      </c>
      <c r="E62">
        <v>3</v>
      </c>
      <c r="F62">
        <v>9</v>
      </c>
      <c r="J62" t="s">
        <v>35</v>
      </c>
      <c r="K62">
        <v>3</v>
      </c>
      <c r="L62">
        <v>3</v>
      </c>
      <c r="M62">
        <v>3</v>
      </c>
      <c r="N62">
        <v>9</v>
      </c>
      <c r="R62" t="s">
        <v>35</v>
      </c>
      <c r="S62">
        <v>3</v>
      </c>
      <c r="T62">
        <v>3</v>
      </c>
      <c r="U62">
        <v>3</v>
      </c>
      <c r="V62">
        <v>9</v>
      </c>
      <c r="Z62" t="s">
        <v>35</v>
      </c>
      <c r="AA62">
        <v>3</v>
      </c>
      <c r="AB62">
        <v>3</v>
      </c>
      <c r="AC62">
        <v>3</v>
      </c>
      <c r="AD62">
        <v>9</v>
      </c>
      <c r="AH62" t="s">
        <v>35</v>
      </c>
      <c r="AI62">
        <v>3</v>
      </c>
      <c r="AJ62">
        <v>3</v>
      </c>
      <c r="AK62">
        <v>3</v>
      </c>
      <c r="AL62">
        <v>9</v>
      </c>
      <c r="AP62" t="s">
        <v>35</v>
      </c>
      <c r="AQ62">
        <v>3</v>
      </c>
      <c r="AR62">
        <v>3</v>
      </c>
      <c r="AS62">
        <v>3</v>
      </c>
      <c r="AT62">
        <v>9</v>
      </c>
    </row>
    <row r="63" spans="2:46" x14ac:dyDescent="0.4">
      <c r="B63" t="s">
        <v>32</v>
      </c>
      <c r="C63">
        <v>261.91000000000003</v>
      </c>
      <c r="D63">
        <v>28.78</v>
      </c>
      <c r="E63">
        <v>9.0300000000000011</v>
      </c>
      <c r="F63">
        <v>299.71999999999997</v>
      </c>
      <c r="J63" t="s">
        <v>32</v>
      </c>
      <c r="K63">
        <v>261.91000000000003</v>
      </c>
      <c r="L63">
        <v>28.78</v>
      </c>
      <c r="M63">
        <v>9.0300000000000011</v>
      </c>
      <c r="N63">
        <v>299.71999999999997</v>
      </c>
      <c r="R63" t="s">
        <v>32</v>
      </c>
      <c r="S63">
        <v>261.91000000000003</v>
      </c>
      <c r="T63">
        <v>28.78</v>
      </c>
      <c r="U63">
        <v>9.0300000000000011</v>
      </c>
      <c r="V63">
        <v>299.71999999999997</v>
      </c>
      <c r="Z63" t="s">
        <v>32</v>
      </c>
      <c r="AA63">
        <v>261.91000000000003</v>
      </c>
      <c r="AB63">
        <v>28.78</v>
      </c>
      <c r="AC63">
        <v>9.0300000000000011</v>
      </c>
      <c r="AD63">
        <v>299.71999999999997</v>
      </c>
      <c r="AH63" t="s">
        <v>32</v>
      </c>
      <c r="AI63">
        <v>261.91000000000003</v>
      </c>
      <c r="AJ63">
        <v>28.78</v>
      </c>
      <c r="AK63">
        <v>9.0300000000000011</v>
      </c>
      <c r="AL63">
        <v>299.71999999999997</v>
      </c>
      <c r="AP63" t="s">
        <v>32</v>
      </c>
      <c r="AQ63">
        <v>261.91000000000003</v>
      </c>
      <c r="AR63">
        <v>28.78</v>
      </c>
      <c r="AS63">
        <v>9.0300000000000011</v>
      </c>
      <c r="AT63">
        <v>299.71999999999997</v>
      </c>
    </row>
    <row r="64" spans="2:46" x14ac:dyDescent="0.4">
      <c r="B64" t="s">
        <v>36</v>
      </c>
      <c r="C64">
        <v>87.303333333333342</v>
      </c>
      <c r="D64">
        <v>9.5933333333333337</v>
      </c>
      <c r="E64">
        <v>3.0100000000000002</v>
      </c>
      <c r="F64">
        <v>33.30222222222222</v>
      </c>
      <c r="J64" t="s">
        <v>36</v>
      </c>
      <c r="K64">
        <v>87.303333333333342</v>
      </c>
      <c r="L64">
        <v>9.5933333333333337</v>
      </c>
      <c r="M64">
        <v>3.0100000000000002</v>
      </c>
      <c r="N64">
        <v>33.30222222222222</v>
      </c>
      <c r="R64" t="s">
        <v>36</v>
      </c>
      <c r="S64">
        <v>87.303333333333342</v>
      </c>
      <c r="T64">
        <v>9.5933333333333337</v>
      </c>
      <c r="U64">
        <v>3.0100000000000002</v>
      </c>
      <c r="V64">
        <v>33.30222222222222</v>
      </c>
      <c r="Z64" t="s">
        <v>36</v>
      </c>
      <c r="AA64">
        <v>87.303333333333342</v>
      </c>
      <c r="AB64">
        <v>9.5933333333333337</v>
      </c>
      <c r="AC64">
        <v>3.0100000000000002</v>
      </c>
      <c r="AD64">
        <v>33.30222222222222</v>
      </c>
      <c r="AH64" t="s">
        <v>36</v>
      </c>
      <c r="AI64">
        <v>87.303333333333342</v>
      </c>
      <c r="AJ64">
        <v>9.5933333333333337</v>
      </c>
      <c r="AK64">
        <v>3.0100000000000002</v>
      </c>
      <c r="AL64">
        <v>33.30222222222222</v>
      </c>
      <c r="AP64" t="s">
        <v>36</v>
      </c>
      <c r="AQ64">
        <v>87.303333333333342</v>
      </c>
      <c r="AR64">
        <v>9.5933333333333337</v>
      </c>
      <c r="AS64">
        <v>3.0100000000000002</v>
      </c>
      <c r="AT64">
        <v>33.30222222222222</v>
      </c>
    </row>
    <row r="65" spans="2:46" x14ac:dyDescent="0.4">
      <c r="B65" t="s">
        <v>37</v>
      </c>
      <c r="C65">
        <v>4.0056333333333329</v>
      </c>
      <c r="D65">
        <v>3.2002333333333013</v>
      </c>
      <c r="E65">
        <v>2.0432999999999968</v>
      </c>
      <c r="F65">
        <v>1650.7560944444444</v>
      </c>
      <c r="J65" t="s">
        <v>37</v>
      </c>
      <c r="K65">
        <v>4.0056333333333329</v>
      </c>
      <c r="L65">
        <v>3.2002333333333013</v>
      </c>
      <c r="M65">
        <v>2.0432999999999968</v>
      </c>
      <c r="N65">
        <v>1650.7560944444444</v>
      </c>
      <c r="R65" t="s">
        <v>37</v>
      </c>
      <c r="S65">
        <v>4.0056333333333329</v>
      </c>
      <c r="T65">
        <v>3.2002333333333013</v>
      </c>
      <c r="U65">
        <v>2.0432999999999968</v>
      </c>
      <c r="V65">
        <v>1650.7560944444444</v>
      </c>
      <c r="Z65" t="s">
        <v>37</v>
      </c>
      <c r="AA65">
        <v>4.0056333333333329</v>
      </c>
      <c r="AB65">
        <v>3.2002333333333013</v>
      </c>
      <c r="AC65">
        <v>2.0432999999999968</v>
      </c>
      <c r="AD65">
        <v>1650.7560944444444</v>
      </c>
      <c r="AH65" t="s">
        <v>37</v>
      </c>
      <c r="AI65">
        <v>4.0056333333333329</v>
      </c>
      <c r="AJ65">
        <v>3.2002333333333013</v>
      </c>
      <c r="AK65">
        <v>2.0432999999999968</v>
      </c>
      <c r="AL65">
        <v>1650.7560944444444</v>
      </c>
      <c r="AP65" t="s">
        <v>37</v>
      </c>
      <c r="AQ65">
        <v>4.0056333333333329</v>
      </c>
      <c r="AR65">
        <v>3.2002333333333013</v>
      </c>
      <c r="AS65">
        <v>2.0432999999999968</v>
      </c>
      <c r="AT65">
        <v>1650.7560944444444</v>
      </c>
    </row>
    <row r="67" spans="2:46" ht="19.5" thickBot="1" x14ac:dyDescent="0.45">
      <c r="B67" s="25" t="s">
        <v>24</v>
      </c>
      <c r="C67" s="25"/>
      <c r="D67" s="25"/>
      <c r="E67" s="25"/>
      <c r="F67" s="25"/>
      <c r="J67" s="25" t="s">
        <v>25</v>
      </c>
      <c r="K67" s="25"/>
      <c r="L67" s="25"/>
      <c r="M67" s="25"/>
      <c r="N67" s="25"/>
      <c r="R67" s="25" t="s">
        <v>26</v>
      </c>
      <c r="S67" s="25"/>
      <c r="T67" s="25"/>
      <c r="U67" s="25"/>
      <c r="V67" s="25"/>
      <c r="Z67" s="25" t="s">
        <v>27</v>
      </c>
      <c r="AA67" s="25"/>
      <c r="AB67" s="25"/>
      <c r="AC67" s="25"/>
      <c r="AD67" s="25"/>
      <c r="AH67" s="25" t="s">
        <v>28</v>
      </c>
      <c r="AI67" s="25"/>
      <c r="AJ67" s="25"/>
      <c r="AK67" s="25"/>
      <c r="AL67" s="25"/>
      <c r="AP67" s="25" t="s">
        <v>29</v>
      </c>
      <c r="AQ67" s="25"/>
      <c r="AR67" s="25"/>
      <c r="AS67" s="25"/>
      <c r="AT67" s="25"/>
    </row>
    <row r="68" spans="2:46" x14ac:dyDescent="0.4">
      <c r="B68" t="s">
        <v>35</v>
      </c>
      <c r="C68">
        <v>3</v>
      </c>
      <c r="D68">
        <v>3</v>
      </c>
      <c r="E68">
        <v>3</v>
      </c>
      <c r="F68">
        <v>9</v>
      </c>
      <c r="J68" t="s">
        <v>35</v>
      </c>
      <c r="K68">
        <v>3</v>
      </c>
      <c r="L68">
        <v>3</v>
      </c>
      <c r="M68">
        <v>3</v>
      </c>
      <c r="N68">
        <v>9</v>
      </c>
      <c r="R68" t="s">
        <v>35</v>
      </c>
      <c r="S68">
        <v>3</v>
      </c>
      <c r="T68">
        <v>3</v>
      </c>
      <c r="U68">
        <v>3</v>
      </c>
      <c r="V68">
        <v>9</v>
      </c>
      <c r="Z68" t="s">
        <v>35</v>
      </c>
      <c r="AA68">
        <v>3</v>
      </c>
      <c r="AB68">
        <v>3</v>
      </c>
      <c r="AC68">
        <v>3</v>
      </c>
      <c r="AD68">
        <v>9</v>
      </c>
      <c r="AH68" t="s">
        <v>35</v>
      </c>
      <c r="AI68">
        <v>3</v>
      </c>
      <c r="AJ68">
        <v>3</v>
      </c>
      <c r="AK68">
        <v>3</v>
      </c>
      <c r="AL68">
        <v>9</v>
      </c>
      <c r="AP68" t="s">
        <v>35</v>
      </c>
      <c r="AQ68">
        <v>3</v>
      </c>
      <c r="AR68">
        <v>3</v>
      </c>
      <c r="AS68">
        <v>3</v>
      </c>
      <c r="AT68">
        <v>9</v>
      </c>
    </row>
    <row r="69" spans="2:46" x14ac:dyDescent="0.4">
      <c r="B69" t="s">
        <v>32</v>
      </c>
      <c r="C69">
        <v>151.1</v>
      </c>
      <c r="D69">
        <v>56.94</v>
      </c>
      <c r="E69">
        <v>91.949999999999989</v>
      </c>
      <c r="F69">
        <v>299.99</v>
      </c>
      <c r="J69" t="s">
        <v>32</v>
      </c>
      <c r="K69">
        <v>238.3</v>
      </c>
      <c r="L69">
        <v>46.07</v>
      </c>
      <c r="M69">
        <v>15.64</v>
      </c>
      <c r="N69">
        <v>300.00999999999993</v>
      </c>
      <c r="R69" t="s">
        <v>32</v>
      </c>
      <c r="S69">
        <v>148.71</v>
      </c>
      <c r="T69">
        <v>92.93</v>
      </c>
      <c r="U69">
        <v>42.519999999999996</v>
      </c>
      <c r="V69">
        <v>284.16000000000003</v>
      </c>
      <c r="Z69" t="s">
        <v>32</v>
      </c>
      <c r="AA69">
        <v>204.09</v>
      </c>
      <c r="AB69">
        <v>67.900000000000006</v>
      </c>
      <c r="AC69">
        <v>27.959999999999997</v>
      </c>
      <c r="AD69">
        <v>299.94999999999993</v>
      </c>
      <c r="AH69" t="s">
        <v>32</v>
      </c>
      <c r="AI69">
        <v>210.45</v>
      </c>
      <c r="AJ69">
        <v>59.53</v>
      </c>
      <c r="AK69">
        <v>30.020000000000003</v>
      </c>
      <c r="AL69">
        <v>300</v>
      </c>
      <c r="AP69" t="s">
        <v>32</v>
      </c>
      <c r="AQ69">
        <v>187.89999999999998</v>
      </c>
      <c r="AR69">
        <v>61.59</v>
      </c>
      <c r="AS69">
        <v>50.5</v>
      </c>
      <c r="AT69">
        <v>299.98999999999995</v>
      </c>
    </row>
    <row r="70" spans="2:46" x14ac:dyDescent="0.4">
      <c r="B70" t="s">
        <v>36</v>
      </c>
      <c r="C70">
        <v>50.366666666666667</v>
      </c>
      <c r="D70">
        <v>18.98</v>
      </c>
      <c r="E70">
        <v>30.649999999999995</v>
      </c>
      <c r="F70">
        <v>33.332222222222221</v>
      </c>
      <c r="J70" t="s">
        <v>36</v>
      </c>
      <c r="K70">
        <v>79.433333333333337</v>
      </c>
      <c r="L70">
        <v>15.356666666666667</v>
      </c>
      <c r="M70">
        <v>5.2133333333333338</v>
      </c>
      <c r="N70">
        <v>33.334444444444436</v>
      </c>
      <c r="R70" t="s">
        <v>36</v>
      </c>
      <c r="S70">
        <v>49.57</v>
      </c>
      <c r="T70">
        <v>30.97666666666667</v>
      </c>
      <c r="U70">
        <v>14.173333333333332</v>
      </c>
      <c r="V70">
        <v>31.573333333333338</v>
      </c>
      <c r="Z70" t="s">
        <v>36</v>
      </c>
      <c r="AA70">
        <v>68.03</v>
      </c>
      <c r="AB70">
        <v>22.633333333333336</v>
      </c>
      <c r="AC70">
        <v>9.3199999999999985</v>
      </c>
      <c r="AD70">
        <v>33.327777777777769</v>
      </c>
      <c r="AH70" t="s">
        <v>36</v>
      </c>
      <c r="AI70">
        <v>70.149999999999991</v>
      </c>
      <c r="AJ70">
        <v>19.843333333333334</v>
      </c>
      <c r="AK70">
        <v>10.006666666666668</v>
      </c>
      <c r="AL70">
        <v>33.333333333333336</v>
      </c>
      <c r="AP70" t="s">
        <v>36</v>
      </c>
      <c r="AQ70">
        <v>62.633333333333326</v>
      </c>
      <c r="AR70">
        <v>20.53</v>
      </c>
      <c r="AS70">
        <v>16.833333333333332</v>
      </c>
      <c r="AT70">
        <v>33.332222222222214</v>
      </c>
    </row>
    <row r="71" spans="2:46" x14ac:dyDescent="0.4">
      <c r="B71" t="s">
        <v>37</v>
      </c>
      <c r="C71">
        <v>311.12643333333426</v>
      </c>
      <c r="D71">
        <v>2.5491999999999995</v>
      </c>
      <c r="E71">
        <v>276.25750000000039</v>
      </c>
      <c r="F71">
        <v>336.24061944444452</v>
      </c>
      <c r="J71" t="s">
        <v>37</v>
      </c>
      <c r="K71">
        <v>0.24123333333333424</v>
      </c>
      <c r="L71">
        <v>0.28363333333333385</v>
      </c>
      <c r="M71">
        <v>0.62703333333332978</v>
      </c>
      <c r="N71">
        <v>1214.9523277777787</v>
      </c>
      <c r="R71" t="s">
        <v>37</v>
      </c>
      <c r="S71">
        <v>21.190799999999999</v>
      </c>
      <c r="T71">
        <v>13.789633333333317</v>
      </c>
      <c r="U71">
        <v>130.70023333333336</v>
      </c>
      <c r="V71">
        <v>276.54367499999989</v>
      </c>
      <c r="Z71" t="s">
        <v>37</v>
      </c>
      <c r="AA71">
        <v>0.68320000000000047</v>
      </c>
      <c r="AB71">
        <v>3.1974333333333318</v>
      </c>
      <c r="AC71">
        <v>1.0108000000000001</v>
      </c>
      <c r="AD71">
        <v>711.84364444444486</v>
      </c>
      <c r="AH71" t="s">
        <v>37</v>
      </c>
      <c r="AI71">
        <v>12.393300000000009</v>
      </c>
      <c r="AJ71">
        <v>11.044233333333295</v>
      </c>
      <c r="AK71">
        <v>11.596433333333323</v>
      </c>
      <c r="AL71">
        <v>789.35114999999951</v>
      </c>
      <c r="AP71" t="s">
        <v>37</v>
      </c>
      <c r="AQ71">
        <v>89.583433333335051</v>
      </c>
      <c r="AR71">
        <v>18.829299999999989</v>
      </c>
      <c r="AS71">
        <v>29.766033333333269</v>
      </c>
      <c r="AT71">
        <v>520.04419444444443</v>
      </c>
    </row>
    <row r="73" spans="2:46" ht="19.5" thickBot="1" x14ac:dyDescent="0.45">
      <c r="B73" s="25" t="s">
        <v>32</v>
      </c>
      <c r="C73" s="25"/>
      <c r="D73" s="25"/>
      <c r="E73" s="25"/>
      <c r="J73" s="25" t="s">
        <v>32</v>
      </c>
      <c r="K73" s="25"/>
      <c r="L73" s="25"/>
      <c r="M73" s="25"/>
      <c r="R73" s="25" t="s">
        <v>32</v>
      </c>
      <c r="S73" s="25"/>
      <c r="T73" s="25"/>
      <c r="U73" s="25"/>
      <c r="Z73" s="25" t="s">
        <v>32</v>
      </c>
      <c r="AA73" s="25"/>
      <c r="AB73" s="25"/>
      <c r="AC73" s="25"/>
      <c r="AH73" s="25" t="s">
        <v>32</v>
      </c>
      <c r="AI73" s="25"/>
      <c r="AJ73" s="25"/>
      <c r="AK73" s="25"/>
      <c r="AP73" s="25" t="s">
        <v>32</v>
      </c>
      <c r="AQ73" s="25"/>
      <c r="AR73" s="25"/>
      <c r="AS73" s="25"/>
    </row>
    <row r="74" spans="2:46" x14ac:dyDescent="0.4">
      <c r="B74" t="s">
        <v>35</v>
      </c>
      <c r="C74">
        <v>6</v>
      </c>
      <c r="D74">
        <v>6</v>
      </c>
      <c r="E74">
        <v>6</v>
      </c>
      <c r="J74" t="s">
        <v>35</v>
      </c>
      <c r="K74">
        <v>6</v>
      </c>
      <c r="L74">
        <v>6</v>
      </c>
      <c r="M74">
        <v>6</v>
      </c>
      <c r="R74" t="s">
        <v>35</v>
      </c>
      <c r="S74">
        <v>6</v>
      </c>
      <c r="T74">
        <v>6</v>
      </c>
      <c r="U74">
        <v>6</v>
      </c>
      <c r="Z74" t="s">
        <v>35</v>
      </c>
      <c r="AA74">
        <v>6</v>
      </c>
      <c r="AB74">
        <v>6</v>
      </c>
      <c r="AC74">
        <v>6</v>
      </c>
      <c r="AH74" t="s">
        <v>35</v>
      </c>
      <c r="AI74">
        <v>6</v>
      </c>
      <c r="AJ74">
        <v>6</v>
      </c>
      <c r="AK74">
        <v>6</v>
      </c>
      <c r="AP74" t="s">
        <v>35</v>
      </c>
      <c r="AQ74">
        <v>6</v>
      </c>
      <c r="AR74">
        <v>6</v>
      </c>
      <c r="AS74">
        <v>6</v>
      </c>
    </row>
    <row r="75" spans="2:46" x14ac:dyDescent="0.4">
      <c r="B75" t="s">
        <v>32</v>
      </c>
      <c r="C75">
        <v>413.01</v>
      </c>
      <c r="D75">
        <v>85.72</v>
      </c>
      <c r="E75">
        <v>100.97999999999999</v>
      </c>
      <c r="J75" t="s">
        <v>32</v>
      </c>
      <c r="K75">
        <v>500.21000000000004</v>
      </c>
      <c r="L75">
        <v>74.849999999999994</v>
      </c>
      <c r="M75">
        <v>24.67</v>
      </c>
      <c r="R75" t="s">
        <v>32</v>
      </c>
      <c r="S75">
        <v>410.62</v>
      </c>
      <c r="T75">
        <v>121.71000000000001</v>
      </c>
      <c r="U75">
        <v>51.55</v>
      </c>
      <c r="Z75" t="s">
        <v>32</v>
      </c>
      <c r="AA75">
        <v>466</v>
      </c>
      <c r="AB75">
        <v>96.68</v>
      </c>
      <c r="AC75">
        <v>36.989999999999995</v>
      </c>
      <c r="AH75" t="s">
        <v>32</v>
      </c>
      <c r="AI75">
        <v>472.36</v>
      </c>
      <c r="AJ75">
        <v>88.31</v>
      </c>
      <c r="AK75">
        <v>39.050000000000004</v>
      </c>
      <c r="AP75" t="s">
        <v>32</v>
      </c>
      <c r="AQ75">
        <v>449.81</v>
      </c>
      <c r="AR75">
        <v>90.37</v>
      </c>
      <c r="AS75">
        <v>59.53</v>
      </c>
    </row>
    <row r="76" spans="2:46" x14ac:dyDescent="0.4">
      <c r="B76" t="s">
        <v>36</v>
      </c>
      <c r="C76">
        <v>68.834999999999994</v>
      </c>
      <c r="D76">
        <v>14.286666666666667</v>
      </c>
      <c r="E76">
        <v>16.829999999999998</v>
      </c>
      <c r="J76" t="s">
        <v>36</v>
      </c>
      <c r="K76">
        <v>83.368333333333339</v>
      </c>
      <c r="L76">
        <v>12.475</v>
      </c>
      <c r="M76">
        <v>4.1116666666666672</v>
      </c>
      <c r="R76" t="s">
        <v>36</v>
      </c>
      <c r="S76">
        <v>68.436666666666667</v>
      </c>
      <c r="T76">
        <v>20.285</v>
      </c>
      <c r="U76">
        <v>8.5916666666666668</v>
      </c>
      <c r="Z76" t="s">
        <v>36</v>
      </c>
      <c r="AA76">
        <v>77.666666666666671</v>
      </c>
      <c r="AB76">
        <v>16.113333333333333</v>
      </c>
      <c r="AC76">
        <v>6.1649999999999991</v>
      </c>
      <c r="AH76" t="s">
        <v>36</v>
      </c>
      <c r="AI76">
        <v>78.726666666666674</v>
      </c>
      <c r="AJ76">
        <v>14.718333333333334</v>
      </c>
      <c r="AK76">
        <v>6.5083333333333337</v>
      </c>
      <c r="AP76" t="s">
        <v>36</v>
      </c>
      <c r="AQ76">
        <v>74.968333333333334</v>
      </c>
      <c r="AR76">
        <v>15.061666666666667</v>
      </c>
      <c r="AS76">
        <v>9.9216666666666669</v>
      </c>
    </row>
    <row r="77" spans="2:46" x14ac:dyDescent="0.4">
      <c r="B77" t="s">
        <v>37</v>
      </c>
      <c r="C77">
        <v>535.34803000000102</v>
      </c>
      <c r="D77">
        <v>28.732626666666693</v>
      </c>
      <c r="E77">
        <v>340.51120000000014</v>
      </c>
      <c r="J77" t="s">
        <v>37</v>
      </c>
      <c r="K77">
        <v>20.279816666666687</v>
      </c>
      <c r="L77">
        <v>11.358350000000019</v>
      </c>
      <c r="M77">
        <v>2.5245366666666627</v>
      </c>
      <c r="R77" t="s">
        <v>37</v>
      </c>
      <c r="S77">
        <v>437.21990666666682</v>
      </c>
      <c r="T77">
        <v>143.97003000000012</v>
      </c>
      <c r="U77">
        <v>90.483416666666656</v>
      </c>
      <c r="Z77" t="s">
        <v>37</v>
      </c>
      <c r="AA77">
        <v>113.31394666666748</v>
      </c>
      <c r="AB77">
        <v>53.571546666666656</v>
      </c>
      <c r="AC77">
        <v>13.166470000000015</v>
      </c>
      <c r="AH77" t="s">
        <v>37</v>
      </c>
      <c r="AI77">
        <v>94.830626666665196</v>
      </c>
      <c r="AJ77">
        <v>37.216536666666663</v>
      </c>
      <c r="AK77">
        <v>20.14189666666665</v>
      </c>
      <c r="AP77" t="s">
        <v>37</v>
      </c>
      <c r="AQ77">
        <v>220.018296666666</v>
      </c>
      <c r="AR77">
        <v>44.695016666666696</v>
      </c>
      <c r="AS77">
        <v>70.049096666666628</v>
      </c>
    </row>
    <row r="80" spans="2:46" ht="19.5" thickBot="1" x14ac:dyDescent="0.45">
      <c r="B80" t="s">
        <v>38</v>
      </c>
      <c r="J80" t="s">
        <v>38</v>
      </c>
      <c r="R80" t="s">
        <v>38</v>
      </c>
      <c r="Z80" t="s">
        <v>38</v>
      </c>
      <c r="AH80" t="s">
        <v>38</v>
      </c>
      <c r="AP80" t="s">
        <v>38</v>
      </c>
    </row>
    <row r="81" spans="2:48" x14ac:dyDescent="0.4">
      <c r="B81" s="26" t="s">
        <v>39</v>
      </c>
      <c r="C81" s="26" t="s">
        <v>40</v>
      </c>
      <c r="D81" s="26" t="s">
        <v>41</v>
      </c>
      <c r="E81" s="26" t="s">
        <v>37</v>
      </c>
      <c r="F81" s="26" t="s">
        <v>42</v>
      </c>
      <c r="G81" s="26" t="s">
        <v>43</v>
      </c>
      <c r="H81" s="26" t="s">
        <v>44</v>
      </c>
      <c r="J81" s="26" t="s">
        <v>39</v>
      </c>
      <c r="K81" s="26" t="s">
        <v>40</v>
      </c>
      <c r="L81" s="26" t="s">
        <v>41</v>
      </c>
      <c r="M81" s="26" t="s">
        <v>37</v>
      </c>
      <c r="N81" s="26" t="s">
        <v>42</v>
      </c>
      <c r="O81" s="26" t="s">
        <v>43</v>
      </c>
      <c r="P81" s="26" t="s">
        <v>44</v>
      </c>
      <c r="R81" s="26" t="s">
        <v>39</v>
      </c>
      <c r="S81" s="26" t="s">
        <v>40</v>
      </c>
      <c r="T81" s="26" t="s">
        <v>41</v>
      </c>
      <c r="U81" s="26" t="s">
        <v>37</v>
      </c>
      <c r="V81" s="26" t="s">
        <v>42</v>
      </c>
      <c r="W81" s="26" t="s">
        <v>43</v>
      </c>
      <c r="X81" s="26" t="s">
        <v>44</v>
      </c>
      <c r="Z81" s="26" t="s">
        <v>39</v>
      </c>
      <c r="AA81" s="26" t="s">
        <v>40</v>
      </c>
      <c r="AB81" s="26" t="s">
        <v>41</v>
      </c>
      <c r="AC81" s="26" t="s">
        <v>37</v>
      </c>
      <c r="AD81" s="26" t="s">
        <v>42</v>
      </c>
      <c r="AE81" s="26" t="s">
        <v>43</v>
      </c>
      <c r="AF81" s="26" t="s">
        <v>44</v>
      </c>
      <c r="AH81" s="26" t="s">
        <v>39</v>
      </c>
      <c r="AI81" s="26" t="s">
        <v>40</v>
      </c>
      <c r="AJ81" s="26" t="s">
        <v>41</v>
      </c>
      <c r="AK81" s="26" t="s">
        <v>37</v>
      </c>
      <c r="AL81" s="26" t="s">
        <v>42</v>
      </c>
      <c r="AM81" s="26" t="s">
        <v>43</v>
      </c>
      <c r="AN81" s="26" t="s">
        <v>44</v>
      </c>
      <c r="AP81" s="26" t="s">
        <v>39</v>
      </c>
      <c r="AQ81" s="26" t="s">
        <v>40</v>
      </c>
      <c r="AR81" s="26" t="s">
        <v>41</v>
      </c>
      <c r="AS81" s="26" t="s">
        <v>37</v>
      </c>
      <c r="AT81" s="26" t="s">
        <v>42</v>
      </c>
      <c r="AU81" s="26" t="s">
        <v>43</v>
      </c>
      <c r="AV81" s="26" t="s">
        <v>44</v>
      </c>
    </row>
    <row r="82" spans="2:48" x14ac:dyDescent="0.4">
      <c r="B82" t="s">
        <v>45</v>
      </c>
      <c r="C82">
        <v>4.0499999977328116E-3</v>
      </c>
      <c r="D82">
        <v>1</v>
      </c>
      <c r="E82">
        <v>4.0499999977328116E-3</v>
      </c>
      <c r="F82">
        <v>4.0555270051196222E-5</v>
      </c>
      <c r="G82">
        <v>0.99502351023736701</v>
      </c>
      <c r="H82">
        <v>4.7472253467225149</v>
      </c>
      <c r="J82" t="s">
        <v>45</v>
      </c>
      <c r="K82">
        <v>4.6722222250537015E-3</v>
      </c>
      <c r="L82">
        <v>1</v>
      </c>
      <c r="M82">
        <v>4.6722222250537015E-3</v>
      </c>
      <c r="N82">
        <v>2.695236387645069E-3</v>
      </c>
      <c r="O82">
        <v>0.95945010002485065</v>
      </c>
      <c r="P82">
        <v>4.7472253467225149</v>
      </c>
      <c r="R82" t="s">
        <v>45</v>
      </c>
      <c r="S82">
        <v>13.450755555553769</v>
      </c>
      <c r="T82">
        <v>1</v>
      </c>
      <c r="U82">
        <v>13.450755555553769</v>
      </c>
      <c r="V82">
        <v>0.46135374278633212</v>
      </c>
      <c r="W82">
        <v>0.50988127740157818</v>
      </c>
      <c r="X82">
        <v>4.7472253467225149</v>
      </c>
      <c r="Z82" t="s">
        <v>45</v>
      </c>
      <c r="AA82">
        <v>2.938888890639646E-3</v>
      </c>
      <c r="AB82">
        <v>1</v>
      </c>
      <c r="AC82">
        <v>2.938888890639646E-3</v>
      </c>
      <c r="AD82">
        <v>1.2470003637637635E-3</v>
      </c>
      <c r="AE82">
        <v>0.97241085983632114</v>
      </c>
      <c r="AF82">
        <v>4.7472253467225149</v>
      </c>
      <c r="AH82" t="s">
        <v>45</v>
      </c>
      <c r="AI82">
        <v>4.3555555566854309E-3</v>
      </c>
      <c r="AJ82">
        <v>1</v>
      </c>
      <c r="AK82">
        <v>4.3555555566854309E-3</v>
      </c>
      <c r="AL82">
        <v>5.9014192025208805E-4</v>
      </c>
      <c r="AM82">
        <v>0.98101832181418946</v>
      </c>
      <c r="AN82">
        <v>4.7472253467225149</v>
      </c>
      <c r="AP82" t="s">
        <v>45</v>
      </c>
      <c r="AQ82">
        <v>4.049999999551801E-3</v>
      </c>
      <c r="AR82">
        <v>1</v>
      </c>
      <c r="AS82">
        <v>4.049999999551801E-3</v>
      </c>
      <c r="AT82">
        <v>1.6482629477257009E-4</v>
      </c>
      <c r="AU82">
        <v>0.98996764319250619</v>
      </c>
      <c r="AV82">
        <v>4.7472253467225149</v>
      </c>
    </row>
    <row r="83" spans="2:48" x14ac:dyDescent="0.4">
      <c r="B83" t="s">
        <v>46</v>
      </c>
      <c r="C83">
        <v>11373.018477777778</v>
      </c>
      <c r="D83">
        <v>2</v>
      </c>
      <c r="E83">
        <v>5686.5092388888888</v>
      </c>
      <c r="F83">
        <v>56.942695792805189</v>
      </c>
      <c r="G83">
        <v>7.50300896254508E-7</v>
      </c>
      <c r="H83">
        <v>3.8852938346523942</v>
      </c>
      <c r="J83" t="s">
        <v>46</v>
      </c>
      <c r="K83">
        <v>22754.858533333339</v>
      </c>
      <c r="L83">
        <v>2</v>
      </c>
      <c r="M83">
        <v>11377.42926666667</v>
      </c>
      <c r="N83">
        <v>6563.2283483745259</v>
      </c>
      <c r="O83">
        <v>5.8052556828008694E-19</v>
      </c>
      <c r="P83">
        <v>3.8852938346523942</v>
      </c>
      <c r="R83" t="s">
        <v>46</v>
      </c>
      <c r="S83">
        <v>12073.482144444446</v>
      </c>
      <c r="T83">
        <v>2</v>
      </c>
      <c r="U83">
        <v>6036.741072222223</v>
      </c>
      <c r="V83">
        <v>207.05699961603653</v>
      </c>
      <c r="W83">
        <v>4.9880714039536207E-10</v>
      </c>
      <c r="X83">
        <v>3.8852938346523942</v>
      </c>
      <c r="Z83" t="s">
        <v>46</v>
      </c>
      <c r="AA83">
        <v>18000.541033333335</v>
      </c>
      <c r="AB83">
        <v>2</v>
      </c>
      <c r="AC83">
        <v>9000.2705166666674</v>
      </c>
      <c r="AD83">
        <v>3818.9060648063028</v>
      </c>
      <c r="AE83">
        <v>1.4899883033652044E-17</v>
      </c>
      <c r="AF83">
        <v>3.8852938346523942</v>
      </c>
      <c r="AH83" t="s">
        <v>46</v>
      </c>
      <c r="AI83">
        <v>18759.917011111113</v>
      </c>
      <c r="AJ83">
        <v>2</v>
      </c>
      <c r="AK83">
        <v>9379.9585055555563</v>
      </c>
      <c r="AL83">
        <v>1270.9071557718739</v>
      </c>
      <c r="AM83">
        <v>1.0763451984381123E-14</v>
      </c>
      <c r="AN83">
        <v>3.8852938346523942</v>
      </c>
      <c r="AP83" t="s">
        <v>46</v>
      </c>
      <c r="AQ83">
        <v>15692.594311111112</v>
      </c>
      <c r="AR83">
        <v>2</v>
      </c>
      <c r="AS83">
        <v>7846.2971555555559</v>
      </c>
      <c r="AT83">
        <v>319.32742913034582</v>
      </c>
      <c r="AU83">
        <v>3.9353504664745442E-11</v>
      </c>
      <c r="AV83">
        <v>3.8852938346523942</v>
      </c>
    </row>
    <row r="84" spans="2:48" x14ac:dyDescent="0.4">
      <c r="B84" t="s">
        <v>47</v>
      </c>
      <c r="C84">
        <v>3324.590633333336</v>
      </c>
      <c r="D84">
        <v>2</v>
      </c>
      <c r="E84">
        <v>1662.295316666668</v>
      </c>
      <c r="F84">
        <v>16.645638397529446</v>
      </c>
      <c r="G84" s="27">
        <v>3.4593945161077137E-4</v>
      </c>
      <c r="H84">
        <v>3.8852938346523942</v>
      </c>
      <c r="J84" t="s">
        <v>47</v>
      </c>
      <c r="K84">
        <v>150.00671111110685</v>
      </c>
      <c r="L84">
        <v>2</v>
      </c>
      <c r="M84">
        <v>75.003355555553426</v>
      </c>
      <c r="N84">
        <v>43.266729053429181</v>
      </c>
      <c r="O84" s="28">
        <v>3.2627599786447024E-6</v>
      </c>
      <c r="P84">
        <v>3.8852938346523942</v>
      </c>
      <c r="R84" t="s">
        <v>47</v>
      </c>
      <c r="S84">
        <v>2995.0563444444456</v>
      </c>
      <c r="T84">
        <v>2</v>
      </c>
      <c r="U84">
        <v>1497.5281722222228</v>
      </c>
      <c r="V84">
        <v>51.364417733205428</v>
      </c>
      <c r="W84" s="28">
        <v>1.3093385779711E-6</v>
      </c>
      <c r="X84">
        <v>3.8852938346523942</v>
      </c>
      <c r="Z84" t="s">
        <v>47</v>
      </c>
      <c r="AA84">
        <v>871.97567777777783</v>
      </c>
      <c r="AB84">
        <v>2</v>
      </c>
      <c r="AC84">
        <v>435.98783888888892</v>
      </c>
      <c r="AD84">
        <v>184.99406201528461</v>
      </c>
      <c r="AE84" s="28">
        <v>9.6114367110675552E-10</v>
      </c>
      <c r="AF84">
        <v>3.8852938346523942</v>
      </c>
      <c r="AH84" t="s">
        <v>47</v>
      </c>
      <c r="AI84">
        <v>672.37467777777601</v>
      </c>
      <c r="AJ84">
        <v>2</v>
      </c>
      <c r="AK84">
        <v>336.18733888888801</v>
      </c>
      <c r="AL84">
        <v>45.550616713361023</v>
      </c>
      <c r="AM84" s="28">
        <v>2.4860182410547319E-6</v>
      </c>
      <c r="AN84">
        <v>3.8852938346523942</v>
      </c>
      <c r="AP84" t="s">
        <v>47</v>
      </c>
      <c r="AQ84">
        <v>1378.9521333333344</v>
      </c>
      <c r="AR84">
        <v>2</v>
      </c>
      <c r="AS84">
        <v>689.47606666666718</v>
      </c>
      <c r="AT84">
        <v>28.060193929779956</v>
      </c>
      <c r="AU84" s="28">
        <v>2.9883041913210798E-5</v>
      </c>
      <c r="AV84">
        <v>3.8852938346523942</v>
      </c>
    </row>
    <row r="85" spans="2:48" x14ac:dyDescent="0.4">
      <c r="B85" t="s">
        <v>48</v>
      </c>
      <c r="C85">
        <v>1198.3645999999999</v>
      </c>
      <c r="D85">
        <v>12</v>
      </c>
      <c r="E85">
        <v>99.863716666666662</v>
      </c>
      <c r="J85" t="s">
        <v>48</v>
      </c>
      <c r="K85">
        <v>20.802133333333337</v>
      </c>
      <c r="L85">
        <v>12</v>
      </c>
      <c r="M85">
        <v>1.7335111111111114</v>
      </c>
      <c r="R85" t="s">
        <v>48</v>
      </c>
      <c r="S85">
        <v>349.85966666666667</v>
      </c>
      <c r="T85">
        <v>12</v>
      </c>
      <c r="U85">
        <v>29.154972222222224</v>
      </c>
      <c r="Z85" t="s">
        <v>48</v>
      </c>
      <c r="AA85">
        <v>28.281199999999998</v>
      </c>
      <c r="AB85">
        <v>12</v>
      </c>
      <c r="AC85">
        <v>2.3567666666666667</v>
      </c>
      <c r="AH85" t="s">
        <v>48</v>
      </c>
      <c r="AI85">
        <v>88.566266666666678</v>
      </c>
      <c r="AJ85">
        <v>12</v>
      </c>
      <c r="AK85">
        <v>7.3805222222222229</v>
      </c>
      <c r="AP85" t="s">
        <v>48</v>
      </c>
      <c r="AQ85">
        <v>294.8558666666666</v>
      </c>
      <c r="AR85">
        <v>12</v>
      </c>
      <c r="AS85">
        <v>24.571322222222218</v>
      </c>
    </row>
    <row r="87" spans="2:48" ht="19.5" thickBot="1" x14ac:dyDescent="0.45">
      <c r="B87" s="29" t="s">
        <v>32</v>
      </c>
      <c r="C87" s="29">
        <v>15895.977761111111</v>
      </c>
      <c r="D87" s="29">
        <v>17</v>
      </c>
      <c r="E87" s="29"/>
      <c r="F87" s="29"/>
      <c r="G87" s="29"/>
      <c r="H87" s="29"/>
      <c r="J87" s="29" t="s">
        <v>32</v>
      </c>
      <c r="K87" s="29">
        <v>22925.672050000005</v>
      </c>
      <c r="L87" s="29">
        <v>17</v>
      </c>
      <c r="M87" s="29"/>
      <c r="N87" s="29"/>
      <c r="O87" s="29"/>
      <c r="P87" s="29"/>
      <c r="R87" s="29" t="s">
        <v>32</v>
      </c>
      <c r="S87" s="29">
        <v>15431.848911111112</v>
      </c>
      <c r="T87" s="29">
        <v>17</v>
      </c>
      <c r="U87" s="29"/>
      <c r="V87" s="29"/>
      <c r="W87" s="29"/>
      <c r="X87" s="29"/>
      <c r="Z87" s="29" t="s">
        <v>32</v>
      </c>
      <c r="AA87" s="29">
        <v>18900.800850000003</v>
      </c>
      <c r="AB87" s="29">
        <v>17</v>
      </c>
      <c r="AC87" s="29"/>
      <c r="AD87" s="29"/>
      <c r="AE87" s="29"/>
      <c r="AF87" s="29"/>
      <c r="AH87" s="29" t="s">
        <v>32</v>
      </c>
      <c r="AI87" s="29">
        <v>19520.862311111112</v>
      </c>
      <c r="AJ87" s="29">
        <v>17</v>
      </c>
      <c r="AK87" s="29"/>
      <c r="AL87" s="29"/>
      <c r="AM87" s="29"/>
      <c r="AN87" s="29"/>
      <c r="AP87" s="29" t="s">
        <v>32</v>
      </c>
      <c r="AQ87" s="29">
        <v>17366.406361111112</v>
      </c>
      <c r="AR87" s="29">
        <v>17</v>
      </c>
      <c r="AS87" s="29"/>
      <c r="AT87" s="29"/>
      <c r="AU87" s="29"/>
      <c r="AV87" s="29"/>
    </row>
  </sheetData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Figure 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Atsuko Ikeda</dc:creator>
  <cp:lastModifiedBy>セラミド 酵母</cp:lastModifiedBy>
  <dcterms:created xsi:type="dcterms:W3CDTF">2024-03-08T04:34:30Z</dcterms:created>
  <dcterms:modified xsi:type="dcterms:W3CDTF">2024-03-08T06:05:01Z</dcterms:modified>
</cp:coreProperties>
</file>