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877A68E5-0666-4FD8-A5CD-851CF5F1002F}" xr6:coauthVersionLast="47" xr6:coauthVersionMax="47" xr10:uidLastSave="{00000000-0000-0000-0000-000000000000}"/>
  <bookViews>
    <workbookView xWindow="495" yWindow="1425" windowWidth="14940" windowHeight="13560" xr2:uid="{8F920E3A-3DD4-496B-8BAA-92AA7A15073B}"/>
  </bookViews>
  <sheets>
    <sheet name="Figure 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F19" i="1"/>
  <c r="R17" i="1"/>
  <c r="F17" i="1"/>
  <c r="AJ10" i="1"/>
  <c r="T19" i="1" s="1"/>
  <c r="AD10" i="1"/>
  <c r="Q19" i="1" s="1"/>
  <c r="X10" i="1"/>
  <c r="N19" i="1" s="1"/>
  <c r="R10" i="1"/>
  <c r="K19" i="1" s="1"/>
  <c r="L10" i="1"/>
  <c r="H19" i="1" s="1"/>
  <c r="F10" i="1"/>
  <c r="E19" i="1" s="1"/>
  <c r="AJ9" i="1"/>
  <c r="T18" i="1" s="1"/>
  <c r="AD9" i="1"/>
  <c r="Q18" i="1" s="1"/>
  <c r="X9" i="1"/>
  <c r="L18" i="1" s="1"/>
  <c r="R9" i="1"/>
  <c r="K18" i="1" s="1"/>
  <c r="L9" i="1"/>
  <c r="H18" i="1" s="1"/>
  <c r="F9" i="1"/>
  <c r="E18" i="1" s="1"/>
  <c r="AJ8" i="1"/>
  <c r="T17" i="1" s="1"/>
  <c r="AD8" i="1"/>
  <c r="Q17" i="1" s="1"/>
  <c r="X8" i="1"/>
  <c r="N17" i="1" s="1"/>
  <c r="R8" i="1"/>
  <c r="K17" i="1" s="1"/>
  <c r="L8" i="1"/>
  <c r="H17" i="1" s="1"/>
  <c r="F8" i="1"/>
  <c r="E17" i="1" s="1"/>
  <c r="T23" i="1" l="1"/>
  <c r="H23" i="1"/>
  <c r="E21" i="1"/>
  <c r="E22" i="1" s="1"/>
  <c r="J28" i="1" s="1"/>
  <c r="Q23" i="1"/>
  <c r="N23" i="1"/>
  <c r="E20" i="1"/>
  <c r="E28" i="1" s="1"/>
  <c r="K23" i="1"/>
  <c r="H20" i="1"/>
  <c r="E29" i="1" s="1"/>
  <c r="H21" i="1"/>
  <c r="H22" i="1" s="1"/>
  <c r="J29" i="1" s="1"/>
  <c r="K20" i="1"/>
  <c r="E30" i="1" s="1"/>
  <c r="K21" i="1"/>
  <c r="K22" i="1" s="1"/>
  <c r="J30" i="1" s="1"/>
  <c r="T20" i="1"/>
  <c r="E33" i="1" s="1"/>
  <c r="T21" i="1"/>
  <c r="T22" i="1" s="1"/>
  <c r="J33" i="1" s="1"/>
  <c r="N20" i="1"/>
  <c r="E31" i="1" s="1"/>
  <c r="Q21" i="1"/>
  <c r="Q22" i="1" s="1"/>
  <c r="J32" i="1" s="1"/>
  <c r="Q20" i="1"/>
  <c r="E32" i="1" s="1"/>
  <c r="F21" i="1"/>
  <c r="F22" i="1" s="1"/>
  <c r="H29" i="1" s="1"/>
  <c r="R20" i="1"/>
  <c r="C33" i="1" s="1"/>
  <c r="G17" i="1"/>
  <c r="S17" i="1"/>
  <c r="M18" i="1"/>
  <c r="G19" i="1"/>
  <c r="S19" i="1"/>
  <c r="N18" i="1"/>
  <c r="N21" i="1" s="1"/>
  <c r="N22" i="1" s="1"/>
  <c r="J31" i="1" s="1"/>
  <c r="I17" i="1"/>
  <c r="C18" i="1"/>
  <c r="O18" i="1"/>
  <c r="I19" i="1"/>
  <c r="R21" i="1"/>
  <c r="R22" i="1" s="1"/>
  <c r="H33" i="1" s="1"/>
  <c r="J17" i="1"/>
  <c r="D18" i="1"/>
  <c r="P18" i="1"/>
  <c r="J19" i="1"/>
  <c r="L17" i="1"/>
  <c r="F18" i="1"/>
  <c r="R18" i="1"/>
  <c r="L19" i="1"/>
  <c r="F20" i="1"/>
  <c r="C29" i="1" s="1"/>
  <c r="M17" i="1"/>
  <c r="G18" i="1"/>
  <c r="S18" i="1"/>
  <c r="M19" i="1"/>
  <c r="C17" i="1"/>
  <c r="O17" i="1"/>
  <c r="I18" i="1"/>
  <c r="C19" i="1"/>
  <c r="O19" i="1"/>
  <c r="D17" i="1"/>
  <c r="P17" i="1"/>
  <c r="J18" i="1"/>
  <c r="D19" i="1"/>
  <c r="P19" i="1"/>
  <c r="J20" i="1" l="1"/>
  <c r="D30" i="1" s="1"/>
  <c r="J21" i="1"/>
  <c r="J22" i="1" s="1"/>
  <c r="I30" i="1" s="1"/>
  <c r="S23" i="1"/>
  <c r="G23" i="1"/>
  <c r="D21" i="1"/>
  <c r="D22" i="1" s="1"/>
  <c r="I28" i="1" s="1"/>
  <c r="P23" i="1"/>
  <c r="M23" i="1"/>
  <c r="D20" i="1"/>
  <c r="D28" i="1" s="1"/>
  <c r="J23" i="1"/>
  <c r="L21" i="1"/>
  <c r="L22" i="1" s="1"/>
  <c r="H31" i="1" s="1"/>
  <c r="L20" i="1"/>
  <c r="C31" i="1" s="1"/>
  <c r="O21" i="1"/>
  <c r="O22" i="1" s="1"/>
  <c r="H32" i="1" s="1"/>
  <c r="O20" i="1"/>
  <c r="C32" i="1" s="1"/>
  <c r="S20" i="1"/>
  <c r="D33" i="1" s="1"/>
  <c r="S21" i="1"/>
  <c r="S22" i="1" s="1"/>
  <c r="I33" i="1" s="1"/>
  <c r="R23" i="1"/>
  <c r="F23" i="1"/>
  <c r="C21" i="1"/>
  <c r="C22" i="1" s="1"/>
  <c r="H28" i="1" s="1"/>
  <c r="O23" i="1"/>
  <c r="I23" i="1"/>
  <c r="L23" i="1"/>
  <c r="C20" i="1"/>
  <c r="C28" i="1" s="1"/>
  <c r="G20" i="1"/>
  <c r="D29" i="1" s="1"/>
  <c r="G21" i="1"/>
  <c r="G22" i="1" s="1"/>
  <c r="I29" i="1" s="1"/>
  <c r="M21" i="1"/>
  <c r="M22" i="1" s="1"/>
  <c r="I31" i="1" s="1"/>
  <c r="M20" i="1"/>
  <c r="D31" i="1" s="1"/>
  <c r="P21" i="1"/>
  <c r="P22" i="1" s="1"/>
  <c r="I32" i="1" s="1"/>
  <c r="P20" i="1"/>
  <c r="D32" i="1" s="1"/>
  <c r="I20" i="1"/>
  <c r="C30" i="1" s="1"/>
  <c r="I21" i="1"/>
  <c r="I22" i="1" s="1"/>
  <c r="H30" i="1" s="1"/>
</calcChain>
</file>

<file path=xl/sharedStrings.xml><?xml version="1.0" encoding="utf-8"?>
<sst xmlns="http://schemas.openxmlformats.org/spreadsheetml/2006/main" count="357" uniqueCount="56">
  <si>
    <t>Figure 2B</t>
    <phoneticPr fontId="2"/>
  </si>
  <si>
    <t>＊Number of cells (classified by number of vacuoles per cell)</t>
    <phoneticPr fontId="2"/>
  </si>
  <si>
    <t>(i) Tcb1 Tcb2 Tcb3</t>
    <phoneticPr fontId="2"/>
  </si>
  <si>
    <t>(ii) Tcb1 Tcb2 tcb3Δ</t>
    <phoneticPr fontId="2"/>
  </si>
  <si>
    <t>(iii) Tcb1 Tcb2 Tcb3(Full)-GBP</t>
    <phoneticPr fontId="2"/>
  </si>
  <si>
    <t>(iv) Tcb1 Tcb2 Tcb3(TM-SMP)-GBP</t>
    <phoneticPr fontId="2"/>
  </si>
  <si>
    <t>(v) Tcb1 Tcb2 Tcb3(TM)-GBP</t>
    <phoneticPr fontId="2"/>
  </si>
  <si>
    <t>(vi) tcb1Δ tcb2Δ Tcb3(TM)-GBP</t>
    <phoneticPr fontId="2"/>
  </si>
  <si>
    <t>≧ 3</t>
  </si>
  <si>
    <t>total</t>
    <phoneticPr fontId="2"/>
  </si>
  <si>
    <t>1st</t>
    <phoneticPr fontId="2"/>
  </si>
  <si>
    <t>2nd</t>
    <phoneticPr fontId="2"/>
  </si>
  <si>
    <t>3rd</t>
    <phoneticPr fontId="2"/>
  </si>
  <si>
    <t>＊Ratio of cells classified into each group (%)</t>
  </si>
  <si>
    <t>(i)</t>
    <phoneticPr fontId="2"/>
  </si>
  <si>
    <t>(ii)</t>
    <phoneticPr fontId="2"/>
  </si>
  <si>
    <t>(iii)</t>
    <phoneticPr fontId="2"/>
  </si>
  <si>
    <t>(iv)</t>
    <phoneticPr fontId="2"/>
  </si>
  <si>
    <t>(v)</t>
    <phoneticPr fontId="2"/>
  </si>
  <si>
    <t>(vi)</t>
    <phoneticPr fontId="2"/>
  </si>
  <si>
    <t>≧ 3</t>
    <phoneticPr fontId="2"/>
  </si>
  <si>
    <t>average</t>
    <phoneticPr fontId="2"/>
  </si>
  <si>
    <t>stdev.p</t>
    <phoneticPr fontId="2"/>
  </si>
  <si>
    <t>se (3)</t>
    <phoneticPr fontId="2"/>
  </si>
  <si>
    <t>ttest</t>
    <phoneticPr fontId="2"/>
  </si>
  <si>
    <t>*</t>
    <phoneticPr fontId="2"/>
  </si>
  <si>
    <t>**</t>
    <phoneticPr fontId="2"/>
  </si>
  <si>
    <t>n.s.</t>
    <phoneticPr fontId="2"/>
  </si>
  <si>
    <t>＊two-way ANOVA</t>
    <phoneticPr fontId="2"/>
  </si>
  <si>
    <t xml:space="preserve"> </t>
    <phoneticPr fontId="2"/>
  </si>
  <si>
    <t>(Figure 1B)</t>
    <phoneticPr fontId="2"/>
  </si>
  <si>
    <t>(Figure 1A)</t>
    <phoneticPr fontId="2"/>
  </si>
  <si>
    <t>tcb1Δ2Δ</t>
  </si>
  <si>
    <t>tcb1Δ2Δ3Δ</t>
    <phoneticPr fontId="2"/>
  </si>
  <si>
    <t>1st</t>
  </si>
  <si>
    <t>2nd</t>
  </si>
  <si>
    <t>3rd</t>
  </si>
  <si>
    <t>tcb1Δ2Δ</t>
    <phoneticPr fontId="2"/>
  </si>
  <si>
    <t>tcb1Δ2Δ3Δ</t>
  </si>
  <si>
    <t>分散分析: 繰り返しのある二元配置</t>
  </si>
  <si>
    <t>概要</t>
  </si>
  <si>
    <t>合計</t>
  </si>
  <si>
    <t>データの個数</t>
  </si>
  <si>
    <t>平均</t>
  </si>
  <si>
    <t>分散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</si>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</sst>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.E+00"/>
    <numFmt numFmtId="177" formatCode="0.00.E+00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EB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76" fontId="0" fillId="5" borderId="0" xfId="0" applyNumberFormat="1" applyFill="1">
      <alignment vertical="center"/>
    </xf>
    <xf numFmtId="0" fontId="0" fillId="5" borderId="0" xfId="0" applyFill="1">
      <alignment vertical="center"/>
    </xf>
    <xf numFmtId="177" fontId="0" fillId="6" borderId="0" xfId="0" applyNumberFormat="1" applyFill="1">
      <alignment vertical="center"/>
    </xf>
    <xf numFmtId="176" fontId="0" fillId="6" borderId="0" xfId="0" applyNumberFormat="1" applyFill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2B'!$C$27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2B'!$H$28:$H$33</c:f>
                <c:numCache>
                  <c:formatCode>General</c:formatCode>
                  <c:ptCount val="6"/>
                  <c:pt idx="0">
                    <c:v>3.427378461794373</c:v>
                  </c:pt>
                  <c:pt idx="1">
                    <c:v>5.8634872416259665</c:v>
                  </c:pt>
                  <c:pt idx="2">
                    <c:v>2.1759383894362148</c:v>
                  </c:pt>
                  <c:pt idx="3">
                    <c:v>3.1719872791984014</c:v>
                  </c:pt>
                  <c:pt idx="4">
                    <c:v>1.4556617713492555</c:v>
                  </c:pt>
                  <c:pt idx="5">
                    <c:v>2.3756533599161256</c:v>
                  </c:pt>
                </c:numCache>
              </c:numRef>
            </c:plus>
            <c:minus>
              <c:numRef>
                <c:f>'Figure 2B'!$H$28:$H$33</c:f>
                <c:numCache>
                  <c:formatCode>General</c:formatCode>
                  <c:ptCount val="6"/>
                  <c:pt idx="0">
                    <c:v>3.427378461794373</c:v>
                  </c:pt>
                  <c:pt idx="1">
                    <c:v>5.8634872416259665</c:v>
                  </c:pt>
                  <c:pt idx="2">
                    <c:v>2.1759383894362148</c:v>
                  </c:pt>
                  <c:pt idx="3">
                    <c:v>3.1719872791984014</c:v>
                  </c:pt>
                  <c:pt idx="4">
                    <c:v>1.4556617713492555</c:v>
                  </c:pt>
                  <c:pt idx="5">
                    <c:v>2.3756533599161256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2B'!$B$28:$B$33</c:f>
              <c:strCache>
                <c:ptCount val="6"/>
                <c:pt idx="0">
                  <c:v>(i)</c:v>
                </c:pt>
                <c:pt idx="1">
                  <c:v>(ii)</c:v>
                </c:pt>
                <c:pt idx="2">
                  <c:v>(iii)</c:v>
                </c:pt>
                <c:pt idx="3">
                  <c:v>(iv)</c:v>
                </c:pt>
                <c:pt idx="4">
                  <c:v>(v)</c:v>
                </c:pt>
                <c:pt idx="5">
                  <c:v>(vi)</c:v>
                </c:pt>
              </c:strCache>
            </c:strRef>
          </c:cat>
          <c:val>
            <c:numRef>
              <c:f>'Figure 2B'!$C$28:$C$33</c:f>
              <c:numCache>
                <c:formatCode>General</c:formatCode>
                <c:ptCount val="6"/>
                <c:pt idx="0">
                  <c:v>83.705899575464798</c:v>
                </c:pt>
                <c:pt idx="1">
                  <c:v>54.746611413278082</c:v>
                </c:pt>
                <c:pt idx="2">
                  <c:v>84.896203642747409</c:v>
                </c:pt>
                <c:pt idx="3">
                  <c:v>76.864912173576769</c:v>
                </c:pt>
                <c:pt idx="4">
                  <c:v>85.788504755823496</c:v>
                </c:pt>
                <c:pt idx="5">
                  <c:v>55.272936784650248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8-424A-BB11-0E8615E9FB8F}"/>
            </c:ext>
          </c:extLst>
        </c:ser>
        <c:ser>
          <c:idx val="1"/>
          <c:order val="1"/>
          <c:tx>
            <c:strRef>
              <c:f>'Figure 2B'!$D$27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2B'!$I$28:$I$33</c:f>
                <c:numCache>
                  <c:formatCode>General</c:formatCode>
                  <c:ptCount val="6"/>
                  <c:pt idx="0">
                    <c:v>2.270129835068877</c:v>
                  </c:pt>
                  <c:pt idx="1">
                    <c:v>1.7724286889631879</c:v>
                  </c:pt>
                  <c:pt idx="2">
                    <c:v>2.2368526875387551</c:v>
                  </c:pt>
                  <c:pt idx="3">
                    <c:v>2.1450454285293139</c:v>
                  </c:pt>
                  <c:pt idx="4">
                    <c:v>0.25514725574368263</c:v>
                  </c:pt>
                  <c:pt idx="5">
                    <c:v>2.2727511794724844</c:v>
                  </c:pt>
                </c:numCache>
              </c:numRef>
            </c:plus>
            <c:minus>
              <c:numRef>
                <c:f>'Figure 2B'!$I$28:$I$33</c:f>
                <c:numCache>
                  <c:formatCode>General</c:formatCode>
                  <c:ptCount val="6"/>
                  <c:pt idx="0">
                    <c:v>2.270129835068877</c:v>
                  </c:pt>
                  <c:pt idx="1">
                    <c:v>1.7724286889631879</c:v>
                  </c:pt>
                  <c:pt idx="2">
                    <c:v>2.2368526875387551</c:v>
                  </c:pt>
                  <c:pt idx="3">
                    <c:v>2.1450454285293139</c:v>
                  </c:pt>
                  <c:pt idx="4">
                    <c:v>0.25514725574368263</c:v>
                  </c:pt>
                  <c:pt idx="5">
                    <c:v>2.2727511794724844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2B'!$B$28:$B$33</c:f>
              <c:strCache>
                <c:ptCount val="6"/>
                <c:pt idx="0">
                  <c:v>(i)</c:v>
                </c:pt>
                <c:pt idx="1">
                  <c:v>(ii)</c:v>
                </c:pt>
                <c:pt idx="2">
                  <c:v>(iii)</c:v>
                </c:pt>
                <c:pt idx="3">
                  <c:v>(iv)</c:v>
                </c:pt>
                <c:pt idx="4">
                  <c:v>(v)</c:v>
                </c:pt>
                <c:pt idx="5">
                  <c:v>(vi)</c:v>
                </c:pt>
              </c:strCache>
            </c:strRef>
          </c:cat>
          <c:val>
            <c:numRef>
              <c:f>'Figure 2B'!$D$28:$D$33</c:f>
              <c:numCache>
                <c:formatCode>General</c:formatCode>
                <c:ptCount val="6"/>
                <c:pt idx="0">
                  <c:v>8.8500951544429807</c:v>
                </c:pt>
                <c:pt idx="1">
                  <c:v>25.536346369679706</c:v>
                </c:pt>
                <c:pt idx="2">
                  <c:v>8.8873527905785963</c:v>
                </c:pt>
                <c:pt idx="3">
                  <c:v>16.03294673184655</c:v>
                </c:pt>
                <c:pt idx="4">
                  <c:v>11.849311849892333</c:v>
                </c:pt>
                <c:pt idx="5">
                  <c:v>26.116208390642168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8-424A-BB11-0E8615E9FB8F}"/>
            </c:ext>
          </c:extLst>
        </c:ser>
        <c:ser>
          <c:idx val="2"/>
          <c:order val="2"/>
          <c:tx>
            <c:strRef>
              <c:f>'Figure 2B'!$E$27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2B'!$J$28:$J$33</c:f>
                <c:numCache>
                  <c:formatCode>General</c:formatCode>
                  <c:ptCount val="6"/>
                  <c:pt idx="0">
                    <c:v>1.1869900528537201</c:v>
                  </c:pt>
                  <c:pt idx="1">
                    <c:v>4.1359866365394593</c:v>
                  </c:pt>
                  <c:pt idx="2">
                    <c:v>0.59682661618886068</c:v>
                  </c:pt>
                  <c:pt idx="3">
                    <c:v>1.9222268827306417</c:v>
                  </c:pt>
                  <c:pt idx="4">
                    <c:v>1.2461137709375392</c:v>
                  </c:pt>
                  <c:pt idx="5">
                    <c:v>3.8561731710582534</c:v>
                  </c:pt>
                </c:numCache>
              </c:numRef>
            </c:plus>
            <c:minus>
              <c:numRef>
                <c:f>'Figure 2B'!$J$28:$J$33</c:f>
                <c:numCache>
                  <c:formatCode>General</c:formatCode>
                  <c:ptCount val="6"/>
                  <c:pt idx="0">
                    <c:v>1.1869900528537201</c:v>
                  </c:pt>
                  <c:pt idx="1">
                    <c:v>4.1359866365394593</c:v>
                  </c:pt>
                  <c:pt idx="2">
                    <c:v>0.59682661618886068</c:v>
                  </c:pt>
                  <c:pt idx="3">
                    <c:v>1.9222268827306417</c:v>
                  </c:pt>
                  <c:pt idx="4">
                    <c:v>1.2461137709375392</c:v>
                  </c:pt>
                  <c:pt idx="5">
                    <c:v>3.8561731710582534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2B'!$B$28:$B$33</c:f>
              <c:strCache>
                <c:ptCount val="6"/>
                <c:pt idx="0">
                  <c:v>(i)</c:v>
                </c:pt>
                <c:pt idx="1">
                  <c:v>(ii)</c:v>
                </c:pt>
                <c:pt idx="2">
                  <c:v>(iii)</c:v>
                </c:pt>
                <c:pt idx="3">
                  <c:v>(iv)</c:v>
                </c:pt>
                <c:pt idx="4">
                  <c:v>(v)</c:v>
                </c:pt>
                <c:pt idx="5">
                  <c:v>(vi)</c:v>
                </c:pt>
              </c:strCache>
            </c:strRef>
          </c:cat>
          <c:val>
            <c:numRef>
              <c:f>'Figure 2B'!$E$28:$E$33</c:f>
              <c:numCache>
                <c:formatCode>General</c:formatCode>
                <c:ptCount val="6"/>
                <c:pt idx="0">
                  <c:v>7.4440052700922266</c:v>
                </c:pt>
                <c:pt idx="1">
                  <c:v>19.717042217042216</c:v>
                </c:pt>
                <c:pt idx="2">
                  <c:v>6.2164435666739815</c:v>
                </c:pt>
                <c:pt idx="3">
                  <c:v>7.1021410945766839</c:v>
                </c:pt>
                <c:pt idx="4">
                  <c:v>2.3621833942841661</c:v>
                </c:pt>
                <c:pt idx="5">
                  <c:v>18.610854824707584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8-424A-BB11-0E8615E9F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504992"/>
        <c:axId val="547510816"/>
      </c:barChart>
      <c:catAx>
        <c:axId val="5475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7510816"/>
        <c:crosses val="autoZero"/>
        <c:auto val="1"/>
        <c:lblAlgn val="ctr"/>
        <c:lblOffset val="100"/>
        <c:noMultiLvlLbl val="0"/>
      </c:catAx>
      <c:valAx>
        <c:axId val="5475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750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2B'!$C$49:$E$49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2B'!$C$63:$E$63</c:f>
              <c:numCache>
                <c:formatCode>General</c:formatCode>
                <c:ptCount val="3"/>
                <c:pt idx="0">
                  <c:v>83.705899575464798</c:v>
                </c:pt>
                <c:pt idx="1">
                  <c:v>8.8500951544429807</c:v>
                </c:pt>
                <c:pt idx="2">
                  <c:v>7.4440052700922266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C-475A-8F48-0B1A69D1C8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2B'!$C$49:$E$49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2B'!$C$69:$E$69</c:f>
              <c:numCache>
                <c:formatCode>General</c:formatCode>
                <c:ptCount val="3"/>
                <c:pt idx="0">
                  <c:v>54.5609712276379</c:v>
                </c:pt>
                <c:pt idx="1">
                  <c:v>25.468096301429636</c:v>
                </c:pt>
                <c:pt idx="2">
                  <c:v>19.670632170632171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C-475A-8F48-0B1A69D1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2B'!$K$49:$M$49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2B'!$K$63:$M$63</c:f>
              <c:numCache>
                <c:formatCode>General</c:formatCode>
                <c:ptCount val="3"/>
                <c:pt idx="0">
                  <c:v>83.705899575464798</c:v>
                </c:pt>
                <c:pt idx="1">
                  <c:v>8.8500951544429807</c:v>
                </c:pt>
                <c:pt idx="2">
                  <c:v>7.4440052700922266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1-4FFE-A369-DC8FA167BBA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2B'!$K$49:$M$49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2B'!$K$69:$M$69</c:f>
              <c:numCache>
                <c:formatCode>General</c:formatCode>
                <c:ptCount val="3"/>
                <c:pt idx="0">
                  <c:v>84.896203642747409</c:v>
                </c:pt>
                <c:pt idx="1">
                  <c:v>8.8873527905785963</c:v>
                </c:pt>
                <c:pt idx="2">
                  <c:v>6.2164435666739815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1-4FFE-A369-DC8FA167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2B'!$S$49:$U$49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2B'!$S$63:$U$63</c:f>
              <c:numCache>
                <c:formatCode>General</c:formatCode>
                <c:ptCount val="3"/>
                <c:pt idx="0">
                  <c:v>83.705899575464798</c:v>
                </c:pt>
                <c:pt idx="1">
                  <c:v>8.8500951544429807</c:v>
                </c:pt>
                <c:pt idx="2">
                  <c:v>7.4440052700922266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3-478D-98E7-7A8DFC27112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2B'!$S$49:$U$49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2B'!$S$69:$U$69</c:f>
              <c:numCache>
                <c:formatCode>General</c:formatCode>
                <c:ptCount val="3"/>
                <c:pt idx="0">
                  <c:v>76.864912173576769</c:v>
                </c:pt>
                <c:pt idx="1">
                  <c:v>16.03294673184655</c:v>
                </c:pt>
                <c:pt idx="2">
                  <c:v>7.1021410945766839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3-478D-98E7-7A8DFC27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2B'!$AA$49:$AC$49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2B'!$AA$63:$AC$63</c:f>
              <c:numCache>
                <c:formatCode>General</c:formatCode>
                <c:ptCount val="3"/>
                <c:pt idx="0">
                  <c:v>83.705899575464798</c:v>
                </c:pt>
                <c:pt idx="1">
                  <c:v>8.8500951544429807</c:v>
                </c:pt>
                <c:pt idx="2">
                  <c:v>7.4440052700922266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4-499C-B518-26A4CB583A8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2B'!$AA$49:$AC$49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2B'!$AA$69:$AC$69</c:f>
              <c:numCache>
                <c:formatCode>General</c:formatCode>
                <c:ptCount val="3"/>
                <c:pt idx="0">
                  <c:v>85.788504755823496</c:v>
                </c:pt>
                <c:pt idx="1">
                  <c:v>11.849311849892333</c:v>
                </c:pt>
                <c:pt idx="2">
                  <c:v>2.3621833942841661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4-499C-B518-26A4CB58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2B'!$AI$49:$AK$49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2B'!$AI$63:$AK$63</c:f>
              <c:numCache>
                <c:formatCode>General</c:formatCode>
                <c:ptCount val="3"/>
                <c:pt idx="0">
                  <c:v>83.705899575464798</c:v>
                </c:pt>
                <c:pt idx="1">
                  <c:v>8.8500951544429807</c:v>
                </c:pt>
                <c:pt idx="2">
                  <c:v>7.4440052700922266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8-48C5-9289-56972B21D44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2B'!$AI$49:$AK$49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2B'!$AI$69:$AK$69</c:f>
              <c:numCache>
                <c:formatCode>General</c:formatCode>
                <c:ptCount val="3"/>
                <c:pt idx="0">
                  <c:v>55.272936784650248</c:v>
                </c:pt>
                <c:pt idx="1">
                  <c:v>26.116208390642168</c:v>
                </c:pt>
                <c:pt idx="2">
                  <c:v>18.610854824707584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8-48C5-9289-56972B21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2B'!$AI$49:$AK$49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2B'!$AS$63:$AU$63</c:f>
              <c:numCache>
                <c:formatCode>General</c:formatCode>
                <c:ptCount val="3"/>
                <c:pt idx="0">
                  <c:v>68.03</c:v>
                </c:pt>
                <c:pt idx="1">
                  <c:v>22.633333333333336</c:v>
                </c:pt>
                <c:pt idx="2">
                  <c:v>9.3199999999999985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B-4F21-8233-7E8F7A75E3A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2B'!$AI$49:$AK$49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2B'!$AS$69:$AU$69</c:f>
              <c:numCache>
                <c:formatCode>General</c:formatCode>
                <c:ptCount val="3"/>
                <c:pt idx="0">
                  <c:v>55.272936784650248</c:v>
                </c:pt>
                <c:pt idx="1">
                  <c:v>26.116208390642168</c:v>
                </c:pt>
                <c:pt idx="2">
                  <c:v>18.610854824707584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B-4F21-8233-7E8F7A75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2B'!$AI$49:$AK$49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2B'!$BA$63:$BC$63</c:f>
              <c:numCache>
                <c:formatCode>General</c:formatCode>
                <c:ptCount val="3"/>
                <c:pt idx="0">
                  <c:v>39.365903256992368</c:v>
                </c:pt>
                <c:pt idx="1">
                  <c:v>24.285095176184285</c:v>
                </c:pt>
                <c:pt idx="2">
                  <c:v>36.349001566823354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E-4C14-A231-FF6C6860B08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2B'!$AI$49:$AK$49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≧ 3</c:v>
                </c:pt>
              </c:strCache>
            </c:strRef>
          </c:cat>
          <c:val>
            <c:numRef>
              <c:f>'Figure 2B'!$BA$69:$BC$69</c:f>
              <c:numCache>
                <c:formatCode>General</c:formatCode>
                <c:ptCount val="3"/>
                <c:pt idx="0">
                  <c:v>55.272936784650248</c:v>
                </c:pt>
                <c:pt idx="1">
                  <c:v>26.116208390642168</c:v>
                </c:pt>
                <c:pt idx="2">
                  <c:v>18.610854824707584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E-4C14-A231-FF6C6860B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14527"/>
        <c:axId val="1999503295"/>
      </c:lineChart>
      <c:catAx>
        <c:axId val="19995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03295"/>
        <c:crosses val="autoZero"/>
        <c:auto val="1"/>
        <c:lblAlgn val="ctr"/>
        <c:lblOffset val="100"/>
        <c:noMultiLvlLbl val="0"/>
      </c:catAx>
      <c:valAx>
        <c:axId val="199950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95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284658</xdr:colOff>
      <xdr:row>26</xdr:row>
      <xdr:rowOff>13826</xdr:rowOff>
    </xdr:from>
    <xdr:to>
      <xdr:col>21</xdr:col>
      <xdr:colOff>518204</xdr:colOff>
      <xdr:row>38</xdr:row>
      <xdr:rowOff>6897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1A0083-C290-495C-BC64-FD9E2A008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48</xdr:row>
      <xdr:rowOff>0</xdr:rowOff>
    </xdr:from>
    <xdr:to>
      <xdr:col>7</xdr:col>
      <xdr:colOff>538391</xdr:colOff>
      <xdr:row>58</xdr:row>
      <xdr:rowOff>121737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A805754-8ED0-4879-8E3B-A449F7047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48</xdr:row>
      <xdr:rowOff>0</xdr:rowOff>
    </xdr:from>
    <xdr:to>
      <xdr:col>15</xdr:col>
      <xdr:colOff>538391</xdr:colOff>
      <xdr:row>58</xdr:row>
      <xdr:rowOff>121737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E926DB-A70B-4A83-B458-E4C36FE80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48</xdr:row>
      <xdr:rowOff>0</xdr:rowOff>
    </xdr:from>
    <xdr:to>
      <xdr:col>23</xdr:col>
      <xdr:colOff>538391</xdr:colOff>
      <xdr:row>58</xdr:row>
      <xdr:rowOff>121737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41DFB-2162-4B42-AA49-D1F1D0EFF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48</xdr:row>
      <xdr:rowOff>0</xdr:rowOff>
    </xdr:from>
    <xdr:to>
      <xdr:col>31</xdr:col>
      <xdr:colOff>538392</xdr:colOff>
      <xdr:row>58</xdr:row>
      <xdr:rowOff>121737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432795-2FFE-4F39-AE05-32D97B29D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0</xdr:colOff>
      <xdr:row>48</xdr:row>
      <xdr:rowOff>0</xdr:rowOff>
    </xdr:from>
    <xdr:to>
      <xdr:col>39</xdr:col>
      <xdr:colOff>538391</xdr:colOff>
      <xdr:row>58</xdr:row>
      <xdr:rowOff>121737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E65638-074F-492A-8C53-ECE31BA0B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48</xdr:row>
      <xdr:rowOff>0</xdr:rowOff>
    </xdr:from>
    <xdr:to>
      <xdr:col>49</xdr:col>
      <xdr:colOff>534581</xdr:colOff>
      <xdr:row>58</xdr:row>
      <xdr:rowOff>123642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A750C1-7A61-4039-8411-52B3E4685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0</xdr:colOff>
      <xdr:row>48</xdr:row>
      <xdr:rowOff>0</xdr:rowOff>
    </xdr:from>
    <xdr:to>
      <xdr:col>57</xdr:col>
      <xdr:colOff>534581</xdr:colOff>
      <xdr:row>58</xdr:row>
      <xdr:rowOff>125547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DE0C6E-AC35-4400-8E00-F8EC75A19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51B-7380-4FB8-96DE-28BA0F64E362}">
  <dimension ref="B2:BF86"/>
  <sheetViews>
    <sheetView tabSelected="1" zoomScale="55" zoomScaleNormal="55" workbookViewId="0">
      <selection activeCell="B2" sqref="B2"/>
    </sheetView>
  </sheetViews>
  <sheetFormatPr defaultColWidth="8" defaultRowHeight="18.75" x14ac:dyDescent="0.4"/>
  <sheetData>
    <row r="2" spans="2:36" x14ac:dyDescent="0.4">
      <c r="B2" s="1" t="s">
        <v>0</v>
      </c>
    </row>
    <row r="4" spans="2:36" x14ac:dyDescent="0.4">
      <c r="B4" s="2" t="s">
        <v>1</v>
      </c>
    </row>
    <row r="6" spans="2:36" x14ac:dyDescent="0.4">
      <c r="B6" t="s">
        <v>2</v>
      </c>
      <c r="H6" t="s">
        <v>3</v>
      </c>
      <c r="N6" t="s">
        <v>4</v>
      </c>
      <c r="T6" t="s">
        <v>5</v>
      </c>
      <c r="Z6" t="s">
        <v>6</v>
      </c>
      <c r="AF6" t="s">
        <v>7</v>
      </c>
    </row>
    <row r="7" spans="2:36" x14ac:dyDescent="0.4">
      <c r="B7" s="3"/>
      <c r="C7" s="3">
        <v>1</v>
      </c>
      <c r="D7" s="3">
        <v>2</v>
      </c>
      <c r="E7" s="4" t="s">
        <v>8</v>
      </c>
      <c r="F7" s="4" t="s">
        <v>9</v>
      </c>
      <c r="H7" s="3"/>
      <c r="I7" s="3">
        <v>1</v>
      </c>
      <c r="J7" s="3">
        <v>2</v>
      </c>
      <c r="K7" s="4" t="s">
        <v>8</v>
      </c>
      <c r="L7" s="4" t="s">
        <v>9</v>
      </c>
      <c r="N7" s="3"/>
      <c r="O7" s="3">
        <v>1</v>
      </c>
      <c r="P7" s="3">
        <v>2</v>
      </c>
      <c r="Q7" s="4" t="s">
        <v>8</v>
      </c>
      <c r="R7" s="4" t="s">
        <v>9</v>
      </c>
      <c r="T7" s="3"/>
      <c r="U7" s="3">
        <v>1</v>
      </c>
      <c r="V7" s="3">
        <v>2</v>
      </c>
      <c r="W7" s="4" t="s">
        <v>8</v>
      </c>
      <c r="X7" s="4" t="s">
        <v>9</v>
      </c>
      <c r="Z7" s="3"/>
      <c r="AA7" s="3">
        <v>1</v>
      </c>
      <c r="AB7" s="3">
        <v>2</v>
      </c>
      <c r="AC7" s="4" t="s">
        <v>8</v>
      </c>
      <c r="AD7" s="4" t="s">
        <v>9</v>
      </c>
      <c r="AF7" s="3"/>
      <c r="AG7" s="3">
        <v>1</v>
      </c>
      <c r="AH7" s="3">
        <v>2</v>
      </c>
      <c r="AI7" s="4" t="s">
        <v>8</v>
      </c>
      <c r="AJ7" s="4" t="s">
        <v>9</v>
      </c>
    </row>
    <row r="8" spans="2:36" x14ac:dyDescent="0.4">
      <c r="B8" s="3" t="s">
        <v>10</v>
      </c>
      <c r="C8" s="3">
        <v>101</v>
      </c>
      <c r="D8" s="3">
        <v>4</v>
      </c>
      <c r="E8" s="3">
        <v>5</v>
      </c>
      <c r="F8" s="3">
        <f>SUM(C8:E8)</f>
        <v>110</v>
      </c>
      <c r="H8" s="3" t="s">
        <v>10</v>
      </c>
      <c r="I8" s="3">
        <v>67</v>
      </c>
      <c r="J8" s="3">
        <v>26</v>
      </c>
      <c r="K8" s="3">
        <v>15</v>
      </c>
      <c r="L8" s="3">
        <f>SUM(I8:K8)</f>
        <v>108</v>
      </c>
      <c r="N8" s="3" t="s">
        <v>10</v>
      </c>
      <c r="O8" s="3">
        <v>88</v>
      </c>
      <c r="P8" s="3">
        <v>7</v>
      </c>
      <c r="Q8" s="3">
        <v>5</v>
      </c>
      <c r="R8" s="3">
        <f>SUM(O8:Q8)</f>
        <v>100</v>
      </c>
      <c r="T8" s="3" t="s">
        <v>10</v>
      </c>
      <c r="U8" s="3">
        <v>82</v>
      </c>
      <c r="V8" s="3">
        <v>20</v>
      </c>
      <c r="W8" s="3">
        <v>4</v>
      </c>
      <c r="X8" s="3">
        <f>SUM(U8:W8)</f>
        <v>106</v>
      </c>
      <c r="Z8" s="3" t="s">
        <v>10</v>
      </c>
      <c r="AA8" s="3">
        <v>95</v>
      </c>
      <c r="AB8" s="3">
        <v>14</v>
      </c>
      <c r="AC8" s="3">
        <v>6</v>
      </c>
      <c r="AD8" s="3">
        <f>SUM(AA8:AC8)</f>
        <v>115</v>
      </c>
      <c r="AF8" s="3" t="s">
        <v>10</v>
      </c>
      <c r="AG8" s="3">
        <v>51</v>
      </c>
      <c r="AH8" s="3">
        <v>24</v>
      </c>
      <c r="AI8" s="3">
        <v>28</v>
      </c>
      <c r="AJ8" s="3">
        <f>SUM(AG8:AI8)</f>
        <v>103</v>
      </c>
    </row>
    <row r="9" spans="2:36" x14ac:dyDescent="0.4">
      <c r="B9" s="3" t="s">
        <v>11</v>
      </c>
      <c r="C9" s="3">
        <v>77</v>
      </c>
      <c r="D9" s="3">
        <v>13</v>
      </c>
      <c r="E9" s="3">
        <v>9</v>
      </c>
      <c r="F9" s="3">
        <f t="shared" ref="F9:F10" si="0">SUM(C9:E9)</f>
        <v>99</v>
      </c>
      <c r="H9" s="3" t="s">
        <v>11</v>
      </c>
      <c r="I9" s="3">
        <v>42</v>
      </c>
      <c r="J9" s="3">
        <v>31</v>
      </c>
      <c r="K9" s="3">
        <v>31</v>
      </c>
      <c r="L9" s="3">
        <f t="shared" ref="L9:L10" si="1">SUM(I9:K9)</f>
        <v>104</v>
      </c>
      <c r="N9" s="3" t="s">
        <v>11</v>
      </c>
      <c r="O9" s="3">
        <v>78</v>
      </c>
      <c r="P9" s="3">
        <v>14</v>
      </c>
      <c r="Q9" s="3">
        <v>6</v>
      </c>
      <c r="R9" s="3">
        <f t="shared" ref="R9:R10" si="2">SUM(O9:Q9)</f>
        <v>98</v>
      </c>
      <c r="T9" s="3" t="s">
        <v>11</v>
      </c>
      <c r="U9" s="3">
        <v>72</v>
      </c>
      <c r="V9" s="3">
        <v>19</v>
      </c>
      <c r="W9" s="3">
        <v>12</v>
      </c>
      <c r="X9" s="3">
        <f t="shared" ref="X9:X10" si="3">SUM(U9:W9)</f>
        <v>103</v>
      </c>
      <c r="Z9" s="3" t="s">
        <v>11</v>
      </c>
      <c r="AA9" s="3">
        <v>92</v>
      </c>
      <c r="AB9" s="3">
        <v>13</v>
      </c>
      <c r="AC9" s="3">
        <v>2</v>
      </c>
      <c r="AD9" s="3">
        <f t="shared" ref="AD9:AD10" si="4">SUM(AA9:AC9)</f>
        <v>107</v>
      </c>
      <c r="AF9" s="3" t="s">
        <v>11</v>
      </c>
      <c r="AG9" s="3">
        <v>63</v>
      </c>
      <c r="AH9" s="3">
        <v>25</v>
      </c>
      <c r="AI9" s="3">
        <v>19</v>
      </c>
      <c r="AJ9" s="3">
        <f t="shared" ref="AJ9:AJ10" si="5">SUM(AG9:AI9)</f>
        <v>107</v>
      </c>
    </row>
    <row r="10" spans="2:36" x14ac:dyDescent="0.4">
      <c r="B10" s="3" t="s">
        <v>12</v>
      </c>
      <c r="C10" s="3">
        <v>75</v>
      </c>
      <c r="D10" s="3">
        <v>9</v>
      </c>
      <c r="E10" s="3">
        <v>8</v>
      </c>
      <c r="F10" s="3">
        <f t="shared" si="0"/>
        <v>92</v>
      </c>
      <c r="H10" s="3" t="s">
        <v>12</v>
      </c>
      <c r="I10" s="3">
        <v>68</v>
      </c>
      <c r="J10" s="3">
        <v>25</v>
      </c>
      <c r="K10" s="3">
        <v>17</v>
      </c>
      <c r="L10" s="3">
        <f t="shared" si="1"/>
        <v>110</v>
      </c>
      <c r="N10" s="3" t="s">
        <v>12</v>
      </c>
      <c r="O10" s="3">
        <v>81</v>
      </c>
      <c r="P10" s="3">
        <v>5</v>
      </c>
      <c r="Q10" s="3">
        <v>7</v>
      </c>
      <c r="R10" s="3">
        <f t="shared" si="2"/>
        <v>93</v>
      </c>
      <c r="T10" s="3" t="s">
        <v>12</v>
      </c>
      <c r="U10" s="3">
        <v>85</v>
      </c>
      <c r="V10" s="3">
        <v>11</v>
      </c>
      <c r="W10" s="3">
        <v>6</v>
      </c>
      <c r="X10" s="3">
        <f t="shared" si="3"/>
        <v>102</v>
      </c>
      <c r="Z10" s="3" t="s">
        <v>12</v>
      </c>
      <c r="AA10" s="3">
        <v>87</v>
      </c>
      <c r="AB10" s="3">
        <v>11</v>
      </c>
      <c r="AC10" s="3">
        <v>0</v>
      </c>
      <c r="AD10" s="3">
        <f t="shared" si="4"/>
        <v>98</v>
      </c>
      <c r="AF10" s="3" t="s">
        <v>12</v>
      </c>
      <c r="AG10" s="3">
        <v>58</v>
      </c>
      <c r="AH10" s="3">
        <v>32</v>
      </c>
      <c r="AI10" s="3">
        <v>11</v>
      </c>
      <c r="AJ10" s="3">
        <f t="shared" si="5"/>
        <v>101</v>
      </c>
    </row>
    <row r="13" spans="2:36" x14ac:dyDescent="0.4">
      <c r="B13" s="2" t="s">
        <v>13</v>
      </c>
    </row>
    <row r="15" spans="2:36" x14ac:dyDescent="0.4">
      <c r="C15" t="s">
        <v>14</v>
      </c>
      <c r="F15" t="s">
        <v>15</v>
      </c>
      <c r="I15" t="s">
        <v>16</v>
      </c>
      <c r="L15" t="s">
        <v>17</v>
      </c>
      <c r="O15" t="s">
        <v>18</v>
      </c>
      <c r="R15" t="s">
        <v>19</v>
      </c>
    </row>
    <row r="16" spans="2:36" x14ac:dyDescent="0.4">
      <c r="C16">
        <v>1</v>
      </c>
      <c r="D16">
        <v>2</v>
      </c>
      <c r="E16" s="5" t="s">
        <v>20</v>
      </c>
      <c r="F16">
        <v>1</v>
      </c>
      <c r="G16">
        <v>2</v>
      </c>
      <c r="H16" s="5" t="s">
        <v>8</v>
      </c>
      <c r="I16">
        <v>1</v>
      </c>
      <c r="J16">
        <v>2</v>
      </c>
      <c r="K16" s="5" t="s">
        <v>8</v>
      </c>
      <c r="L16">
        <v>1</v>
      </c>
      <c r="M16">
        <v>2</v>
      </c>
      <c r="N16" s="5" t="s">
        <v>8</v>
      </c>
      <c r="O16">
        <v>1</v>
      </c>
      <c r="P16">
        <v>2</v>
      </c>
      <c r="Q16" s="5" t="s">
        <v>8</v>
      </c>
      <c r="R16">
        <v>1</v>
      </c>
      <c r="S16">
        <v>2</v>
      </c>
      <c r="T16" s="5" t="s">
        <v>8</v>
      </c>
    </row>
    <row r="17" spans="2:20" x14ac:dyDescent="0.4">
      <c r="B17" t="s">
        <v>10</v>
      </c>
      <c r="C17" s="6">
        <f t="shared" ref="C17:E19" si="6">C8/$F8*100</f>
        <v>91.818181818181827</v>
      </c>
      <c r="D17" s="7">
        <f t="shared" si="6"/>
        <v>3.6363636363636362</v>
      </c>
      <c r="E17" s="8">
        <f t="shared" si="6"/>
        <v>4.5454545454545459</v>
      </c>
      <c r="F17" s="6">
        <f t="shared" ref="F17:H19" si="7">I8/$L8*100</f>
        <v>62.037037037037038</v>
      </c>
      <c r="G17" s="7">
        <f t="shared" si="7"/>
        <v>24.074074074074073</v>
      </c>
      <c r="H17" s="8">
        <f t="shared" si="7"/>
        <v>13.888888888888889</v>
      </c>
      <c r="I17" s="6">
        <f t="shared" ref="I17:K19" si="8">O8/$R8*100</f>
        <v>88</v>
      </c>
      <c r="J17" s="7">
        <f t="shared" si="8"/>
        <v>7.0000000000000009</v>
      </c>
      <c r="K17" s="8">
        <f t="shared" si="8"/>
        <v>5</v>
      </c>
      <c r="L17" s="6">
        <f t="shared" ref="L17:N19" si="9">U8/$X8*100</f>
        <v>77.358490566037744</v>
      </c>
      <c r="M17" s="7">
        <f t="shared" si="9"/>
        <v>18.867924528301888</v>
      </c>
      <c r="N17" s="8">
        <f t="shared" si="9"/>
        <v>3.7735849056603774</v>
      </c>
      <c r="O17" s="6">
        <f t="shared" ref="O17:Q19" si="10">AA8/$AD8*100</f>
        <v>82.608695652173907</v>
      </c>
      <c r="P17" s="7">
        <f t="shared" si="10"/>
        <v>12.173913043478262</v>
      </c>
      <c r="Q17" s="8">
        <f t="shared" si="10"/>
        <v>5.2173913043478262</v>
      </c>
      <c r="R17" s="6">
        <f t="shared" ref="R17:T19" si="11">AG8/$AJ8*100</f>
        <v>49.514563106796118</v>
      </c>
      <c r="S17" s="7">
        <f t="shared" si="11"/>
        <v>23.300970873786408</v>
      </c>
      <c r="T17" s="8">
        <f t="shared" si="11"/>
        <v>27.184466019417474</v>
      </c>
    </row>
    <row r="18" spans="2:20" x14ac:dyDescent="0.4">
      <c r="B18" t="s">
        <v>11</v>
      </c>
      <c r="C18" s="9">
        <f t="shared" si="6"/>
        <v>77.777777777777786</v>
      </c>
      <c r="D18">
        <f t="shared" si="6"/>
        <v>13.131313131313133</v>
      </c>
      <c r="E18" s="10">
        <f t="shared" si="6"/>
        <v>9.0909090909090917</v>
      </c>
      <c r="F18" s="9">
        <f t="shared" si="7"/>
        <v>40.384615384615387</v>
      </c>
      <c r="G18">
        <f t="shared" si="7"/>
        <v>29.807692307692307</v>
      </c>
      <c r="H18" s="10">
        <f t="shared" si="7"/>
        <v>29.807692307692307</v>
      </c>
      <c r="I18" s="9">
        <f t="shared" si="8"/>
        <v>79.591836734693871</v>
      </c>
      <c r="J18">
        <f t="shared" si="8"/>
        <v>14.285714285714285</v>
      </c>
      <c r="K18" s="10">
        <f t="shared" si="8"/>
        <v>6.1224489795918364</v>
      </c>
      <c r="L18" s="9">
        <f t="shared" si="9"/>
        <v>69.902912621359221</v>
      </c>
      <c r="M18">
        <f t="shared" si="9"/>
        <v>18.446601941747574</v>
      </c>
      <c r="N18" s="10">
        <f t="shared" si="9"/>
        <v>11.650485436893204</v>
      </c>
      <c r="O18" s="9">
        <f t="shared" si="10"/>
        <v>85.981308411214954</v>
      </c>
      <c r="P18">
        <f t="shared" si="10"/>
        <v>12.149532710280374</v>
      </c>
      <c r="Q18" s="10">
        <f t="shared" si="10"/>
        <v>1.8691588785046727</v>
      </c>
      <c r="R18" s="9">
        <f t="shared" si="11"/>
        <v>58.878504672897193</v>
      </c>
      <c r="S18">
        <f t="shared" si="11"/>
        <v>23.364485981308412</v>
      </c>
      <c r="T18" s="10">
        <f t="shared" si="11"/>
        <v>17.75700934579439</v>
      </c>
    </row>
    <row r="19" spans="2:20" x14ac:dyDescent="0.4">
      <c r="B19" t="s">
        <v>12</v>
      </c>
      <c r="C19" s="11">
        <f t="shared" si="6"/>
        <v>81.521739130434781</v>
      </c>
      <c r="D19" s="12">
        <f t="shared" si="6"/>
        <v>9.7826086956521738</v>
      </c>
      <c r="E19" s="13">
        <f t="shared" si="6"/>
        <v>8.695652173913043</v>
      </c>
      <c r="F19" s="11">
        <f t="shared" si="7"/>
        <v>61.818181818181813</v>
      </c>
      <c r="G19" s="12">
        <f t="shared" si="7"/>
        <v>22.727272727272727</v>
      </c>
      <c r="H19" s="13">
        <f t="shared" si="7"/>
        <v>15.454545454545453</v>
      </c>
      <c r="I19" s="11">
        <f t="shared" si="8"/>
        <v>87.096774193548384</v>
      </c>
      <c r="J19" s="12">
        <f t="shared" si="8"/>
        <v>5.376344086021505</v>
      </c>
      <c r="K19" s="13">
        <f t="shared" si="8"/>
        <v>7.5268817204301079</v>
      </c>
      <c r="L19" s="11">
        <f t="shared" si="9"/>
        <v>83.333333333333343</v>
      </c>
      <c r="M19" s="12">
        <f t="shared" si="9"/>
        <v>10.784313725490197</v>
      </c>
      <c r="N19" s="13">
        <f t="shared" si="9"/>
        <v>5.8823529411764701</v>
      </c>
      <c r="O19" s="11">
        <f t="shared" si="10"/>
        <v>88.775510204081627</v>
      </c>
      <c r="P19" s="12">
        <f t="shared" si="10"/>
        <v>11.224489795918368</v>
      </c>
      <c r="Q19" s="13">
        <f t="shared" si="10"/>
        <v>0</v>
      </c>
      <c r="R19" s="11">
        <f t="shared" si="11"/>
        <v>57.42574257425742</v>
      </c>
      <c r="S19" s="12">
        <f t="shared" si="11"/>
        <v>31.683168316831683</v>
      </c>
      <c r="T19" s="13">
        <f t="shared" si="11"/>
        <v>10.891089108910892</v>
      </c>
    </row>
    <row r="20" spans="2:20" x14ac:dyDescent="0.4">
      <c r="B20" s="14" t="s">
        <v>21</v>
      </c>
      <c r="C20" s="14">
        <f>AVERAGE(C17:C19)</f>
        <v>83.705899575464798</v>
      </c>
      <c r="D20" s="14">
        <f t="shared" ref="D20:T20" si="12">AVERAGE(D17:D19)</f>
        <v>8.8500951544429807</v>
      </c>
      <c r="E20" s="14">
        <f t="shared" si="12"/>
        <v>7.4440052700922266</v>
      </c>
      <c r="F20" s="14">
        <f t="shared" si="12"/>
        <v>54.746611413278082</v>
      </c>
      <c r="G20" s="14">
        <f t="shared" si="12"/>
        <v>25.536346369679706</v>
      </c>
      <c r="H20" s="14">
        <f t="shared" si="12"/>
        <v>19.717042217042216</v>
      </c>
      <c r="I20" s="14">
        <f t="shared" si="12"/>
        <v>84.896203642747409</v>
      </c>
      <c r="J20" s="14">
        <f t="shared" si="12"/>
        <v>8.8873527905785963</v>
      </c>
      <c r="K20" s="14">
        <f t="shared" si="12"/>
        <v>6.2164435666739815</v>
      </c>
      <c r="L20" s="14">
        <f t="shared" si="12"/>
        <v>76.864912173576769</v>
      </c>
      <c r="M20" s="14">
        <f t="shared" si="12"/>
        <v>16.03294673184655</v>
      </c>
      <c r="N20" s="14">
        <f t="shared" si="12"/>
        <v>7.1021410945766839</v>
      </c>
      <c r="O20" s="14">
        <f t="shared" si="12"/>
        <v>85.788504755823496</v>
      </c>
      <c r="P20" s="14">
        <f t="shared" si="12"/>
        <v>11.849311849892333</v>
      </c>
      <c r="Q20" s="14">
        <f t="shared" si="12"/>
        <v>2.3621833942841661</v>
      </c>
      <c r="R20" s="14">
        <f t="shared" si="12"/>
        <v>55.272936784650248</v>
      </c>
      <c r="S20" s="14">
        <f t="shared" si="12"/>
        <v>26.116208390642168</v>
      </c>
      <c r="T20" s="14">
        <f t="shared" si="12"/>
        <v>18.610854824707584</v>
      </c>
    </row>
    <row r="21" spans="2:20" x14ac:dyDescent="0.4">
      <c r="B21" t="s">
        <v>22</v>
      </c>
      <c r="C21">
        <f>_xlfn.STDEV.P(C17:C19)</f>
        <v>5.9363936325951201</v>
      </c>
      <c r="D21">
        <f t="shared" ref="D21:T21" si="13">_xlfn.STDEV.P(D17:D19)</f>
        <v>3.9319802141172504</v>
      </c>
      <c r="E21">
        <f t="shared" si="13"/>
        <v>2.0559270796215099</v>
      </c>
      <c r="F21">
        <f t="shared" si="13"/>
        <v>10.155857812028064</v>
      </c>
      <c r="G21">
        <f t="shared" si="13"/>
        <v>3.069936542076936</v>
      </c>
      <c r="H21">
        <f t="shared" si="13"/>
        <v>7.1637389939122542</v>
      </c>
      <c r="I21">
        <f t="shared" si="13"/>
        <v>3.7688358446431178</v>
      </c>
      <c r="J21">
        <f t="shared" si="13"/>
        <v>3.8743425038641139</v>
      </c>
      <c r="K21">
        <f t="shared" si="13"/>
        <v>1.0337340225485165</v>
      </c>
      <c r="L21">
        <f t="shared" si="13"/>
        <v>5.4940431285337965</v>
      </c>
      <c r="M21">
        <f t="shared" si="13"/>
        <v>3.7153276667561266</v>
      </c>
      <c r="N21">
        <f t="shared" si="13"/>
        <v>3.3293946245642134</v>
      </c>
      <c r="O21">
        <f t="shared" si="13"/>
        <v>2.5212801466126202</v>
      </c>
      <c r="P21">
        <f t="shared" si="13"/>
        <v>0.44192801035982837</v>
      </c>
      <c r="Q21">
        <f t="shared" si="13"/>
        <v>2.1583323632750635</v>
      </c>
      <c r="R21">
        <f t="shared" si="13"/>
        <v>4.114752320546442</v>
      </c>
      <c r="S21">
        <f t="shared" si="13"/>
        <v>3.9365205158084349</v>
      </c>
      <c r="T21">
        <f t="shared" si="13"/>
        <v>6.6790878550568857</v>
      </c>
    </row>
    <row r="22" spans="2:20" x14ac:dyDescent="0.4">
      <c r="B22" s="15" t="s">
        <v>23</v>
      </c>
      <c r="C22" s="15">
        <f>C21/SQRT(3)</f>
        <v>3.427378461794373</v>
      </c>
      <c r="D22" s="15">
        <f t="shared" ref="D22:T22" si="14">D21/SQRT(3)</f>
        <v>2.270129835068877</v>
      </c>
      <c r="E22" s="15">
        <f t="shared" si="14"/>
        <v>1.1869900528537201</v>
      </c>
      <c r="F22" s="15">
        <f t="shared" si="14"/>
        <v>5.8634872416259665</v>
      </c>
      <c r="G22" s="15">
        <f t="shared" si="14"/>
        <v>1.7724286889631879</v>
      </c>
      <c r="H22" s="15">
        <f t="shared" si="14"/>
        <v>4.1359866365394593</v>
      </c>
      <c r="I22" s="15">
        <f t="shared" si="14"/>
        <v>2.1759383894362148</v>
      </c>
      <c r="J22" s="15">
        <f t="shared" si="14"/>
        <v>2.2368526875387551</v>
      </c>
      <c r="K22" s="15">
        <f t="shared" si="14"/>
        <v>0.59682661618886068</v>
      </c>
      <c r="L22" s="15">
        <f t="shared" si="14"/>
        <v>3.1719872791984014</v>
      </c>
      <c r="M22" s="15">
        <f t="shared" si="14"/>
        <v>2.1450454285293139</v>
      </c>
      <c r="N22" s="15">
        <f t="shared" si="14"/>
        <v>1.9222268827306417</v>
      </c>
      <c r="O22" s="15">
        <f t="shared" si="14"/>
        <v>1.4556617713492555</v>
      </c>
      <c r="P22" s="15">
        <f t="shared" si="14"/>
        <v>0.25514725574368263</v>
      </c>
      <c r="Q22" s="15">
        <f t="shared" si="14"/>
        <v>1.2461137709375392</v>
      </c>
      <c r="R22" s="15">
        <f t="shared" si="14"/>
        <v>2.3756533599161256</v>
      </c>
      <c r="S22" s="15">
        <f t="shared" si="14"/>
        <v>2.2727511794724844</v>
      </c>
      <c r="T22" s="15">
        <f t="shared" si="14"/>
        <v>3.8561731710582534</v>
      </c>
    </row>
    <row r="23" spans="2:20" x14ac:dyDescent="0.4">
      <c r="B23" s="16" t="s">
        <v>24</v>
      </c>
      <c r="C23" s="16"/>
      <c r="D23" s="16"/>
      <c r="E23" s="16"/>
      <c r="F23" s="16">
        <f>TTEST($C$17:$C$19,F17:F19,2,2)</f>
        <v>2.5318134178224278E-2</v>
      </c>
      <c r="G23" s="16">
        <f>TTEST($D$17:$D$19,G17:G19,2,2)</f>
        <v>9.1008702109139049E-3</v>
      </c>
      <c r="H23" s="16">
        <f>TTEST($E$17:$E$19,H17:H19,2,2)</f>
        <v>8.0353662133878179E-2</v>
      </c>
      <c r="I23" s="16">
        <f>TTEST($C$17:$C$19,I17:I19,2,2)</f>
        <v>0.82256684343459052</v>
      </c>
      <c r="J23" s="16">
        <f>TTEST($D$17:$D$19,J17:J19,2,2)</f>
        <v>0.992841204215547</v>
      </c>
      <c r="K23" s="16">
        <f>TTEST($E$17:$E$19,K17:K19,2,2)</f>
        <v>0.49258359680157032</v>
      </c>
      <c r="L23" s="16">
        <f>TTEST($C$17:$C$19,L17:L19,2,2)</f>
        <v>0.29771661762731527</v>
      </c>
      <c r="M23" s="16">
        <f>TTEST($D$17:$D$19,M17:M19,2,2)</f>
        <v>0.13362403612944701</v>
      </c>
      <c r="N23" s="16">
        <f>TTEST($E$17:$E$19,N17:N19,2,2)</f>
        <v>0.90762802919292751</v>
      </c>
      <c r="O23" s="16">
        <f>TTEST($C$17:$C$19,O17:O19,2,2)</f>
        <v>0.67161708774382856</v>
      </c>
      <c r="P23" s="16">
        <f>TTEST($D$17:$D$19,P17:P19,2,2)</f>
        <v>0.34409992070169038</v>
      </c>
      <c r="Q23" s="16">
        <f>TTEST($E$17:$E$19,Q17:Q19,2,2)</f>
        <v>7.3473958770610373E-2</v>
      </c>
      <c r="R23" s="16">
        <f>TTEST($C$17:$C$19,R17:R19,2,2)</f>
        <v>5.1001858819442964E-3</v>
      </c>
      <c r="S23" s="16">
        <f>TTEST($D$17:$D$19,S17:S19,2,2)</f>
        <v>1.1794877406850359E-2</v>
      </c>
      <c r="T23" s="16">
        <f>TTEST($E$17:$E$19,T17:T19,2,2)</f>
        <v>8.6699168026163384E-2</v>
      </c>
    </row>
    <row r="24" spans="2:20" x14ac:dyDescent="0.4">
      <c r="B24" s="16"/>
      <c r="C24" s="16"/>
      <c r="D24" s="16"/>
      <c r="E24" s="16"/>
      <c r="F24" s="16" t="s">
        <v>25</v>
      </c>
      <c r="G24" s="16" t="s">
        <v>26</v>
      </c>
      <c r="H24" s="16" t="s">
        <v>27</v>
      </c>
      <c r="I24" s="16" t="s">
        <v>27</v>
      </c>
      <c r="J24" s="16" t="s">
        <v>27</v>
      </c>
      <c r="K24" s="16" t="s">
        <v>27</v>
      </c>
      <c r="L24" s="16" t="s">
        <v>27</v>
      </c>
      <c r="M24" s="16" t="s">
        <v>27</v>
      </c>
      <c r="N24" s="16" t="s">
        <v>27</v>
      </c>
      <c r="O24" s="16" t="s">
        <v>27</v>
      </c>
      <c r="P24" s="16" t="s">
        <v>27</v>
      </c>
      <c r="Q24" s="16" t="s">
        <v>27</v>
      </c>
      <c r="R24" s="16" t="s">
        <v>26</v>
      </c>
      <c r="S24" s="16" t="s">
        <v>25</v>
      </c>
      <c r="T24" s="16" t="s">
        <v>27</v>
      </c>
    </row>
    <row r="27" spans="2:20" s="19" customFormat="1" x14ac:dyDescent="0.4">
      <c r="B27" s="17" t="s">
        <v>21</v>
      </c>
      <c r="C27" s="17">
        <v>1</v>
      </c>
      <c r="D27" s="17">
        <v>2</v>
      </c>
      <c r="E27" s="18" t="s">
        <v>20</v>
      </c>
      <c r="G27" s="20" t="s">
        <v>23</v>
      </c>
      <c r="H27" s="20">
        <v>1</v>
      </c>
      <c r="I27" s="20">
        <v>2</v>
      </c>
      <c r="J27" s="21" t="s">
        <v>20</v>
      </c>
    </row>
    <row r="28" spans="2:20" x14ac:dyDescent="0.4">
      <c r="B28" t="s">
        <v>14</v>
      </c>
      <c r="C28">
        <f>C20</f>
        <v>83.705899575464798</v>
      </c>
      <c r="D28">
        <f t="shared" ref="D28:E28" si="15">D20</f>
        <v>8.8500951544429807</v>
      </c>
      <c r="E28">
        <f t="shared" si="15"/>
        <v>7.4440052700922266</v>
      </c>
      <c r="G28" t="s">
        <v>14</v>
      </c>
      <c r="H28">
        <f>C22</f>
        <v>3.427378461794373</v>
      </c>
      <c r="I28">
        <f t="shared" ref="I28:J28" si="16">D22</f>
        <v>2.270129835068877</v>
      </c>
      <c r="J28">
        <f t="shared" si="16"/>
        <v>1.1869900528537201</v>
      </c>
    </row>
    <row r="29" spans="2:20" x14ac:dyDescent="0.4">
      <c r="B29" t="s">
        <v>15</v>
      </c>
      <c r="C29">
        <f>F20</f>
        <v>54.746611413278082</v>
      </c>
      <c r="D29">
        <f t="shared" ref="D29:E29" si="17">G20</f>
        <v>25.536346369679706</v>
      </c>
      <c r="E29">
        <f t="shared" si="17"/>
        <v>19.717042217042216</v>
      </c>
      <c r="G29" t="s">
        <v>15</v>
      </c>
      <c r="H29">
        <f>F22</f>
        <v>5.8634872416259665</v>
      </c>
      <c r="I29">
        <f t="shared" ref="I29:J29" si="18">G22</f>
        <v>1.7724286889631879</v>
      </c>
      <c r="J29">
        <f t="shared" si="18"/>
        <v>4.1359866365394593</v>
      </c>
    </row>
    <row r="30" spans="2:20" x14ac:dyDescent="0.4">
      <c r="B30" t="s">
        <v>16</v>
      </c>
      <c r="C30">
        <f>I20</f>
        <v>84.896203642747409</v>
      </c>
      <c r="D30">
        <f t="shared" ref="D30:E30" si="19">J20</f>
        <v>8.8873527905785963</v>
      </c>
      <c r="E30">
        <f t="shared" si="19"/>
        <v>6.2164435666739815</v>
      </c>
      <c r="G30" t="s">
        <v>16</v>
      </c>
      <c r="H30">
        <f>I22</f>
        <v>2.1759383894362148</v>
      </c>
      <c r="I30">
        <f t="shared" ref="I30:J30" si="20">J22</f>
        <v>2.2368526875387551</v>
      </c>
      <c r="J30">
        <f t="shared" si="20"/>
        <v>0.59682661618886068</v>
      </c>
    </row>
    <row r="31" spans="2:20" x14ac:dyDescent="0.4">
      <c r="B31" t="s">
        <v>17</v>
      </c>
      <c r="C31">
        <f>L20</f>
        <v>76.864912173576769</v>
      </c>
      <c r="D31">
        <f t="shared" ref="D31:E31" si="21">M20</f>
        <v>16.03294673184655</v>
      </c>
      <c r="E31">
        <f t="shared" si="21"/>
        <v>7.1021410945766839</v>
      </c>
      <c r="G31" t="s">
        <v>17</v>
      </c>
      <c r="H31">
        <f>L22</f>
        <v>3.1719872791984014</v>
      </c>
      <c r="I31">
        <f t="shared" ref="I31:J31" si="22">M22</f>
        <v>2.1450454285293139</v>
      </c>
      <c r="J31">
        <f t="shared" si="22"/>
        <v>1.9222268827306417</v>
      </c>
    </row>
    <row r="32" spans="2:20" x14ac:dyDescent="0.4">
      <c r="B32" t="s">
        <v>18</v>
      </c>
      <c r="C32">
        <f>O20</f>
        <v>85.788504755823496</v>
      </c>
      <c r="D32">
        <f t="shared" ref="D32:E32" si="23">P20</f>
        <v>11.849311849892333</v>
      </c>
      <c r="E32">
        <f t="shared" si="23"/>
        <v>2.3621833942841661</v>
      </c>
      <c r="G32" t="s">
        <v>18</v>
      </c>
      <c r="H32">
        <f>O22</f>
        <v>1.4556617713492555</v>
      </c>
      <c r="I32">
        <f t="shared" ref="I32:J32" si="24">P22</f>
        <v>0.25514725574368263</v>
      </c>
      <c r="J32">
        <f t="shared" si="24"/>
        <v>1.2461137709375392</v>
      </c>
    </row>
    <row r="33" spans="2:50" x14ac:dyDescent="0.4">
      <c r="B33" t="s">
        <v>19</v>
      </c>
      <c r="C33">
        <f>R20</f>
        <v>55.272936784650248</v>
      </c>
      <c r="D33">
        <f t="shared" ref="D33:E33" si="25">S20</f>
        <v>26.116208390642168</v>
      </c>
      <c r="E33">
        <f t="shared" si="25"/>
        <v>18.610854824707584</v>
      </c>
      <c r="G33" t="s">
        <v>19</v>
      </c>
      <c r="H33">
        <f>R22</f>
        <v>2.3756533599161256</v>
      </c>
      <c r="I33">
        <f t="shared" ref="I33:J33" si="26">S22</f>
        <v>2.2727511794724844</v>
      </c>
      <c r="J33">
        <f t="shared" si="26"/>
        <v>3.8561731710582534</v>
      </c>
    </row>
    <row r="40" spans="2:50" x14ac:dyDescent="0.4">
      <c r="B40" s="22" t="s">
        <v>28</v>
      </c>
    </row>
    <row r="41" spans="2:50" x14ac:dyDescent="0.4">
      <c r="U41" t="s">
        <v>29</v>
      </c>
      <c r="AR41" t="s">
        <v>30</v>
      </c>
      <c r="AV41" t="s">
        <v>31</v>
      </c>
    </row>
    <row r="42" spans="2:50" x14ac:dyDescent="0.4">
      <c r="C42" t="s">
        <v>14</v>
      </c>
      <c r="F42" t="s">
        <v>15</v>
      </c>
      <c r="I42" t="s">
        <v>16</v>
      </c>
      <c r="L42" t="s">
        <v>17</v>
      </c>
      <c r="O42" t="s">
        <v>18</v>
      </c>
      <c r="R42" t="s">
        <v>19</v>
      </c>
      <c r="AR42" t="s">
        <v>32</v>
      </c>
      <c r="AV42" t="s">
        <v>33</v>
      </c>
    </row>
    <row r="43" spans="2:50" x14ac:dyDescent="0.4">
      <c r="C43">
        <v>1</v>
      </c>
      <c r="D43">
        <v>2</v>
      </c>
      <c r="E43" s="5" t="s">
        <v>20</v>
      </c>
      <c r="F43">
        <v>1</v>
      </c>
      <c r="G43">
        <v>2</v>
      </c>
      <c r="H43" s="5" t="s">
        <v>20</v>
      </c>
      <c r="I43">
        <v>1</v>
      </c>
      <c r="J43">
        <v>2</v>
      </c>
      <c r="K43" s="5" t="s">
        <v>20</v>
      </c>
      <c r="L43">
        <v>1</v>
      </c>
      <c r="M43">
        <v>2</v>
      </c>
      <c r="N43" s="5" t="s">
        <v>20</v>
      </c>
      <c r="O43">
        <v>1</v>
      </c>
      <c r="P43">
        <v>2</v>
      </c>
      <c r="Q43" s="5" t="s">
        <v>20</v>
      </c>
      <c r="R43">
        <v>1</v>
      </c>
      <c r="S43">
        <v>2</v>
      </c>
      <c r="T43" s="5" t="s">
        <v>20</v>
      </c>
      <c r="AR43">
        <v>1</v>
      </c>
      <c r="AS43">
        <v>2</v>
      </c>
      <c r="AT43" s="5" t="s">
        <v>20</v>
      </c>
      <c r="AV43">
        <v>1</v>
      </c>
      <c r="AW43">
        <v>2</v>
      </c>
      <c r="AX43" s="5" t="s">
        <v>20</v>
      </c>
    </row>
    <row r="44" spans="2:50" x14ac:dyDescent="0.4">
      <c r="B44" t="s">
        <v>34</v>
      </c>
      <c r="C44">
        <v>91.818181818181827</v>
      </c>
      <c r="D44">
        <v>3.6363636363636362</v>
      </c>
      <c r="E44">
        <v>4.5454545454545459</v>
      </c>
      <c r="F44">
        <v>62.037037037037038</v>
      </c>
      <c r="G44">
        <v>24.074074074074073</v>
      </c>
      <c r="H44">
        <v>13.888888888888889</v>
      </c>
      <c r="I44">
        <v>88</v>
      </c>
      <c r="J44">
        <v>7.0000000000000009</v>
      </c>
      <c r="K44">
        <v>5</v>
      </c>
      <c r="L44">
        <v>77.358490566037744</v>
      </c>
      <c r="M44">
        <v>18.867924528301888</v>
      </c>
      <c r="N44">
        <v>3.7735849056603774</v>
      </c>
      <c r="O44">
        <v>82.608695652173907</v>
      </c>
      <c r="P44">
        <v>12.173913043478262</v>
      </c>
      <c r="Q44">
        <v>5.2173913043478262</v>
      </c>
      <c r="R44">
        <v>49.514563106796118</v>
      </c>
      <c r="S44">
        <v>23.300970873786408</v>
      </c>
      <c r="T44">
        <v>27.184466019417474</v>
      </c>
      <c r="AR44">
        <v>68.91</v>
      </c>
      <c r="AS44">
        <v>21.01</v>
      </c>
      <c r="AT44">
        <v>10.08</v>
      </c>
      <c r="AV44">
        <v>43.43434343434344</v>
      </c>
      <c r="AW44">
        <v>19.19191919191919</v>
      </c>
      <c r="AX44">
        <v>37.373737373737377</v>
      </c>
    </row>
    <row r="45" spans="2:50" x14ac:dyDescent="0.4">
      <c r="B45" t="s">
        <v>35</v>
      </c>
      <c r="C45">
        <v>77.777777777777786</v>
      </c>
      <c r="D45">
        <v>13.131313131313133</v>
      </c>
      <c r="E45">
        <v>9.0909090909090917</v>
      </c>
      <c r="F45">
        <v>40.384615384615387</v>
      </c>
      <c r="G45">
        <v>29.807692307692307</v>
      </c>
      <c r="H45">
        <v>29.807692307692307</v>
      </c>
      <c r="I45">
        <v>79.591836734693871</v>
      </c>
      <c r="J45">
        <v>14.285714285714285</v>
      </c>
      <c r="K45">
        <v>6.1224489795918364</v>
      </c>
      <c r="L45">
        <v>69.902912621359221</v>
      </c>
      <c r="M45">
        <v>18.446601941747574</v>
      </c>
      <c r="N45">
        <v>11.650485436893204</v>
      </c>
      <c r="O45">
        <v>85.981308411214954</v>
      </c>
      <c r="P45">
        <v>12.149532710280374</v>
      </c>
      <c r="Q45">
        <v>1.8691588785046727</v>
      </c>
      <c r="R45">
        <v>58.878504672897193</v>
      </c>
      <c r="S45">
        <v>23.364485981308412</v>
      </c>
      <c r="T45">
        <v>17.75700934579439</v>
      </c>
      <c r="AR45">
        <v>67.27</v>
      </c>
      <c r="AS45">
        <v>24.55</v>
      </c>
      <c r="AT45">
        <v>8.18</v>
      </c>
      <c r="AV45">
        <v>33.663366336633665</v>
      </c>
      <c r="AW45">
        <v>33.663366336633665</v>
      </c>
      <c r="AX45">
        <v>32.673267326732677</v>
      </c>
    </row>
    <row r="46" spans="2:50" x14ac:dyDescent="0.4">
      <c r="B46" t="s">
        <v>36</v>
      </c>
      <c r="C46">
        <v>81.521739130434781</v>
      </c>
      <c r="D46">
        <v>9.7826086956521738</v>
      </c>
      <c r="E46">
        <v>8.695652173913043</v>
      </c>
      <c r="F46">
        <v>61.261261261261254</v>
      </c>
      <c r="G46">
        <v>22.522522522522522</v>
      </c>
      <c r="H46">
        <v>15.315315315315313</v>
      </c>
      <c r="I46">
        <v>87.096774193548384</v>
      </c>
      <c r="J46">
        <v>5.376344086021505</v>
      </c>
      <c r="K46">
        <v>7.5268817204301079</v>
      </c>
      <c r="L46">
        <v>83.333333333333343</v>
      </c>
      <c r="M46">
        <v>10.784313725490197</v>
      </c>
      <c r="N46">
        <v>5.8823529411764701</v>
      </c>
      <c r="O46">
        <v>88.775510204081627</v>
      </c>
      <c r="P46">
        <v>11.224489795918368</v>
      </c>
      <c r="Q46">
        <v>0</v>
      </c>
      <c r="R46">
        <v>57.42574257425742</v>
      </c>
      <c r="S46">
        <v>31.683168316831683</v>
      </c>
      <c r="T46">
        <v>10.891089108910892</v>
      </c>
      <c r="AR46">
        <v>67.91</v>
      </c>
      <c r="AS46">
        <v>22.34</v>
      </c>
      <c r="AT46">
        <v>9.6999999999999993</v>
      </c>
      <c r="AV46">
        <v>41</v>
      </c>
      <c r="AW46">
        <v>20</v>
      </c>
      <c r="AX46">
        <v>39</v>
      </c>
    </row>
    <row r="49" spans="2:56" x14ac:dyDescent="0.4">
      <c r="C49">
        <v>1</v>
      </c>
      <c r="D49">
        <v>2</v>
      </c>
      <c r="E49" s="5" t="s">
        <v>20</v>
      </c>
      <c r="K49">
        <v>1</v>
      </c>
      <c r="L49">
        <v>2</v>
      </c>
      <c r="M49" s="5" t="s">
        <v>20</v>
      </c>
      <c r="S49">
        <v>1</v>
      </c>
      <c r="T49">
        <v>2</v>
      </c>
      <c r="U49" s="5" t="s">
        <v>20</v>
      </c>
      <c r="AA49">
        <v>1</v>
      </c>
      <c r="AB49">
        <v>2</v>
      </c>
      <c r="AC49" s="5" t="s">
        <v>20</v>
      </c>
      <c r="AI49">
        <v>1</v>
      </c>
      <c r="AJ49">
        <v>2</v>
      </c>
      <c r="AK49" s="5" t="s">
        <v>20</v>
      </c>
      <c r="AS49">
        <v>1</v>
      </c>
      <c r="AT49">
        <v>2</v>
      </c>
      <c r="AU49" s="5" t="s">
        <v>20</v>
      </c>
      <c r="BA49">
        <v>1</v>
      </c>
      <c r="BB49">
        <v>2</v>
      </c>
      <c r="BC49" s="5" t="s">
        <v>20</v>
      </c>
    </row>
    <row r="50" spans="2:56" x14ac:dyDescent="0.4">
      <c r="B50" t="s">
        <v>14</v>
      </c>
      <c r="C50">
        <v>91.818181818181827</v>
      </c>
      <c r="D50">
        <v>3.6363636363636362</v>
      </c>
      <c r="E50">
        <v>4.5454545454545459</v>
      </c>
      <c r="J50" t="s">
        <v>14</v>
      </c>
      <c r="K50">
        <v>91.818181818181827</v>
      </c>
      <c r="L50">
        <v>3.6363636363636362</v>
      </c>
      <c r="M50">
        <v>4.5454545454545459</v>
      </c>
      <c r="R50" t="s">
        <v>14</v>
      </c>
      <c r="S50">
        <v>91.818181818181827</v>
      </c>
      <c r="T50">
        <v>3.6363636363636362</v>
      </c>
      <c r="U50">
        <v>4.5454545454545459</v>
      </c>
      <c r="Z50" t="s">
        <v>14</v>
      </c>
      <c r="AA50">
        <v>91.818181818181827</v>
      </c>
      <c r="AB50">
        <v>3.6363636363636362</v>
      </c>
      <c r="AC50">
        <v>4.5454545454545459</v>
      </c>
      <c r="AH50" t="s">
        <v>14</v>
      </c>
      <c r="AI50">
        <v>91.818181818181827</v>
      </c>
      <c r="AJ50">
        <v>3.6363636363636362</v>
      </c>
      <c r="AK50">
        <v>4.5454545454545459</v>
      </c>
      <c r="AR50" s="5" t="s">
        <v>37</v>
      </c>
      <c r="AS50">
        <v>68.91</v>
      </c>
      <c r="AT50">
        <v>21.01</v>
      </c>
      <c r="AU50">
        <v>10.08</v>
      </c>
      <c r="AZ50" s="5" t="s">
        <v>38</v>
      </c>
      <c r="BA50">
        <v>43.43434343434344</v>
      </c>
      <c r="BB50">
        <v>19.19191919191919</v>
      </c>
      <c r="BC50">
        <v>37.373737373737377</v>
      </c>
    </row>
    <row r="51" spans="2:56" x14ac:dyDescent="0.4">
      <c r="C51">
        <v>77.777777777777786</v>
      </c>
      <c r="D51">
        <v>13.131313131313133</v>
      </c>
      <c r="E51">
        <v>9.0909090909090917</v>
      </c>
      <c r="K51">
        <v>77.777777777777786</v>
      </c>
      <c r="L51">
        <v>13.131313131313133</v>
      </c>
      <c r="M51">
        <v>9.0909090909090917</v>
      </c>
      <c r="S51">
        <v>77.777777777777786</v>
      </c>
      <c r="T51">
        <v>13.131313131313133</v>
      </c>
      <c r="U51">
        <v>9.0909090909090917</v>
      </c>
      <c r="AA51">
        <v>77.777777777777786</v>
      </c>
      <c r="AB51">
        <v>13.131313131313133</v>
      </c>
      <c r="AC51">
        <v>9.0909090909090917</v>
      </c>
      <c r="AH51" s="5"/>
      <c r="AI51">
        <v>77.777777777777786</v>
      </c>
      <c r="AJ51">
        <v>13.131313131313133</v>
      </c>
      <c r="AK51">
        <v>9.0909090909090917</v>
      </c>
      <c r="AR51" s="5"/>
      <c r="AS51">
        <v>67.27</v>
      </c>
      <c r="AT51">
        <v>24.55</v>
      </c>
      <c r="AU51">
        <v>8.18</v>
      </c>
      <c r="AZ51" s="5"/>
      <c r="BA51">
        <v>33.663366336633665</v>
      </c>
      <c r="BB51">
        <v>33.663366336633665</v>
      </c>
      <c r="BC51">
        <v>32.673267326732677</v>
      </c>
    </row>
    <row r="52" spans="2:56" x14ac:dyDescent="0.4">
      <c r="C52">
        <v>81.521739130434781</v>
      </c>
      <c r="D52">
        <v>9.7826086956521738</v>
      </c>
      <c r="E52">
        <v>8.695652173913043</v>
      </c>
      <c r="K52">
        <v>81.521739130434781</v>
      </c>
      <c r="L52">
        <v>9.7826086956521738</v>
      </c>
      <c r="M52">
        <v>8.695652173913043</v>
      </c>
      <c r="S52">
        <v>81.521739130434781</v>
      </c>
      <c r="T52">
        <v>9.7826086956521738</v>
      </c>
      <c r="U52">
        <v>8.695652173913043</v>
      </c>
      <c r="AA52">
        <v>81.521739130434781</v>
      </c>
      <c r="AB52">
        <v>9.7826086956521738</v>
      </c>
      <c r="AC52">
        <v>8.695652173913043</v>
      </c>
      <c r="AH52" s="5"/>
      <c r="AI52">
        <v>81.521739130434781</v>
      </c>
      <c r="AJ52">
        <v>9.7826086956521738</v>
      </c>
      <c r="AK52">
        <v>8.695652173913043</v>
      </c>
      <c r="AR52" s="5"/>
      <c r="AS52">
        <v>67.91</v>
      </c>
      <c r="AT52">
        <v>22.34</v>
      </c>
      <c r="AU52">
        <v>9.6999999999999993</v>
      </c>
      <c r="AZ52" s="5"/>
      <c r="BA52">
        <v>41</v>
      </c>
      <c r="BB52">
        <v>20</v>
      </c>
      <c r="BC52">
        <v>39</v>
      </c>
    </row>
    <row r="53" spans="2:56" x14ac:dyDescent="0.4">
      <c r="B53" t="s">
        <v>15</v>
      </c>
      <c r="C53">
        <v>62.037037037037038</v>
      </c>
      <c r="D53">
        <v>24.074074074074073</v>
      </c>
      <c r="E53">
        <v>13.888888888888889</v>
      </c>
      <c r="J53" t="s">
        <v>16</v>
      </c>
      <c r="K53">
        <v>88</v>
      </c>
      <c r="L53">
        <v>7.0000000000000009</v>
      </c>
      <c r="M53">
        <v>5</v>
      </c>
      <c r="R53" t="s">
        <v>17</v>
      </c>
      <c r="S53">
        <v>77.358490566037744</v>
      </c>
      <c r="T53">
        <v>18.867924528301888</v>
      </c>
      <c r="U53">
        <v>3.7735849056603774</v>
      </c>
      <c r="Z53" t="s">
        <v>18</v>
      </c>
      <c r="AA53">
        <v>82.608695652173907</v>
      </c>
      <c r="AB53">
        <v>12.173913043478262</v>
      </c>
      <c r="AC53">
        <v>5.2173913043478262</v>
      </c>
      <c r="AH53" t="s">
        <v>19</v>
      </c>
      <c r="AI53">
        <v>49.514563106796118</v>
      </c>
      <c r="AJ53">
        <v>23.300970873786408</v>
      </c>
      <c r="AK53">
        <v>27.184466019417474</v>
      </c>
      <c r="AR53" s="5" t="s">
        <v>19</v>
      </c>
      <c r="AS53">
        <v>49.514563106796118</v>
      </c>
      <c r="AT53">
        <v>23.300970873786408</v>
      </c>
      <c r="AU53">
        <v>27.184466019417474</v>
      </c>
      <c r="AZ53" s="5" t="s">
        <v>19</v>
      </c>
      <c r="BA53">
        <v>49.514563106796118</v>
      </c>
      <c r="BB53">
        <v>23.300970873786408</v>
      </c>
      <c r="BC53">
        <v>27.184466019417474</v>
      </c>
    </row>
    <row r="54" spans="2:56" x14ac:dyDescent="0.4">
      <c r="C54">
        <v>40.384615384615387</v>
      </c>
      <c r="D54">
        <v>29.807692307692307</v>
      </c>
      <c r="E54">
        <v>29.807692307692307</v>
      </c>
      <c r="K54">
        <v>79.591836734693871</v>
      </c>
      <c r="L54">
        <v>14.285714285714285</v>
      </c>
      <c r="M54">
        <v>6.1224489795918364</v>
      </c>
      <c r="S54">
        <v>69.902912621359221</v>
      </c>
      <c r="T54">
        <v>18.446601941747574</v>
      </c>
      <c r="U54">
        <v>11.650485436893204</v>
      </c>
      <c r="AA54">
        <v>85.981308411214954</v>
      </c>
      <c r="AB54">
        <v>12.149532710280374</v>
      </c>
      <c r="AC54">
        <v>1.8691588785046727</v>
      </c>
      <c r="AH54" s="5"/>
      <c r="AI54">
        <v>58.878504672897193</v>
      </c>
      <c r="AJ54">
        <v>23.364485981308412</v>
      </c>
      <c r="AK54">
        <v>17.75700934579439</v>
      </c>
      <c r="AR54" s="5"/>
      <c r="AS54">
        <v>58.878504672897193</v>
      </c>
      <c r="AT54">
        <v>23.364485981308412</v>
      </c>
      <c r="AU54">
        <v>17.75700934579439</v>
      </c>
      <c r="AZ54" s="5"/>
      <c r="BA54">
        <v>58.878504672897193</v>
      </c>
      <c r="BB54">
        <v>23.364485981308412</v>
      </c>
      <c r="BC54">
        <v>17.75700934579439</v>
      </c>
    </row>
    <row r="55" spans="2:56" x14ac:dyDescent="0.4">
      <c r="C55">
        <v>61.261261261261254</v>
      </c>
      <c r="D55">
        <v>22.522522522522522</v>
      </c>
      <c r="E55">
        <v>15.315315315315313</v>
      </c>
      <c r="K55">
        <v>87.096774193548384</v>
      </c>
      <c r="L55">
        <v>5.376344086021505</v>
      </c>
      <c r="M55">
        <v>7.5268817204301079</v>
      </c>
      <c r="S55">
        <v>83.333333333333343</v>
      </c>
      <c r="T55">
        <v>10.784313725490197</v>
      </c>
      <c r="U55">
        <v>5.8823529411764701</v>
      </c>
      <c r="AA55">
        <v>88.775510204081627</v>
      </c>
      <c r="AB55">
        <v>11.224489795918368</v>
      </c>
      <c r="AC55">
        <v>0</v>
      </c>
      <c r="AH55" s="5"/>
      <c r="AI55">
        <v>57.42574257425742</v>
      </c>
      <c r="AJ55">
        <v>31.683168316831683</v>
      </c>
      <c r="AK55">
        <v>10.891089108910892</v>
      </c>
      <c r="AR55" s="5"/>
      <c r="AS55">
        <v>57.42574257425742</v>
      </c>
      <c r="AT55">
        <v>31.683168316831683</v>
      </c>
      <c r="AU55">
        <v>10.891089108910892</v>
      </c>
      <c r="AZ55" s="5"/>
      <c r="BA55">
        <v>57.42574257425742</v>
      </c>
      <c r="BB55">
        <v>31.683168316831683</v>
      </c>
      <c r="BC55">
        <v>10.891089108910892</v>
      </c>
    </row>
    <row r="57" spans="2:56" x14ac:dyDescent="0.4">
      <c r="B57" t="s">
        <v>39</v>
      </c>
      <c r="J57" t="s">
        <v>39</v>
      </c>
      <c r="R57" t="s">
        <v>39</v>
      </c>
      <c r="Z57" t="s">
        <v>39</v>
      </c>
      <c r="AH57" t="s">
        <v>39</v>
      </c>
      <c r="AR57" t="s">
        <v>39</v>
      </c>
      <c r="AZ57" t="s">
        <v>39</v>
      </c>
    </row>
    <row r="59" spans="2:56" x14ac:dyDescent="0.4">
      <c r="B59" t="s">
        <v>40</v>
      </c>
      <c r="C59">
        <v>1</v>
      </c>
      <c r="D59">
        <v>2</v>
      </c>
      <c r="E59" s="5" t="s">
        <v>20</v>
      </c>
      <c r="F59" t="s">
        <v>41</v>
      </c>
      <c r="J59" t="s">
        <v>40</v>
      </c>
      <c r="K59">
        <v>1</v>
      </c>
      <c r="L59">
        <v>2</v>
      </c>
      <c r="M59" s="5" t="s">
        <v>20</v>
      </c>
      <c r="N59" t="s">
        <v>41</v>
      </c>
      <c r="R59" t="s">
        <v>40</v>
      </c>
      <c r="S59">
        <v>1</v>
      </c>
      <c r="T59">
        <v>2</v>
      </c>
      <c r="U59" s="5" t="s">
        <v>20</v>
      </c>
      <c r="V59" t="s">
        <v>41</v>
      </c>
      <c r="Z59" t="s">
        <v>40</v>
      </c>
      <c r="AA59">
        <v>1</v>
      </c>
      <c r="AB59">
        <v>2</v>
      </c>
      <c r="AC59" s="5" t="s">
        <v>20</v>
      </c>
      <c r="AD59" t="s">
        <v>41</v>
      </c>
      <c r="AH59" t="s">
        <v>40</v>
      </c>
      <c r="AI59">
        <v>1</v>
      </c>
      <c r="AJ59">
        <v>2</v>
      </c>
      <c r="AK59" s="5" t="s">
        <v>20</v>
      </c>
      <c r="AL59" t="s">
        <v>41</v>
      </c>
      <c r="AR59" t="s">
        <v>40</v>
      </c>
      <c r="AS59">
        <v>1</v>
      </c>
      <c r="AT59">
        <v>2</v>
      </c>
      <c r="AU59" s="5" t="s">
        <v>20</v>
      </c>
      <c r="AV59" t="s">
        <v>41</v>
      </c>
      <c r="AZ59" t="s">
        <v>40</v>
      </c>
      <c r="BA59">
        <v>1</v>
      </c>
      <c r="BB59">
        <v>2</v>
      </c>
      <c r="BC59" s="5" t="s">
        <v>20</v>
      </c>
      <c r="BD59" t="s">
        <v>41</v>
      </c>
    </row>
    <row r="60" spans="2:56" ht="19.5" thickBot="1" x14ac:dyDescent="0.45">
      <c r="B60" s="23" t="s">
        <v>14</v>
      </c>
      <c r="C60" s="23"/>
      <c r="D60" s="23"/>
      <c r="E60" s="23"/>
      <c r="F60" s="23"/>
      <c r="J60" s="23" t="s">
        <v>14</v>
      </c>
      <c r="K60" s="23"/>
      <c r="L60" s="23"/>
      <c r="M60" s="23"/>
      <c r="N60" s="23"/>
      <c r="R60" s="23" t="s">
        <v>14</v>
      </c>
      <c r="S60" s="23"/>
      <c r="T60" s="23"/>
      <c r="U60" s="23"/>
      <c r="V60" s="23"/>
      <c r="Z60" s="23" t="s">
        <v>14</v>
      </c>
      <c r="AA60" s="23"/>
      <c r="AB60" s="23"/>
      <c r="AC60" s="23"/>
      <c r="AD60" s="23"/>
      <c r="AH60" s="23" t="s">
        <v>14</v>
      </c>
      <c r="AI60" s="23"/>
      <c r="AJ60" s="23"/>
      <c r="AK60" s="23"/>
      <c r="AL60" s="23"/>
      <c r="AR60" s="23" t="s">
        <v>32</v>
      </c>
      <c r="AS60" s="23"/>
      <c r="AT60" s="23"/>
      <c r="AU60" s="23"/>
      <c r="AV60" s="23"/>
      <c r="AZ60" s="23" t="s">
        <v>38</v>
      </c>
      <c r="BA60" s="23"/>
      <c r="BB60" s="23"/>
      <c r="BC60" s="23"/>
      <c r="BD60" s="23"/>
    </row>
    <row r="61" spans="2:56" x14ac:dyDescent="0.4">
      <c r="B61" t="s">
        <v>42</v>
      </c>
      <c r="C61">
        <v>3</v>
      </c>
      <c r="D61">
        <v>3</v>
      </c>
      <c r="E61">
        <v>3</v>
      </c>
      <c r="F61">
        <v>9</v>
      </c>
      <c r="J61" t="s">
        <v>42</v>
      </c>
      <c r="K61">
        <v>3</v>
      </c>
      <c r="L61">
        <v>3</v>
      </c>
      <c r="M61">
        <v>3</v>
      </c>
      <c r="N61">
        <v>9</v>
      </c>
      <c r="R61" t="s">
        <v>42</v>
      </c>
      <c r="S61">
        <v>3</v>
      </c>
      <c r="T61">
        <v>3</v>
      </c>
      <c r="U61">
        <v>3</v>
      </c>
      <c r="V61">
        <v>9</v>
      </c>
      <c r="Z61" t="s">
        <v>42</v>
      </c>
      <c r="AA61">
        <v>3</v>
      </c>
      <c r="AB61">
        <v>3</v>
      </c>
      <c r="AC61">
        <v>3</v>
      </c>
      <c r="AD61">
        <v>9</v>
      </c>
      <c r="AH61" t="s">
        <v>42</v>
      </c>
      <c r="AI61">
        <v>3</v>
      </c>
      <c r="AJ61">
        <v>3</v>
      </c>
      <c r="AK61">
        <v>3</v>
      </c>
      <c r="AL61">
        <v>9</v>
      </c>
      <c r="AR61" t="s">
        <v>42</v>
      </c>
      <c r="AS61">
        <v>3</v>
      </c>
      <c r="AT61">
        <v>3</v>
      </c>
      <c r="AU61">
        <v>3</v>
      </c>
      <c r="AV61">
        <v>9</v>
      </c>
      <c r="AZ61" t="s">
        <v>42</v>
      </c>
      <c r="BA61">
        <v>3</v>
      </c>
      <c r="BB61">
        <v>3</v>
      </c>
      <c r="BC61">
        <v>3</v>
      </c>
      <c r="BD61">
        <v>9</v>
      </c>
    </row>
    <row r="62" spans="2:56" x14ac:dyDescent="0.4">
      <c r="B62" t="s">
        <v>41</v>
      </c>
      <c r="C62">
        <v>251.11769872639439</v>
      </c>
      <c r="D62">
        <v>26.55028546332894</v>
      </c>
      <c r="E62">
        <v>22.33201581027668</v>
      </c>
      <c r="F62">
        <v>300.00000000000006</v>
      </c>
      <c r="J62" t="s">
        <v>41</v>
      </c>
      <c r="K62">
        <v>251.11769872639439</v>
      </c>
      <c r="L62">
        <v>26.55028546332894</v>
      </c>
      <c r="M62">
        <v>22.33201581027668</v>
      </c>
      <c r="N62">
        <v>300.00000000000006</v>
      </c>
      <c r="R62" t="s">
        <v>41</v>
      </c>
      <c r="S62">
        <v>251.11769872639439</v>
      </c>
      <c r="T62">
        <v>26.55028546332894</v>
      </c>
      <c r="U62">
        <v>22.33201581027668</v>
      </c>
      <c r="V62">
        <v>300.00000000000006</v>
      </c>
      <c r="Z62" t="s">
        <v>41</v>
      </c>
      <c r="AA62">
        <v>251.11769872639439</v>
      </c>
      <c r="AB62">
        <v>26.55028546332894</v>
      </c>
      <c r="AC62">
        <v>22.33201581027668</v>
      </c>
      <c r="AD62">
        <v>300.00000000000006</v>
      </c>
      <c r="AH62" t="s">
        <v>41</v>
      </c>
      <c r="AI62">
        <v>251.11769872639439</v>
      </c>
      <c r="AJ62">
        <v>26.55028546332894</v>
      </c>
      <c r="AK62">
        <v>22.33201581027668</v>
      </c>
      <c r="AL62">
        <v>300.00000000000006</v>
      </c>
      <c r="AR62" t="s">
        <v>41</v>
      </c>
      <c r="AS62">
        <v>204.09</v>
      </c>
      <c r="AT62">
        <v>67.900000000000006</v>
      </c>
      <c r="AU62">
        <v>27.959999999999997</v>
      </c>
      <c r="AV62">
        <v>299.94999999999993</v>
      </c>
      <c r="AZ62" t="s">
        <v>41</v>
      </c>
      <c r="BA62">
        <v>118.0977097709771</v>
      </c>
      <c r="BB62">
        <v>72.855285528552855</v>
      </c>
      <c r="BC62">
        <v>109.04700470047005</v>
      </c>
      <c r="BD62">
        <v>300</v>
      </c>
    </row>
    <row r="63" spans="2:56" x14ac:dyDescent="0.4">
      <c r="B63" t="s">
        <v>43</v>
      </c>
      <c r="C63">
        <v>83.705899575464798</v>
      </c>
      <c r="D63">
        <v>8.8500951544429807</v>
      </c>
      <c r="E63">
        <v>7.4440052700922266</v>
      </c>
      <c r="F63">
        <v>33.333333333333343</v>
      </c>
      <c r="J63" t="s">
        <v>43</v>
      </c>
      <c r="K63">
        <v>83.705899575464798</v>
      </c>
      <c r="L63">
        <v>8.8500951544429807</v>
      </c>
      <c r="M63">
        <v>7.4440052700922266</v>
      </c>
      <c r="N63">
        <v>33.333333333333343</v>
      </c>
      <c r="R63" t="s">
        <v>43</v>
      </c>
      <c r="S63">
        <v>83.705899575464798</v>
      </c>
      <c r="T63">
        <v>8.8500951544429807</v>
      </c>
      <c r="U63">
        <v>7.4440052700922266</v>
      </c>
      <c r="V63">
        <v>33.333333333333343</v>
      </c>
      <c r="Z63" t="s">
        <v>43</v>
      </c>
      <c r="AA63">
        <v>83.705899575464798</v>
      </c>
      <c r="AB63">
        <v>8.8500951544429807</v>
      </c>
      <c r="AC63">
        <v>7.4440052700922266</v>
      </c>
      <c r="AD63">
        <v>33.333333333333343</v>
      </c>
      <c r="AH63" t="s">
        <v>43</v>
      </c>
      <c r="AI63">
        <v>83.705899575464798</v>
      </c>
      <c r="AJ63">
        <v>8.8500951544429807</v>
      </c>
      <c r="AK63">
        <v>7.4440052700922266</v>
      </c>
      <c r="AL63">
        <v>33.333333333333343</v>
      </c>
      <c r="AR63" t="s">
        <v>43</v>
      </c>
      <c r="AS63">
        <v>68.03</v>
      </c>
      <c r="AT63">
        <v>22.633333333333336</v>
      </c>
      <c r="AU63">
        <v>9.3199999999999985</v>
      </c>
      <c r="AV63">
        <v>33.327777777777769</v>
      </c>
      <c r="AZ63" t="s">
        <v>43</v>
      </c>
      <c r="BA63">
        <v>39.365903256992368</v>
      </c>
      <c r="BB63">
        <v>24.285095176184285</v>
      </c>
      <c r="BC63">
        <v>36.349001566823354</v>
      </c>
      <c r="BD63">
        <v>33.333333333333336</v>
      </c>
    </row>
    <row r="64" spans="2:56" x14ac:dyDescent="0.4">
      <c r="B64" t="s">
        <v>44</v>
      </c>
      <c r="C64">
        <v>52.861154041673828</v>
      </c>
      <c r="D64">
        <v>23.190702606314318</v>
      </c>
      <c r="E64">
        <v>6.3402542350815452</v>
      </c>
      <c r="F64">
        <v>1448.2536611363871</v>
      </c>
      <c r="J64" t="s">
        <v>44</v>
      </c>
      <c r="K64">
        <v>52.861154041673828</v>
      </c>
      <c r="L64">
        <v>23.190702606314318</v>
      </c>
      <c r="M64">
        <v>6.3402542350815452</v>
      </c>
      <c r="N64">
        <v>1448.2536611363871</v>
      </c>
      <c r="R64" t="s">
        <v>44</v>
      </c>
      <c r="S64">
        <v>52.861154041673828</v>
      </c>
      <c r="T64">
        <v>23.190702606314318</v>
      </c>
      <c r="U64">
        <v>6.3402542350815452</v>
      </c>
      <c r="V64">
        <v>1448.2536611363871</v>
      </c>
      <c r="Z64" t="s">
        <v>44</v>
      </c>
      <c r="AA64">
        <v>52.861154041673828</v>
      </c>
      <c r="AB64">
        <v>23.190702606314318</v>
      </c>
      <c r="AC64">
        <v>6.3402542350815452</v>
      </c>
      <c r="AD64">
        <v>1448.2536611363871</v>
      </c>
      <c r="AH64" t="s">
        <v>44</v>
      </c>
      <c r="AI64">
        <v>52.861154041673828</v>
      </c>
      <c r="AJ64">
        <v>23.190702606314318</v>
      </c>
      <c r="AK64">
        <v>6.3402542350815452</v>
      </c>
      <c r="AL64">
        <v>1448.2536611363871</v>
      </c>
      <c r="AR64" t="s">
        <v>44</v>
      </c>
      <c r="AS64">
        <v>0.68320000000000047</v>
      </c>
      <c r="AT64">
        <v>3.1974333333333318</v>
      </c>
      <c r="AU64">
        <v>1.0108000000000001</v>
      </c>
      <c r="AV64">
        <v>711.84364444444486</v>
      </c>
      <c r="AZ64" t="s">
        <v>44</v>
      </c>
      <c r="BA64">
        <v>25.870702485123729</v>
      </c>
      <c r="BB64">
        <v>66.127226117284636</v>
      </c>
      <c r="BC64">
        <v>10.794449185225876</v>
      </c>
      <c r="BD64">
        <v>73.456882644460165</v>
      </c>
    </row>
    <row r="66" spans="2:58" ht="19.5" thickBot="1" x14ac:dyDescent="0.45">
      <c r="B66" s="23" t="s">
        <v>15</v>
      </c>
      <c r="C66" s="23"/>
      <c r="D66" s="23"/>
      <c r="E66" s="23"/>
      <c r="F66" s="23"/>
      <c r="J66" s="23" t="s">
        <v>16</v>
      </c>
      <c r="K66" s="23"/>
      <c r="L66" s="23"/>
      <c r="M66" s="23"/>
      <c r="N66" s="23"/>
      <c r="R66" s="23" t="s">
        <v>17</v>
      </c>
      <c r="S66" s="23"/>
      <c r="T66" s="23"/>
      <c r="U66" s="23"/>
      <c r="V66" s="23"/>
      <c r="Z66" s="23" t="s">
        <v>18</v>
      </c>
      <c r="AA66" s="23"/>
      <c r="AB66" s="23"/>
      <c r="AC66" s="23"/>
      <c r="AD66" s="23"/>
      <c r="AH66" s="23" t="s">
        <v>19</v>
      </c>
      <c r="AI66" s="23"/>
      <c r="AJ66" s="23"/>
      <c r="AK66" s="23"/>
      <c r="AL66" s="23"/>
      <c r="AR66" s="23" t="s">
        <v>19</v>
      </c>
      <c r="AS66" s="23"/>
      <c r="AT66" s="23"/>
      <c r="AU66" s="23"/>
      <c r="AV66" s="23"/>
      <c r="AZ66" s="23" t="s">
        <v>19</v>
      </c>
      <c r="BA66" s="23"/>
      <c r="BB66" s="23"/>
      <c r="BC66" s="23"/>
      <c r="BD66" s="23"/>
    </row>
    <row r="67" spans="2:58" x14ac:dyDescent="0.4">
      <c r="B67" t="s">
        <v>42</v>
      </c>
      <c r="C67">
        <v>3</v>
      </c>
      <c r="D67">
        <v>3</v>
      </c>
      <c r="E67">
        <v>3</v>
      </c>
      <c r="F67">
        <v>9</v>
      </c>
      <c r="J67" t="s">
        <v>42</v>
      </c>
      <c r="K67">
        <v>3</v>
      </c>
      <c r="L67">
        <v>3</v>
      </c>
      <c r="M67">
        <v>3</v>
      </c>
      <c r="N67">
        <v>9</v>
      </c>
      <c r="R67" t="s">
        <v>42</v>
      </c>
      <c r="S67">
        <v>3</v>
      </c>
      <c r="T67">
        <v>3</v>
      </c>
      <c r="U67">
        <v>3</v>
      </c>
      <c r="V67">
        <v>9</v>
      </c>
      <c r="Z67" t="s">
        <v>42</v>
      </c>
      <c r="AA67">
        <v>3</v>
      </c>
      <c r="AB67">
        <v>3</v>
      </c>
      <c r="AC67">
        <v>3</v>
      </c>
      <c r="AD67">
        <v>9</v>
      </c>
      <c r="AH67" t="s">
        <v>42</v>
      </c>
      <c r="AI67">
        <v>3</v>
      </c>
      <c r="AJ67">
        <v>3</v>
      </c>
      <c r="AK67">
        <v>3</v>
      </c>
      <c r="AL67">
        <v>9</v>
      </c>
      <c r="AR67" t="s">
        <v>42</v>
      </c>
      <c r="AS67">
        <v>3</v>
      </c>
      <c r="AT67">
        <v>3</v>
      </c>
      <c r="AU67">
        <v>3</v>
      </c>
      <c r="AV67">
        <v>9</v>
      </c>
      <c r="AZ67" t="s">
        <v>42</v>
      </c>
      <c r="BA67">
        <v>3</v>
      </c>
      <c r="BB67">
        <v>3</v>
      </c>
      <c r="BC67">
        <v>3</v>
      </c>
      <c r="BD67">
        <v>9</v>
      </c>
    </row>
    <row r="68" spans="2:58" x14ac:dyDescent="0.4">
      <c r="B68" t="s">
        <v>41</v>
      </c>
      <c r="C68">
        <v>163.68291368291369</v>
      </c>
      <c r="D68">
        <v>76.404288904288904</v>
      </c>
      <c r="E68">
        <v>59.011896511896509</v>
      </c>
      <c r="F68">
        <v>299.09909909909913</v>
      </c>
      <c r="J68" t="s">
        <v>41</v>
      </c>
      <c r="K68">
        <v>254.68861092824224</v>
      </c>
      <c r="L68">
        <v>26.662058371735789</v>
      </c>
      <c r="M68">
        <v>18.649330700021945</v>
      </c>
      <c r="N68">
        <v>299.99999999999994</v>
      </c>
      <c r="R68" t="s">
        <v>41</v>
      </c>
      <c r="S68">
        <v>230.59473652073032</v>
      </c>
      <c r="T68">
        <v>48.098840195539651</v>
      </c>
      <c r="U68">
        <v>21.306423283730052</v>
      </c>
      <c r="V68">
        <v>300.00000000000006</v>
      </c>
      <c r="Z68" t="s">
        <v>41</v>
      </c>
      <c r="AA68">
        <v>257.36551426747047</v>
      </c>
      <c r="AB68">
        <v>35.547935549677</v>
      </c>
      <c r="AC68">
        <v>7.0865501828524984</v>
      </c>
      <c r="AD68">
        <v>300</v>
      </c>
      <c r="AH68" t="s">
        <v>41</v>
      </c>
      <c r="AI68">
        <v>165.81881035395074</v>
      </c>
      <c r="AJ68">
        <v>78.3486251719265</v>
      </c>
      <c r="AK68">
        <v>55.832564474122755</v>
      </c>
      <c r="AL68">
        <v>299.99999999999994</v>
      </c>
      <c r="AR68" t="s">
        <v>41</v>
      </c>
      <c r="AS68">
        <v>165.81881035395074</v>
      </c>
      <c r="AT68">
        <v>78.3486251719265</v>
      </c>
      <c r="AU68">
        <v>55.832564474122755</v>
      </c>
      <c r="AV68">
        <v>299.99999999999994</v>
      </c>
      <c r="AZ68" t="s">
        <v>41</v>
      </c>
      <c r="BA68">
        <v>165.81881035395074</v>
      </c>
      <c r="BB68">
        <v>78.3486251719265</v>
      </c>
      <c r="BC68">
        <v>55.832564474122755</v>
      </c>
      <c r="BD68">
        <v>299.99999999999994</v>
      </c>
    </row>
    <row r="69" spans="2:58" x14ac:dyDescent="0.4">
      <c r="B69" t="s">
        <v>43</v>
      </c>
      <c r="C69">
        <v>54.5609712276379</v>
      </c>
      <c r="D69">
        <v>25.468096301429636</v>
      </c>
      <c r="E69">
        <v>19.670632170632171</v>
      </c>
      <c r="F69">
        <v>33.233233233233236</v>
      </c>
      <c r="J69" t="s">
        <v>43</v>
      </c>
      <c r="K69">
        <v>84.896203642747409</v>
      </c>
      <c r="L69">
        <v>8.8873527905785963</v>
      </c>
      <c r="M69">
        <v>6.2164435666739815</v>
      </c>
      <c r="N69">
        <v>33.333333333333329</v>
      </c>
      <c r="R69" t="s">
        <v>43</v>
      </c>
      <c r="S69">
        <v>76.864912173576769</v>
      </c>
      <c r="T69">
        <v>16.03294673184655</v>
      </c>
      <c r="U69">
        <v>7.1021410945766839</v>
      </c>
      <c r="V69">
        <v>33.333333333333343</v>
      </c>
      <c r="Z69" t="s">
        <v>43</v>
      </c>
      <c r="AA69">
        <v>85.788504755823496</v>
      </c>
      <c r="AB69">
        <v>11.849311849892333</v>
      </c>
      <c r="AC69">
        <v>2.3621833942841661</v>
      </c>
      <c r="AD69">
        <v>33.333333333333336</v>
      </c>
      <c r="AH69" t="s">
        <v>43</v>
      </c>
      <c r="AI69">
        <v>55.272936784650248</v>
      </c>
      <c r="AJ69">
        <v>26.116208390642168</v>
      </c>
      <c r="AK69">
        <v>18.610854824707584</v>
      </c>
      <c r="AL69">
        <v>33.333333333333329</v>
      </c>
      <c r="AR69" t="s">
        <v>43</v>
      </c>
      <c r="AS69">
        <v>55.272936784650248</v>
      </c>
      <c r="AT69">
        <v>26.116208390642168</v>
      </c>
      <c r="AU69">
        <v>18.610854824707584</v>
      </c>
      <c r="AV69">
        <v>33.333333333333329</v>
      </c>
      <c r="AZ69" t="s">
        <v>43</v>
      </c>
      <c r="BA69">
        <v>55.272936784650248</v>
      </c>
      <c r="BB69">
        <v>26.116208390642168</v>
      </c>
      <c r="BC69">
        <v>18.610854824707584</v>
      </c>
      <c r="BD69">
        <v>33.333333333333329</v>
      </c>
    </row>
    <row r="70" spans="2:58" x14ac:dyDescent="0.4">
      <c r="B70" t="s">
        <v>44</v>
      </c>
      <c r="C70">
        <v>150.87725575456807</v>
      </c>
      <c r="D70">
        <v>14.725898177458703</v>
      </c>
      <c r="E70">
        <v>77.578664254282216</v>
      </c>
      <c r="F70">
        <v>322.96316971316446</v>
      </c>
      <c r="J70" t="s">
        <v>44</v>
      </c>
      <c r="K70">
        <v>21.306185435800206</v>
      </c>
      <c r="L70">
        <v>22.515794755872079</v>
      </c>
      <c r="M70">
        <v>1.602909044061505</v>
      </c>
      <c r="N70">
        <v>1508.2291985061916</v>
      </c>
      <c r="R70" t="s">
        <v>44</v>
      </c>
      <c r="S70">
        <v>45.276764847284142</v>
      </c>
      <c r="T70">
        <v>20.705489507045286</v>
      </c>
      <c r="U70">
        <v>16.627302849115623</v>
      </c>
      <c r="V70">
        <v>1101.5438314828011</v>
      </c>
      <c r="Z70" t="s">
        <v>44</v>
      </c>
      <c r="AA70">
        <v>9.535280366554435</v>
      </c>
      <c r="AB70">
        <v>0.29295054951089483</v>
      </c>
      <c r="AC70">
        <v>6.9875978855407812</v>
      </c>
      <c r="AD70">
        <v>1568.8240759294699</v>
      </c>
      <c r="AH70" t="s">
        <v>44</v>
      </c>
      <c r="AI70">
        <v>25.396779989163498</v>
      </c>
      <c r="AJ70">
        <v>23.244290657071019</v>
      </c>
      <c r="AK70">
        <v>66.915321863352574</v>
      </c>
      <c r="AL70">
        <v>310.20827268104654</v>
      </c>
      <c r="AR70" t="s">
        <v>44</v>
      </c>
      <c r="AS70">
        <v>25.396779989163498</v>
      </c>
      <c r="AT70">
        <v>23.244290657071019</v>
      </c>
      <c r="AU70">
        <v>66.915321863352574</v>
      </c>
      <c r="AV70">
        <v>310.20827268104654</v>
      </c>
      <c r="AZ70" t="s">
        <v>44</v>
      </c>
      <c r="BA70">
        <v>25.396779989163498</v>
      </c>
      <c r="BB70">
        <v>23.244290657071019</v>
      </c>
      <c r="BC70">
        <v>66.915321863352574</v>
      </c>
      <c r="BD70">
        <v>310.20827268104654</v>
      </c>
    </row>
    <row r="72" spans="2:58" ht="19.5" thickBot="1" x14ac:dyDescent="0.45">
      <c r="B72" s="23" t="s">
        <v>41</v>
      </c>
      <c r="C72" s="23"/>
      <c r="D72" s="23"/>
      <c r="E72" s="23"/>
      <c r="J72" s="23" t="s">
        <v>41</v>
      </c>
      <c r="K72" s="23"/>
      <c r="L72" s="23"/>
      <c r="M72" s="23"/>
      <c r="R72" s="23" t="s">
        <v>41</v>
      </c>
      <c r="S72" s="23"/>
      <c r="T72" s="23"/>
      <c r="U72" s="23"/>
      <c r="Z72" s="23" t="s">
        <v>41</v>
      </c>
      <c r="AA72" s="23"/>
      <c r="AB72" s="23"/>
      <c r="AC72" s="23"/>
      <c r="AH72" s="23" t="s">
        <v>41</v>
      </c>
      <c r="AI72" s="23"/>
      <c r="AJ72" s="23"/>
      <c r="AK72" s="23"/>
      <c r="AR72" s="23" t="s">
        <v>41</v>
      </c>
      <c r="AS72" s="23"/>
      <c r="AT72" s="23"/>
      <c r="AU72" s="23"/>
      <c r="AZ72" s="23" t="s">
        <v>41</v>
      </c>
      <c r="BA72" s="23"/>
      <c r="BB72" s="23"/>
      <c r="BC72" s="23"/>
    </row>
    <row r="73" spans="2:58" x14ac:dyDescent="0.4">
      <c r="B73" t="s">
        <v>42</v>
      </c>
      <c r="C73">
        <v>6</v>
      </c>
      <c r="D73">
        <v>6</v>
      </c>
      <c r="E73">
        <v>6</v>
      </c>
      <c r="J73" t="s">
        <v>42</v>
      </c>
      <c r="K73">
        <v>6</v>
      </c>
      <c r="L73">
        <v>6</v>
      </c>
      <c r="M73">
        <v>6</v>
      </c>
      <c r="R73" t="s">
        <v>42</v>
      </c>
      <c r="S73">
        <v>6</v>
      </c>
      <c r="T73">
        <v>6</v>
      </c>
      <c r="U73">
        <v>6</v>
      </c>
      <c r="Z73" t="s">
        <v>42</v>
      </c>
      <c r="AA73">
        <v>6</v>
      </c>
      <c r="AB73">
        <v>6</v>
      </c>
      <c r="AC73">
        <v>6</v>
      </c>
      <c r="AH73" t="s">
        <v>42</v>
      </c>
      <c r="AI73">
        <v>6</v>
      </c>
      <c r="AJ73">
        <v>6</v>
      </c>
      <c r="AK73">
        <v>6</v>
      </c>
      <c r="AR73" t="s">
        <v>42</v>
      </c>
      <c r="AS73">
        <v>6</v>
      </c>
      <c r="AT73">
        <v>6</v>
      </c>
      <c r="AU73">
        <v>6</v>
      </c>
      <c r="AZ73" t="s">
        <v>42</v>
      </c>
      <c r="BA73">
        <v>6</v>
      </c>
      <c r="BB73">
        <v>6</v>
      </c>
      <c r="BC73">
        <v>6</v>
      </c>
    </row>
    <row r="74" spans="2:58" x14ac:dyDescent="0.4">
      <c r="B74" t="s">
        <v>41</v>
      </c>
      <c r="C74">
        <v>414.80061240930809</v>
      </c>
      <c r="D74">
        <v>102.95457436761785</v>
      </c>
      <c r="E74">
        <v>81.343912322173196</v>
      </c>
      <c r="J74" t="s">
        <v>41</v>
      </c>
      <c r="K74">
        <v>505.80630965463661</v>
      </c>
      <c r="L74">
        <v>53.212343835064729</v>
      </c>
      <c r="M74">
        <v>40.981346510298621</v>
      </c>
      <c r="R74" t="s">
        <v>41</v>
      </c>
      <c r="S74">
        <v>481.71243524712474</v>
      </c>
      <c r="T74">
        <v>74.649125658868599</v>
      </c>
      <c r="U74">
        <v>43.638439094006728</v>
      </c>
      <c r="Z74" t="s">
        <v>41</v>
      </c>
      <c r="AA74">
        <v>508.48321299386487</v>
      </c>
      <c r="AB74">
        <v>62.09822101300594</v>
      </c>
      <c r="AC74">
        <v>29.418565993129178</v>
      </c>
      <c r="AH74" t="s">
        <v>41</v>
      </c>
      <c r="AI74">
        <v>416.9365090803451</v>
      </c>
      <c r="AJ74">
        <v>104.89891063525545</v>
      </c>
      <c r="AK74">
        <v>78.164580284399435</v>
      </c>
      <c r="AR74" t="s">
        <v>41</v>
      </c>
      <c r="AS74">
        <v>369.90881035395074</v>
      </c>
      <c r="AT74">
        <v>146.24862517192651</v>
      </c>
      <c r="AU74">
        <v>83.792564474122756</v>
      </c>
      <c r="AZ74" t="s">
        <v>41</v>
      </c>
      <c r="BA74">
        <v>283.91652012492784</v>
      </c>
      <c r="BB74">
        <v>151.20391070047936</v>
      </c>
      <c r="BC74">
        <v>164.8795691745928</v>
      </c>
    </row>
    <row r="75" spans="2:58" x14ac:dyDescent="0.4">
      <c r="B75" t="s">
        <v>43</v>
      </c>
      <c r="C75">
        <v>69.133435401551338</v>
      </c>
      <c r="D75">
        <v>17.159095727936307</v>
      </c>
      <c r="E75">
        <v>13.557318720362199</v>
      </c>
      <c r="J75" t="s">
        <v>43</v>
      </c>
      <c r="K75">
        <v>84.301051609106096</v>
      </c>
      <c r="L75">
        <v>8.8687239725107876</v>
      </c>
      <c r="M75">
        <v>6.8302244183831036</v>
      </c>
      <c r="R75" t="s">
        <v>43</v>
      </c>
      <c r="S75">
        <v>80.285405874520791</v>
      </c>
      <c r="T75">
        <v>12.441520943144766</v>
      </c>
      <c r="U75">
        <v>7.2730731823344561</v>
      </c>
      <c r="Z75" t="s">
        <v>43</v>
      </c>
      <c r="AA75">
        <v>84.747202165644154</v>
      </c>
      <c r="AB75">
        <v>10.349703502167657</v>
      </c>
      <c r="AC75">
        <v>4.9030943321881972</v>
      </c>
      <c r="AH75" t="s">
        <v>43</v>
      </c>
      <c r="AI75">
        <v>69.489418180057513</v>
      </c>
      <c r="AJ75">
        <v>17.483151772542573</v>
      </c>
      <c r="AK75">
        <v>13.027430047399905</v>
      </c>
      <c r="AR75" t="s">
        <v>43</v>
      </c>
      <c r="AS75">
        <v>61.651468392325121</v>
      </c>
      <c r="AT75">
        <v>24.374770861987752</v>
      </c>
      <c r="AU75">
        <v>13.965427412353792</v>
      </c>
      <c r="AZ75" t="s">
        <v>43</v>
      </c>
      <c r="BA75">
        <v>47.319420020821305</v>
      </c>
      <c r="BB75">
        <v>25.200651783413225</v>
      </c>
      <c r="BC75">
        <v>27.479928195765471</v>
      </c>
    </row>
    <row r="76" spans="2:58" x14ac:dyDescent="0.4">
      <c r="B76" t="s">
        <v>44</v>
      </c>
      <c r="C76">
        <v>336.32341843848769</v>
      </c>
      <c r="D76">
        <v>98.014028949884192</v>
      </c>
      <c r="E76">
        <v>78.414689005247553</v>
      </c>
      <c r="J76" t="s">
        <v>44</v>
      </c>
      <c r="K76">
        <v>30.091982922766476</v>
      </c>
      <c r="L76">
        <v>18.283015384309692</v>
      </c>
      <c r="M76">
        <v>3.6293376323669575</v>
      </c>
      <c r="R76" t="s">
        <v>44</v>
      </c>
      <c r="S76">
        <v>53.294900145420399</v>
      </c>
      <c r="T76">
        <v>33.036483880246557</v>
      </c>
      <c r="U76">
        <v>9.2220841680291308</v>
      </c>
      <c r="Z76" t="s">
        <v>44</v>
      </c>
      <c r="AA76">
        <v>26.259747064468364</v>
      </c>
      <c r="AB76">
        <v>12.092051498208729</v>
      </c>
      <c r="AC76">
        <v>13.078614921481329</v>
      </c>
      <c r="AH76" t="s">
        <v>44</v>
      </c>
      <c r="AI76">
        <v>273.83318553148928</v>
      </c>
      <c r="AJ76">
        <v>108.00959719092984</v>
      </c>
      <c r="AK76">
        <v>66.71178913199762</v>
      </c>
      <c r="AR76" t="s">
        <v>44</v>
      </c>
      <c r="AS76">
        <v>59.254790559794493</v>
      </c>
      <c r="AT76">
        <v>14.215815195608958</v>
      </c>
      <c r="AU76">
        <v>53.066443757478694</v>
      </c>
      <c r="AZ76" t="s">
        <v>44</v>
      </c>
      <c r="BA76">
        <v>96.41710768472403</v>
      </c>
      <c r="BB76">
        <v>36.754499390990894</v>
      </c>
      <c r="BC76">
        <v>125.47646337288079</v>
      </c>
    </row>
    <row r="79" spans="2:58" ht="19.5" thickBot="1" x14ac:dyDescent="0.45">
      <c r="B79" t="s">
        <v>45</v>
      </c>
      <c r="J79" t="s">
        <v>45</v>
      </c>
      <c r="R79" t="s">
        <v>45</v>
      </c>
      <c r="Z79" t="s">
        <v>45</v>
      </c>
      <c r="AH79" t="s">
        <v>45</v>
      </c>
      <c r="AR79" t="s">
        <v>45</v>
      </c>
      <c r="AZ79" t="s">
        <v>45</v>
      </c>
    </row>
    <row r="80" spans="2:58" x14ac:dyDescent="0.4">
      <c r="B80" s="24" t="s">
        <v>46</v>
      </c>
      <c r="C80" s="24" t="s">
        <v>47</v>
      </c>
      <c r="D80" s="24" t="s">
        <v>48</v>
      </c>
      <c r="E80" s="24" t="s">
        <v>44</v>
      </c>
      <c r="F80" s="24" t="s">
        <v>49</v>
      </c>
      <c r="G80" s="24" t="s">
        <v>50</v>
      </c>
      <c r="H80" s="24" t="s">
        <v>51</v>
      </c>
      <c r="J80" s="24" t="s">
        <v>46</v>
      </c>
      <c r="K80" s="24" t="s">
        <v>47</v>
      </c>
      <c r="L80" s="24" t="s">
        <v>48</v>
      </c>
      <c r="M80" s="24" t="s">
        <v>44</v>
      </c>
      <c r="N80" s="24" t="s">
        <v>49</v>
      </c>
      <c r="O80" s="24" t="s">
        <v>50</v>
      </c>
      <c r="P80" s="24" t="s">
        <v>51</v>
      </c>
      <c r="R80" s="24" t="s">
        <v>46</v>
      </c>
      <c r="S80" s="24" t="s">
        <v>47</v>
      </c>
      <c r="T80" s="24" t="s">
        <v>48</v>
      </c>
      <c r="U80" s="24" t="s">
        <v>44</v>
      </c>
      <c r="V80" s="24" t="s">
        <v>49</v>
      </c>
      <c r="W80" s="24" t="s">
        <v>50</v>
      </c>
      <c r="X80" s="24" t="s">
        <v>51</v>
      </c>
      <c r="Z80" s="24" t="s">
        <v>46</v>
      </c>
      <c r="AA80" s="24" t="s">
        <v>47</v>
      </c>
      <c r="AB80" s="24" t="s">
        <v>48</v>
      </c>
      <c r="AC80" s="24" t="s">
        <v>44</v>
      </c>
      <c r="AD80" s="24" t="s">
        <v>49</v>
      </c>
      <c r="AE80" s="24" t="s">
        <v>50</v>
      </c>
      <c r="AF80" s="24" t="s">
        <v>51</v>
      </c>
      <c r="AH80" s="24" t="s">
        <v>46</v>
      </c>
      <c r="AI80" s="24" t="s">
        <v>47</v>
      </c>
      <c r="AJ80" s="24" t="s">
        <v>48</v>
      </c>
      <c r="AK80" s="24" t="s">
        <v>44</v>
      </c>
      <c r="AL80" s="24" t="s">
        <v>49</v>
      </c>
      <c r="AM80" s="24" t="s">
        <v>50</v>
      </c>
      <c r="AN80" s="24" t="s">
        <v>51</v>
      </c>
      <c r="AR80" s="24" t="s">
        <v>46</v>
      </c>
      <c r="AS80" s="24" t="s">
        <v>47</v>
      </c>
      <c r="AT80" s="24" t="s">
        <v>48</v>
      </c>
      <c r="AU80" s="24" t="s">
        <v>44</v>
      </c>
      <c r="AV80" s="24" t="s">
        <v>49</v>
      </c>
      <c r="AW80" s="24" t="s">
        <v>50</v>
      </c>
      <c r="AX80" s="24" t="s">
        <v>51</v>
      </c>
      <c r="AZ80" s="24" t="s">
        <v>46</v>
      </c>
      <c r="BA80" s="24" t="s">
        <v>47</v>
      </c>
      <c r="BB80" s="24" t="s">
        <v>48</v>
      </c>
      <c r="BC80" s="24" t="s">
        <v>44</v>
      </c>
      <c r="BD80" s="24" t="s">
        <v>49</v>
      </c>
      <c r="BE80" s="24" t="s">
        <v>50</v>
      </c>
      <c r="BF80" s="24" t="s">
        <v>51</v>
      </c>
    </row>
    <row r="81" spans="2:58" x14ac:dyDescent="0.4">
      <c r="B81" t="s">
        <v>52</v>
      </c>
      <c r="C81">
        <v>4.5090135177815682E-2</v>
      </c>
      <c r="D81">
        <v>1</v>
      </c>
      <c r="E81">
        <v>4.5090135177815682E-2</v>
      </c>
      <c r="F81">
        <v>8.3096583267649223E-4</v>
      </c>
      <c r="G81">
        <v>0.97747685278539675</v>
      </c>
      <c r="H81">
        <v>4.7472253467225149</v>
      </c>
      <c r="J81" t="s">
        <v>52</v>
      </c>
      <c r="K81">
        <v>0</v>
      </c>
      <c r="L81">
        <v>1</v>
      </c>
      <c r="M81">
        <v>0</v>
      </c>
      <c r="N81">
        <v>0</v>
      </c>
      <c r="O81">
        <v>1</v>
      </c>
      <c r="P81">
        <v>4.7472253467225149</v>
      </c>
      <c r="R81" t="s">
        <v>52</v>
      </c>
      <c r="S81">
        <v>0</v>
      </c>
      <c r="T81">
        <v>1</v>
      </c>
      <c r="U81">
        <v>0</v>
      </c>
      <c r="V81">
        <v>0</v>
      </c>
      <c r="W81">
        <v>1</v>
      </c>
      <c r="X81">
        <v>4.7472253467225149</v>
      </c>
      <c r="Z81" t="s">
        <v>52</v>
      </c>
      <c r="AA81">
        <v>0</v>
      </c>
      <c r="AB81">
        <v>1</v>
      </c>
      <c r="AC81">
        <v>0</v>
      </c>
      <c r="AD81">
        <v>0</v>
      </c>
      <c r="AE81">
        <v>1</v>
      </c>
      <c r="AF81">
        <v>4.7472253467225149</v>
      </c>
      <c r="AH81" t="s">
        <v>52</v>
      </c>
      <c r="AI81">
        <v>1.8189894035458565E-12</v>
      </c>
      <c r="AJ81">
        <v>1</v>
      </c>
      <c r="AK81">
        <v>1.8189894035458565E-12</v>
      </c>
      <c r="AL81">
        <v>5.5135230801042855E-14</v>
      </c>
      <c r="AM81">
        <v>0.99999981650795333</v>
      </c>
      <c r="AN81">
        <v>4.7472253467225149</v>
      </c>
      <c r="AR81" t="s">
        <v>52</v>
      </c>
      <c r="AS81">
        <v>1.3888888952351408E-4</v>
      </c>
      <c r="AT81">
        <v>1</v>
      </c>
      <c r="AU81">
        <v>1.3888888952351408E-4</v>
      </c>
      <c r="AV81">
        <v>6.9186249839649228E-6</v>
      </c>
      <c r="AW81">
        <v>0.99794452594571692</v>
      </c>
      <c r="AX81">
        <v>4.7472253467225149</v>
      </c>
      <c r="AZ81" t="s">
        <v>52</v>
      </c>
      <c r="BA81">
        <v>-4.5474735088646412E-13</v>
      </c>
      <c r="BB81">
        <v>1</v>
      </c>
      <c r="BC81">
        <v>-4.5474735088646412E-13</v>
      </c>
      <c r="BD81">
        <v>-1.2495990252680226E-14</v>
      </c>
      <c r="BE81" t="e">
        <v>#NUM!</v>
      </c>
      <c r="BF81">
        <v>4.7472253467225149</v>
      </c>
    </row>
    <row r="82" spans="2:58" x14ac:dyDescent="0.4">
      <c r="B82" t="s">
        <v>53</v>
      </c>
      <c r="C82">
        <v>11606.019054963508</v>
      </c>
      <c r="D82">
        <v>2</v>
      </c>
      <c r="E82">
        <v>5803.009527481754</v>
      </c>
      <c r="F82">
        <v>106.94362802456101</v>
      </c>
      <c r="G82">
        <v>2.2476935377977728E-8</v>
      </c>
      <c r="H82">
        <v>3.8852938346523942</v>
      </c>
      <c r="J82" t="s">
        <v>53</v>
      </c>
      <c r="K82">
        <v>23391.841197443417</v>
      </c>
      <c r="L82">
        <v>2</v>
      </c>
      <c r="M82">
        <v>11695.920598721708</v>
      </c>
      <c r="N82">
        <v>549.03122062873854</v>
      </c>
      <c r="O82">
        <v>1.5958902611737327E-12</v>
      </c>
      <c r="P82">
        <v>3.8852938346523942</v>
      </c>
      <c r="R82" t="s">
        <v>53</v>
      </c>
      <c r="S82">
        <v>19920.612599985034</v>
      </c>
      <c r="T82">
        <v>2</v>
      </c>
      <c r="U82">
        <v>9960.3062999925169</v>
      </c>
      <c r="V82">
        <v>362.18929476894999</v>
      </c>
      <c r="W82">
        <v>1.872753251474348E-11</v>
      </c>
      <c r="X82">
        <v>3.8852938346523942</v>
      </c>
      <c r="Z82" t="s">
        <v>53</v>
      </c>
      <c r="AA82">
        <v>23879.469829106063</v>
      </c>
      <c r="AB82">
        <v>2</v>
      </c>
      <c r="AC82">
        <v>11939.734914553032</v>
      </c>
      <c r="AD82">
        <v>722.10359085185064</v>
      </c>
      <c r="AE82">
        <v>3.1314715100820958E-13</v>
      </c>
      <c r="AF82">
        <v>3.8852938346523942</v>
      </c>
      <c r="AH82" t="s">
        <v>53</v>
      </c>
      <c r="AI82">
        <v>11824.922611267393</v>
      </c>
      <c r="AJ82">
        <v>2</v>
      </c>
      <c r="AK82">
        <v>5912.4613056336966</v>
      </c>
      <c r="AL82">
        <v>179.21210428872683</v>
      </c>
      <c r="AM82">
        <v>1.1558229305738568E-9</v>
      </c>
      <c r="AN82">
        <v>3.8852938346523942</v>
      </c>
      <c r="AR82" t="s">
        <v>53</v>
      </c>
      <c r="AS82">
        <v>7543.7302283284052</v>
      </c>
      <c r="AT82">
        <v>2</v>
      </c>
      <c r="AU82">
        <v>3771.8651141642026</v>
      </c>
      <c r="AV82">
        <v>187.89206468948007</v>
      </c>
      <c r="AW82">
        <v>8.7810669905940575E-10</v>
      </c>
      <c r="AX82">
        <v>3.8852938346523942</v>
      </c>
      <c r="AZ82" t="s">
        <v>53</v>
      </c>
      <c r="BA82">
        <v>1776.0808903610705</v>
      </c>
      <c r="BB82">
        <v>2</v>
      </c>
      <c r="BC82">
        <v>888.04044518053524</v>
      </c>
      <c r="BD82">
        <v>24.402439564144551</v>
      </c>
      <c r="BE82">
        <v>5.9082232769426653E-5</v>
      </c>
      <c r="BF82">
        <v>3.8852938346523942</v>
      </c>
    </row>
    <row r="83" spans="2:58" x14ac:dyDescent="0.4">
      <c r="B83" t="s">
        <v>54</v>
      </c>
      <c r="C83">
        <v>1912.567733694153</v>
      </c>
      <c r="D83">
        <v>2</v>
      </c>
      <c r="E83">
        <v>956.28386684707652</v>
      </c>
      <c r="F83">
        <v>17.623349687375494</v>
      </c>
      <c r="G83" s="25">
        <v>2.6844704648654801E-4</v>
      </c>
      <c r="H83">
        <v>3.8852938346523942</v>
      </c>
      <c r="J83" t="s">
        <v>54</v>
      </c>
      <c r="K83">
        <v>4.3876794596094726</v>
      </c>
      <c r="L83">
        <v>2</v>
      </c>
      <c r="M83">
        <v>2.1938397298047363</v>
      </c>
      <c r="N83">
        <v>0.10298347142080967</v>
      </c>
      <c r="O83" s="26">
        <v>0.90293053416742564</v>
      </c>
      <c r="P83">
        <v>3.8852938346523942</v>
      </c>
      <c r="R83" t="s">
        <v>54</v>
      </c>
      <c r="S83">
        <v>147.76400479545009</v>
      </c>
      <c r="T83">
        <v>2</v>
      </c>
      <c r="U83">
        <v>73.882002397725046</v>
      </c>
      <c r="V83">
        <v>2.6865911086057674</v>
      </c>
      <c r="W83" s="26">
        <v>0.10859534961915362</v>
      </c>
      <c r="X83">
        <v>3.8852938346523942</v>
      </c>
      <c r="Z83" t="s">
        <v>54</v>
      </c>
      <c r="AA83">
        <v>58.736188051441644</v>
      </c>
      <c r="AB83">
        <v>2</v>
      </c>
      <c r="AC83">
        <v>29.368094025720822</v>
      </c>
      <c r="AD83">
        <v>1.7761538513388071</v>
      </c>
      <c r="AE83" s="26">
        <v>0.21101748136667739</v>
      </c>
      <c r="AF83">
        <v>3.8852938346523942</v>
      </c>
      <c r="AH83" t="s">
        <v>54</v>
      </c>
      <c r="AI83">
        <v>1846.8758524867644</v>
      </c>
      <c r="AJ83">
        <v>2</v>
      </c>
      <c r="AK83">
        <v>923.43792624338221</v>
      </c>
      <c r="AL83">
        <v>27.990247273907077</v>
      </c>
      <c r="AM83" s="26">
        <v>3.0253913313135942E-5</v>
      </c>
      <c r="AN83">
        <v>3.8852938346523942</v>
      </c>
      <c r="AR83" t="s">
        <v>54</v>
      </c>
      <c r="AS83">
        <v>391.78945698967982</v>
      </c>
      <c r="AT83">
        <v>2</v>
      </c>
      <c r="AU83">
        <v>195.89472849483991</v>
      </c>
      <c r="AV83">
        <v>9.7583195275095544</v>
      </c>
      <c r="AW83" s="27">
        <v>3.0468290549046863E-3</v>
      </c>
      <c r="AX83">
        <v>3.8852938346523942</v>
      </c>
      <c r="AZ83" t="s">
        <v>54</v>
      </c>
      <c r="BA83">
        <v>856.54281164853978</v>
      </c>
      <c r="BB83">
        <v>2</v>
      </c>
      <c r="BC83">
        <v>428.27140582426989</v>
      </c>
      <c r="BD83">
        <v>11.768458468750653</v>
      </c>
      <c r="BE83" s="28">
        <v>1.4825487847658345E-3</v>
      </c>
      <c r="BF83">
        <v>3.8852938346523942</v>
      </c>
    </row>
    <row r="84" spans="2:58" x14ac:dyDescent="0.4">
      <c r="B84" t="s">
        <v>55</v>
      </c>
      <c r="C84">
        <v>651.14785813875881</v>
      </c>
      <c r="D84">
        <v>12</v>
      </c>
      <c r="E84">
        <v>54.262321511563236</v>
      </c>
      <c r="J84" t="s">
        <v>55</v>
      </c>
      <c r="K84">
        <v>255.63400023760684</v>
      </c>
      <c r="L84">
        <v>12</v>
      </c>
      <c r="M84">
        <v>21.302833353133902</v>
      </c>
      <c r="R84" t="s">
        <v>55</v>
      </c>
      <c r="S84">
        <v>330.00333617302931</v>
      </c>
      <c r="T84">
        <v>12</v>
      </c>
      <c r="U84">
        <v>27.500278014419109</v>
      </c>
      <c r="Z84" t="s">
        <v>55</v>
      </c>
      <c r="AA84">
        <v>198.41587936935153</v>
      </c>
      <c r="AB84">
        <v>12</v>
      </c>
      <c r="AC84">
        <v>16.534656614112627</v>
      </c>
      <c r="AH84" t="s">
        <v>55</v>
      </c>
      <c r="AI84">
        <v>395.89700678531329</v>
      </c>
      <c r="AJ84">
        <v>12</v>
      </c>
      <c r="AK84">
        <v>32.991417232109441</v>
      </c>
      <c r="AR84" t="s">
        <v>55</v>
      </c>
      <c r="AS84">
        <v>240.89565168584065</v>
      </c>
      <c r="AT84">
        <v>12</v>
      </c>
      <c r="AU84">
        <v>20.074637640486721</v>
      </c>
      <c r="AZ84" t="s">
        <v>55</v>
      </c>
      <c r="BA84">
        <v>436.69754059444159</v>
      </c>
      <c r="BB84">
        <v>12</v>
      </c>
      <c r="BC84">
        <v>36.391461716203466</v>
      </c>
    </row>
    <row r="86" spans="2:58" ht="19.5" thickBot="1" x14ac:dyDescent="0.45">
      <c r="B86" s="29" t="s">
        <v>41</v>
      </c>
      <c r="C86" s="29">
        <v>14169.779736931598</v>
      </c>
      <c r="D86" s="29">
        <v>17</v>
      </c>
      <c r="E86" s="29"/>
      <c r="F86" s="29"/>
      <c r="G86" s="29"/>
      <c r="H86" s="29"/>
      <c r="J86" s="29" t="s">
        <v>41</v>
      </c>
      <c r="K86" s="29">
        <v>23651.862877140633</v>
      </c>
      <c r="L86" s="29">
        <v>17</v>
      </c>
      <c r="M86" s="29"/>
      <c r="N86" s="29"/>
      <c r="O86" s="29"/>
      <c r="P86" s="29"/>
      <c r="R86" s="29" t="s">
        <v>41</v>
      </c>
      <c r="S86" s="29">
        <v>20398.379940953513</v>
      </c>
      <c r="T86" s="29">
        <v>17</v>
      </c>
      <c r="U86" s="29"/>
      <c r="V86" s="29"/>
      <c r="W86" s="29"/>
      <c r="X86" s="29"/>
      <c r="Z86" s="29" t="s">
        <v>41</v>
      </c>
      <c r="AA86" s="29">
        <v>24136.621896526856</v>
      </c>
      <c r="AB86" s="29">
        <v>17</v>
      </c>
      <c r="AC86" s="29"/>
      <c r="AD86" s="29"/>
      <c r="AE86" s="29"/>
      <c r="AF86" s="29"/>
      <c r="AH86" s="29" t="s">
        <v>41</v>
      </c>
      <c r="AI86" s="29">
        <v>14067.695470539473</v>
      </c>
      <c r="AJ86" s="29">
        <v>17</v>
      </c>
      <c r="AK86" s="29"/>
      <c r="AL86" s="29"/>
      <c r="AM86" s="29"/>
      <c r="AN86" s="29"/>
      <c r="AR86" s="29" t="s">
        <v>41</v>
      </c>
      <c r="AS86" s="29">
        <v>8176.4154758928153</v>
      </c>
      <c r="AT86" s="29">
        <v>17</v>
      </c>
      <c r="AU86" s="29"/>
      <c r="AV86" s="29"/>
      <c r="AW86" s="29"/>
      <c r="AX86" s="29"/>
      <c r="AZ86" s="29" t="s">
        <v>41</v>
      </c>
      <c r="BA86" s="29">
        <v>3069.3212426040513</v>
      </c>
      <c r="BB86" s="29">
        <v>17</v>
      </c>
      <c r="BC86" s="29"/>
      <c r="BD86" s="29"/>
      <c r="BE86" s="29"/>
      <c r="BF86" s="29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2024-03-08T04:49:48Z</dcterms:created>
  <dcterms:modified xsi:type="dcterms:W3CDTF">2024-03-08T06:09:09Z</dcterms:modified>
</cp:coreProperties>
</file>