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east\Desktop\＊eLife_VOR_20240308\source data\"/>
    </mc:Choice>
  </mc:AlternateContent>
  <xr:revisionPtr revIDLastSave="0" documentId="13_ncr:1_{D8AE5973-E96A-427D-B9E1-AA676021E8E2}" xr6:coauthVersionLast="47" xr6:coauthVersionMax="47" xr10:uidLastSave="{00000000-0000-0000-0000-000000000000}"/>
  <bookViews>
    <workbookView xWindow="705" yWindow="1065" windowWidth="14940" windowHeight="13560" xr2:uid="{0B8F3EB8-2D92-40BA-869D-4FF6326E142B}"/>
  </bookViews>
  <sheets>
    <sheet name="Figure 5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9" i="1" l="1"/>
  <c r="G69" i="1"/>
  <c r="K68" i="1"/>
  <c r="X66" i="1"/>
  <c r="G66" i="1"/>
  <c r="T64" i="1"/>
  <c r="X35" i="1"/>
  <c r="W35" i="1"/>
  <c r="W69" i="1" s="1"/>
  <c r="V35" i="1"/>
  <c r="V69" i="1" s="1"/>
  <c r="U35" i="1"/>
  <c r="U69" i="1" s="1"/>
  <c r="T35" i="1"/>
  <c r="T69" i="1" s="1"/>
  <c r="S35" i="1"/>
  <c r="S69" i="1" s="1"/>
  <c r="R35" i="1"/>
  <c r="R69" i="1" s="1"/>
  <c r="Q35" i="1"/>
  <c r="Q69" i="1" s="1"/>
  <c r="K35" i="1"/>
  <c r="K69" i="1" s="1"/>
  <c r="J35" i="1"/>
  <c r="J69" i="1" s="1"/>
  <c r="I35" i="1"/>
  <c r="I69" i="1" s="1"/>
  <c r="H35" i="1"/>
  <c r="H69" i="1" s="1"/>
  <c r="G35" i="1"/>
  <c r="F35" i="1"/>
  <c r="F69" i="1" s="1"/>
  <c r="E35" i="1"/>
  <c r="E69" i="1" s="1"/>
  <c r="D35" i="1"/>
  <c r="D69" i="1" s="1"/>
  <c r="X34" i="1"/>
  <c r="W34" i="1"/>
  <c r="W66" i="1" s="1"/>
  <c r="V34" i="1"/>
  <c r="V66" i="1" s="1"/>
  <c r="U34" i="1"/>
  <c r="U66" i="1" s="1"/>
  <c r="T34" i="1"/>
  <c r="T66" i="1" s="1"/>
  <c r="S34" i="1"/>
  <c r="S66" i="1" s="1"/>
  <c r="R34" i="1"/>
  <c r="R66" i="1" s="1"/>
  <c r="Q34" i="1"/>
  <c r="Q66" i="1" s="1"/>
  <c r="K34" i="1"/>
  <c r="K66" i="1" s="1"/>
  <c r="J34" i="1"/>
  <c r="J66" i="1" s="1"/>
  <c r="I34" i="1"/>
  <c r="I66" i="1" s="1"/>
  <c r="H34" i="1"/>
  <c r="H66" i="1" s="1"/>
  <c r="G34" i="1"/>
  <c r="F34" i="1"/>
  <c r="F66" i="1" s="1"/>
  <c r="E34" i="1"/>
  <c r="E66" i="1" s="1"/>
  <c r="D34" i="1"/>
  <c r="D66" i="1" s="1"/>
  <c r="X31" i="1"/>
  <c r="X47" i="1" s="1"/>
  <c r="W31" i="1"/>
  <c r="W68" i="1" s="1"/>
  <c r="V31" i="1"/>
  <c r="V68" i="1" s="1"/>
  <c r="U31" i="1"/>
  <c r="U68" i="1" s="1"/>
  <c r="T31" i="1"/>
  <c r="T68" i="1" s="1"/>
  <c r="S31" i="1"/>
  <c r="S68" i="1" s="1"/>
  <c r="R31" i="1"/>
  <c r="R68" i="1" s="1"/>
  <c r="Q31" i="1"/>
  <c r="Q68" i="1" s="1"/>
  <c r="K31" i="1"/>
  <c r="J31" i="1"/>
  <c r="J68" i="1" s="1"/>
  <c r="I31" i="1"/>
  <c r="I68" i="1" s="1"/>
  <c r="H31" i="1"/>
  <c r="H68" i="1" s="1"/>
  <c r="G31" i="1"/>
  <c r="G68" i="1" s="1"/>
  <c r="F31" i="1"/>
  <c r="F68" i="1" s="1"/>
  <c r="E31" i="1"/>
  <c r="E68" i="1" s="1"/>
  <c r="D31" i="1"/>
  <c r="D68" i="1" s="1"/>
  <c r="X30" i="1"/>
  <c r="X65" i="1" s="1"/>
  <c r="W30" i="1"/>
  <c r="W65" i="1" s="1"/>
  <c r="V30" i="1"/>
  <c r="V65" i="1" s="1"/>
  <c r="U30" i="1"/>
  <c r="U65" i="1" s="1"/>
  <c r="T30" i="1"/>
  <c r="T65" i="1" s="1"/>
  <c r="S30" i="1"/>
  <c r="S65" i="1" s="1"/>
  <c r="R30" i="1"/>
  <c r="R65" i="1" s="1"/>
  <c r="Q30" i="1"/>
  <c r="Q65" i="1" s="1"/>
  <c r="K30" i="1"/>
  <c r="K46" i="1" s="1"/>
  <c r="J30" i="1"/>
  <c r="J65" i="1" s="1"/>
  <c r="I30" i="1"/>
  <c r="I65" i="1" s="1"/>
  <c r="H30" i="1"/>
  <c r="H65" i="1" s="1"/>
  <c r="G30" i="1"/>
  <c r="G65" i="1" s="1"/>
  <c r="F30" i="1"/>
  <c r="F65" i="1" s="1"/>
  <c r="E30" i="1"/>
  <c r="E65" i="1" s="1"/>
  <c r="D30" i="1"/>
  <c r="D65" i="1" s="1"/>
  <c r="X27" i="1"/>
  <c r="X67" i="1" s="1"/>
  <c r="W27" i="1"/>
  <c r="W67" i="1" s="1"/>
  <c r="V27" i="1"/>
  <c r="V67" i="1" s="1"/>
  <c r="U27" i="1"/>
  <c r="U67" i="1" s="1"/>
  <c r="T27" i="1"/>
  <c r="T67" i="1" s="1"/>
  <c r="S27" i="1"/>
  <c r="S67" i="1" s="1"/>
  <c r="R27" i="1"/>
  <c r="R67" i="1" s="1"/>
  <c r="Q27" i="1"/>
  <c r="Q67" i="1" s="1"/>
  <c r="K27" i="1"/>
  <c r="K47" i="1" s="1"/>
  <c r="J27" i="1"/>
  <c r="J47" i="1" s="1"/>
  <c r="I27" i="1"/>
  <c r="I47" i="1" s="1"/>
  <c r="H27" i="1"/>
  <c r="H47" i="1" s="1"/>
  <c r="G27" i="1"/>
  <c r="G67" i="1" s="1"/>
  <c r="F27" i="1"/>
  <c r="F67" i="1" s="1"/>
  <c r="E27" i="1"/>
  <c r="E67" i="1" s="1"/>
  <c r="D27" i="1"/>
  <c r="D67" i="1" s="1"/>
  <c r="X26" i="1"/>
  <c r="X64" i="1" s="1"/>
  <c r="W26" i="1"/>
  <c r="W64" i="1" s="1"/>
  <c r="W70" i="1" s="1"/>
  <c r="V26" i="1"/>
  <c r="V64" i="1" s="1"/>
  <c r="U26" i="1"/>
  <c r="U64" i="1" s="1"/>
  <c r="U70" i="1" s="1"/>
  <c r="T26" i="1"/>
  <c r="T46" i="1" s="1"/>
  <c r="S26" i="1"/>
  <c r="S46" i="1" s="1"/>
  <c r="R26" i="1"/>
  <c r="R46" i="1" s="1"/>
  <c r="Q26" i="1"/>
  <c r="Q46" i="1" s="1"/>
  <c r="K26" i="1"/>
  <c r="K42" i="1" s="1"/>
  <c r="J26" i="1"/>
  <c r="J42" i="1" s="1"/>
  <c r="I26" i="1"/>
  <c r="I42" i="1" s="1"/>
  <c r="H26" i="1"/>
  <c r="H42" i="1" s="1"/>
  <c r="G26" i="1"/>
  <c r="G64" i="1" s="1"/>
  <c r="G70" i="1" s="1"/>
  <c r="F26" i="1"/>
  <c r="F64" i="1" s="1"/>
  <c r="F70" i="1" s="1"/>
  <c r="E26" i="1"/>
  <c r="E64" i="1" s="1"/>
  <c r="D26" i="1"/>
  <c r="D64" i="1" s="1"/>
  <c r="D70" i="1" s="1"/>
  <c r="T70" i="1" l="1"/>
  <c r="E70" i="1"/>
  <c r="V70" i="1"/>
  <c r="Q42" i="1"/>
  <c r="H43" i="1"/>
  <c r="D46" i="1"/>
  <c r="U46" i="1"/>
  <c r="Q47" i="1"/>
  <c r="H64" i="1"/>
  <c r="H70" i="1" s="1"/>
  <c r="H67" i="1"/>
  <c r="R42" i="1"/>
  <c r="I43" i="1"/>
  <c r="E46" i="1"/>
  <c r="V46" i="1"/>
  <c r="R47" i="1"/>
  <c r="I64" i="1"/>
  <c r="I67" i="1"/>
  <c r="G42" i="1"/>
  <c r="S42" i="1"/>
  <c r="J43" i="1"/>
  <c r="F46" i="1"/>
  <c r="W46" i="1"/>
  <c r="S47" i="1"/>
  <c r="J64" i="1"/>
  <c r="J67" i="1"/>
  <c r="G47" i="1"/>
  <c r="T42" i="1"/>
  <c r="K43" i="1"/>
  <c r="G46" i="1"/>
  <c r="X46" i="1"/>
  <c r="T47" i="1"/>
  <c r="K64" i="1"/>
  <c r="K67" i="1"/>
  <c r="X68" i="1"/>
  <c r="X70" i="1" s="1"/>
  <c r="D42" i="1"/>
  <c r="U42" i="1"/>
  <c r="Q43" i="1"/>
  <c r="H46" i="1"/>
  <c r="D47" i="1"/>
  <c r="U47" i="1"/>
  <c r="Q64" i="1"/>
  <c r="Q70" i="1" s="1"/>
  <c r="T43" i="1"/>
  <c r="K65" i="1"/>
  <c r="E42" i="1"/>
  <c r="V42" i="1"/>
  <c r="R43" i="1"/>
  <c r="I46" i="1"/>
  <c r="E47" i="1"/>
  <c r="V47" i="1"/>
  <c r="R64" i="1"/>
  <c r="R70" i="1" s="1"/>
  <c r="X42" i="1"/>
  <c r="F42" i="1"/>
  <c r="W42" i="1"/>
  <c r="S43" i="1"/>
  <c r="J46" i="1"/>
  <c r="F47" i="1"/>
  <c r="W47" i="1"/>
  <c r="S64" i="1"/>
  <c r="S70" i="1" s="1"/>
  <c r="D43" i="1"/>
  <c r="U43" i="1"/>
  <c r="E43" i="1"/>
  <c r="V43" i="1"/>
  <c r="F43" i="1"/>
  <c r="W43" i="1"/>
  <c r="G43" i="1"/>
  <c r="X43" i="1"/>
  <c r="K70" i="1" l="1"/>
  <c r="I70" i="1"/>
  <c r="J70" i="1"/>
</calcChain>
</file>

<file path=xl/sharedStrings.xml><?xml version="1.0" encoding="utf-8"?>
<sst xmlns="http://schemas.openxmlformats.org/spreadsheetml/2006/main" count="201" uniqueCount="40">
  <si>
    <t>Figure 5B</t>
    <phoneticPr fontId="3"/>
  </si>
  <si>
    <t>0.2 M</t>
    <phoneticPr fontId="3"/>
  </si>
  <si>
    <t>0.8 M</t>
    <phoneticPr fontId="3"/>
  </si>
  <si>
    <t>＊Original Signal Intensity</t>
    <phoneticPr fontId="3"/>
  </si>
  <si>
    <t>1st</t>
    <phoneticPr fontId="3"/>
  </si>
  <si>
    <t>Ceramide</t>
    <phoneticPr fontId="3"/>
  </si>
  <si>
    <t>DHS</t>
    <phoneticPr fontId="3"/>
  </si>
  <si>
    <t>PE</t>
    <phoneticPr fontId="3"/>
  </si>
  <si>
    <t>PHS</t>
    <phoneticPr fontId="3"/>
  </si>
  <si>
    <t>PC</t>
    <phoneticPr fontId="3"/>
  </si>
  <si>
    <t>PI</t>
    <phoneticPr fontId="3"/>
  </si>
  <si>
    <t>IPC,MIPC</t>
    <phoneticPr fontId="3"/>
  </si>
  <si>
    <t>PHS-1P,DHS-1P</t>
    <phoneticPr fontId="3"/>
  </si>
  <si>
    <t>0M</t>
    <phoneticPr fontId="3"/>
  </si>
  <si>
    <t>0.2M</t>
    <phoneticPr fontId="3"/>
  </si>
  <si>
    <t>0.8M</t>
    <phoneticPr fontId="3"/>
  </si>
  <si>
    <t>2nd</t>
    <phoneticPr fontId="3"/>
  </si>
  <si>
    <t>3rd</t>
    <phoneticPr fontId="3"/>
  </si>
  <si>
    <t>＊Relative amount (% to 0M)</t>
    <phoneticPr fontId="3"/>
  </si>
  <si>
    <t>1st</t>
  </si>
  <si>
    <t>Ceramide</t>
  </si>
  <si>
    <t>DHS</t>
  </si>
  <si>
    <t>PE</t>
  </si>
  <si>
    <t>PHS</t>
  </si>
  <si>
    <t>PC</t>
  </si>
  <si>
    <t>PI</t>
  </si>
  <si>
    <t>IPC,MIPC</t>
  </si>
  <si>
    <t>PHS-1P,DHS-1P</t>
  </si>
  <si>
    <t>0M</t>
  </si>
  <si>
    <t>0.2M</t>
  </si>
  <si>
    <t>2nd</t>
  </si>
  <si>
    <t>3rd</t>
  </si>
  <si>
    <t>average</t>
    <phoneticPr fontId="3"/>
  </si>
  <si>
    <t>se(4)</t>
    <phoneticPr fontId="3"/>
  </si>
  <si>
    <t>ttest</t>
    <phoneticPr fontId="3"/>
  </si>
  <si>
    <t>n.s</t>
    <phoneticPr fontId="3"/>
  </si>
  <si>
    <t>*</t>
    <phoneticPr fontId="3"/>
  </si>
  <si>
    <t>n.s.</t>
    <phoneticPr fontId="3"/>
  </si>
  <si>
    <t>**</t>
    <phoneticPr fontId="3"/>
  </si>
  <si>
    <t>***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</si>
</sst>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Arial"/>
      <family val="2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5" fillId="0" borderId="0"/>
  </cellStyleXfs>
  <cellXfs count="15">
    <xf numFmtId="0" fontId="0" fillId="0" borderId="0" xfId="0">
      <alignment vertical="center"/>
    </xf>
    <xf numFmtId="0" fontId="2" fillId="0" borderId="0" xfId="1" applyFont="1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6" fillId="0" borderId="0" xfId="2" applyFont="1"/>
    <xf numFmtId="0" fontId="5" fillId="0" borderId="0" xfId="2"/>
    <xf numFmtId="0" fontId="0" fillId="0" borderId="1" xfId="0" applyBorder="1">
      <alignment vertical="center"/>
    </xf>
    <xf numFmtId="0" fontId="7" fillId="0" borderId="0" xfId="2" applyFont="1"/>
    <xf numFmtId="0" fontId="8" fillId="0" borderId="0" xfId="1" applyFont="1">
      <alignment vertical="center"/>
    </xf>
    <xf numFmtId="0" fontId="7" fillId="2" borderId="0" xfId="2" applyFont="1" applyFill="1"/>
    <xf numFmtId="0" fontId="8" fillId="2" borderId="0" xfId="1" applyFont="1" applyFill="1">
      <alignment vertical="center"/>
    </xf>
    <xf numFmtId="0" fontId="7" fillId="3" borderId="0" xfId="2" applyFont="1" applyFill="1"/>
    <xf numFmtId="0" fontId="8" fillId="3" borderId="0" xfId="1" applyFont="1" applyFill="1">
      <alignment vertical="center"/>
    </xf>
    <xf numFmtId="0" fontId="7" fillId="4" borderId="0" xfId="2" applyFont="1" applyFill="1"/>
    <xf numFmtId="0" fontId="1" fillId="4" borderId="0" xfId="1" applyFill="1" applyAlignment="1">
      <alignment horizontal="right" vertical="center"/>
    </xf>
  </cellXfs>
  <cellStyles count="3">
    <cellStyle name="標準" xfId="0" builtinId="0"/>
    <cellStyle name="標準 2" xfId="2" xr:uid="{79726424-E8D5-4C3C-BA5F-D11D433900D1}"/>
    <cellStyle name="標準 3" xfId="1" xr:uid="{6E56B103-7975-496C-83BF-BCF16DA5AD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5B'!$P$42</c:f>
              <c:strCache>
                <c:ptCount val="1"/>
                <c:pt idx="0">
                  <c:v>0M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'Figure 5B'!$Q$46:$X$46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</c:numCache>
              </c:numRef>
            </c:plus>
            <c:minus>
              <c:numRef>
                <c:f>'Figure 5B'!$Q$46:$X$46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5B'!$Q$41:$X$41</c:f>
              <c:strCache>
                <c:ptCount val="8"/>
                <c:pt idx="0">
                  <c:v>Ceramide</c:v>
                </c:pt>
                <c:pt idx="1">
                  <c:v>DHS</c:v>
                </c:pt>
                <c:pt idx="2">
                  <c:v>PE</c:v>
                </c:pt>
                <c:pt idx="3">
                  <c:v>PHS</c:v>
                </c:pt>
                <c:pt idx="4">
                  <c:v>PC</c:v>
                </c:pt>
                <c:pt idx="5">
                  <c:v>PI</c:v>
                </c:pt>
                <c:pt idx="6">
                  <c:v>IPC,MIPC</c:v>
                </c:pt>
                <c:pt idx="7">
                  <c:v>PHS-1P,DHS-1P</c:v>
                </c:pt>
              </c:strCache>
            </c:strRef>
          </c:cat>
          <c:val>
            <c:numRef>
              <c:f>'Figure 5B'!$Q$42:$X$42</c:f>
              <c:numCache>
                <c:formatCode>General</c:formatCode>
                <c:ptCount val="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58-4611-A91A-AE977313904B}"/>
            </c:ext>
          </c:extLst>
        </c:ser>
        <c:ser>
          <c:idx val="1"/>
          <c:order val="1"/>
          <c:tx>
            <c:strRef>
              <c:f>'Figure 5B'!$P$43</c:f>
              <c:strCache>
                <c:ptCount val="1"/>
                <c:pt idx="0">
                  <c:v>0.8M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'Figure 5B'!$Q$47:$X$47</c:f>
                <c:numCache>
                  <c:formatCode>General</c:formatCode>
                  <c:ptCount val="8"/>
                  <c:pt idx="0">
                    <c:v>3.8777810183156673</c:v>
                  </c:pt>
                  <c:pt idx="1">
                    <c:v>9.3247117218474447</c:v>
                  </c:pt>
                  <c:pt idx="2">
                    <c:v>10.26368807106741</c:v>
                  </c:pt>
                  <c:pt idx="3">
                    <c:v>1.259532291754639</c:v>
                  </c:pt>
                  <c:pt idx="4">
                    <c:v>14.342895431676439</c:v>
                  </c:pt>
                  <c:pt idx="5">
                    <c:v>16.338700885174781</c:v>
                  </c:pt>
                  <c:pt idx="6">
                    <c:v>10.756773769755069</c:v>
                  </c:pt>
                  <c:pt idx="7">
                    <c:v>6.7514082630243335</c:v>
                  </c:pt>
                </c:numCache>
              </c:numRef>
            </c:plus>
            <c:minus>
              <c:numRef>
                <c:f>'Figure 5B'!$Q$47:$X$47</c:f>
                <c:numCache>
                  <c:formatCode>General</c:formatCode>
                  <c:ptCount val="8"/>
                  <c:pt idx="0">
                    <c:v>3.8777810183156673</c:v>
                  </c:pt>
                  <c:pt idx="1">
                    <c:v>9.3247117218474447</c:v>
                  </c:pt>
                  <c:pt idx="2">
                    <c:v>10.26368807106741</c:v>
                  </c:pt>
                  <c:pt idx="3">
                    <c:v>1.259532291754639</c:v>
                  </c:pt>
                  <c:pt idx="4">
                    <c:v>14.342895431676439</c:v>
                  </c:pt>
                  <c:pt idx="5">
                    <c:v>16.338700885174781</c:v>
                  </c:pt>
                  <c:pt idx="6">
                    <c:v>10.756773769755069</c:v>
                  </c:pt>
                  <c:pt idx="7">
                    <c:v>6.7514082630243335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5B'!$Q$41:$X$41</c:f>
              <c:strCache>
                <c:ptCount val="8"/>
                <c:pt idx="0">
                  <c:v>Ceramide</c:v>
                </c:pt>
                <c:pt idx="1">
                  <c:v>DHS</c:v>
                </c:pt>
                <c:pt idx="2">
                  <c:v>PE</c:v>
                </c:pt>
                <c:pt idx="3">
                  <c:v>PHS</c:v>
                </c:pt>
                <c:pt idx="4">
                  <c:v>PC</c:v>
                </c:pt>
                <c:pt idx="5">
                  <c:v>PI</c:v>
                </c:pt>
                <c:pt idx="6">
                  <c:v>IPC,MIPC</c:v>
                </c:pt>
                <c:pt idx="7">
                  <c:v>PHS-1P,DHS-1P</c:v>
                </c:pt>
              </c:strCache>
            </c:strRef>
          </c:cat>
          <c:val>
            <c:numRef>
              <c:f>'Figure 5B'!$Q$43:$X$43</c:f>
              <c:numCache>
                <c:formatCode>General</c:formatCode>
                <c:ptCount val="8"/>
                <c:pt idx="0">
                  <c:v>73.610166691672532</c:v>
                </c:pt>
                <c:pt idx="1">
                  <c:v>94.86275280883099</c:v>
                </c:pt>
                <c:pt idx="2">
                  <c:v>127.42534385398528</c:v>
                </c:pt>
                <c:pt idx="3">
                  <c:v>133.05688531348935</c:v>
                </c:pt>
                <c:pt idx="4">
                  <c:v>104.77597581699636</c:v>
                </c:pt>
                <c:pt idx="5">
                  <c:v>135.20333358992792</c:v>
                </c:pt>
                <c:pt idx="6">
                  <c:v>43.996560936493985</c:v>
                </c:pt>
                <c:pt idx="7">
                  <c:v>36.786912549806566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58-4611-A91A-AE9773139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3619456"/>
        <c:axId val="364024656"/>
      </c:barChart>
      <c:catAx>
        <c:axId val="41361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4024656"/>
        <c:crosses val="autoZero"/>
        <c:auto val="1"/>
        <c:lblAlgn val="ctr"/>
        <c:lblOffset val="100"/>
        <c:noMultiLvlLbl val="0"/>
      </c:catAx>
      <c:valAx>
        <c:axId val="364024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3619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5B'!$C$42</c:f>
              <c:strCache>
                <c:ptCount val="1"/>
                <c:pt idx="0">
                  <c:v>0M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'Figure 5B'!$D$46:$K$46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</c:numCache>
              </c:numRef>
            </c:plus>
            <c:minus>
              <c:numRef>
                <c:f>'Figure 5B'!$D$46:$K$46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5B'!$D$41:$K$41</c:f>
              <c:strCache>
                <c:ptCount val="8"/>
                <c:pt idx="0">
                  <c:v>Ceramide</c:v>
                </c:pt>
                <c:pt idx="1">
                  <c:v>DHS</c:v>
                </c:pt>
                <c:pt idx="2">
                  <c:v>PE</c:v>
                </c:pt>
                <c:pt idx="3">
                  <c:v>PHS</c:v>
                </c:pt>
                <c:pt idx="4">
                  <c:v>PC</c:v>
                </c:pt>
                <c:pt idx="5">
                  <c:v>PI</c:v>
                </c:pt>
                <c:pt idx="6">
                  <c:v>IPC,MIPC</c:v>
                </c:pt>
                <c:pt idx="7">
                  <c:v>PHS-1P,DHS-1P</c:v>
                </c:pt>
              </c:strCache>
            </c:strRef>
          </c:cat>
          <c:val>
            <c:numRef>
              <c:f>'Figure 5B'!$D$42:$K$42</c:f>
              <c:numCache>
                <c:formatCode>General</c:formatCode>
                <c:ptCount val="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59-43C6-81E4-9AC18D29E52F}"/>
            </c:ext>
          </c:extLst>
        </c:ser>
        <c:ser>
          <c:idx val="1"/>
          <c:order val="1"/>
          <c:tx>
            <c:strRef>
              <c:f>'Figure 5B'!$C$43</c:f>
              <c:strCache>
                <c:ptCount val="1"/>
                <c:pt idx="0">
                  <c:v>0.2M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'Figure 5B'!$D$47:$K$47</c:f>
                <c:numCache>
                  <c:formatCode>General</c:formatCode>
                  <c:ptCount val="8"/>
                  <c:pt idx="0">
                    <c:v>2.0354637240701754</c:v>
                  </c:pt>
                  <c:pt idx="1">
                    <c:v>4.5256946522011114</c:v>
                  </c:pt>
                  <c:pt idx="2">
                    <c:v>1.5682571251929123</c:v>
                  </c:pt>
                  <c:pt idx="3">
                    <c:v>3.6835034131707567</c:v>
                  </c:pt>
                  <c:pt idx="4">
                    <c:v>6.7604576309325424</c:v>
                  </c:pt>
                  <c:pt idx="5">
                    <c:v>5.37526996265081</c:v>
                  </c:pt>
                  <c:pt idx="6">
                    <c:v>1.4469708170856064</c:v>
                  </c:pt>
                  <c:pt idx="7">
                    <c:v>8.5282524912709352</c:v>
                  </c:pt>
                </c:numCache>
              </c:numRef>
            </c:plus>
            <c:minus>
              <c:numRef>
                <c:f>'Figure 5B'!$D$47:$K$47</c:f>
                <c:numCache>
                  <c:formatCode>General</c:formatCode>
                  <c:ptCount val="8"/>
                  <c:pt idx="0">
                    <c:v>2.0354637240701754</c:v>
                  </c:pt>
                  <c:pt idx="1">
                    <c:v>4.5256946522011114</c:v>
                  </c:pt>
                  <c:pt idx="2">
                    <c:v>1.5682571251929123</c:v>
                  </c:pt>
                  <c:pt idx="3">
                    <c:v>3.6835034131707567</c:v>
                  </c:pt>
                  <c:pt idx="4">
                    <c:v>6.7604576309325424</c:v>
                  </c:pt>
                  <c:pt idx="5">
                    <c:v>5.37526996265081</c:v>
                  </c:pt>
                  <c:pt idx="6">
                    <c:v>1.4469708170856064</c:v>
                  </c:pt>
                  <c:pt idx="7">
                    <c:v>8.5282524912709352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5B'!$D$41:$K$41</c:f>
              <c:strCache>
                <c:ptCount val="8"/>
                <c:pt idx="0">
                  <c:v>Ceramide</c:v>
                </c:pt>
                <c:pt idx="1">
                  <c:v>DHS</c:v>
                </c:pt>
                <c:pt idx="2">
                  <c:v>PE</c:v>
                </c:pt>
                <c:pt idx="3">
                  <c:v>PHS</c:v>
                </c:pt>
                <c:pt idx="4">
                  <c:v>PC</c:v>
                </c:pt>
                <c:pt idx="5">
                  <c:v>PI</c:v>
                </c:pt>
                <c:pt idx="6">
                  <c:v>IPC,MIPC</c:v>
                </c:pt>
                <c:pt idx="7">
                  <c:v>PHS-1P,DHS-1P</c:v>
                </c:pt>
              </c:strCache>
            </c:strRef>
          </c:cat>
          <c:val>
            <c:numRef>
              <c:f>'Figure 5B'!$D$43:$K$43</c:f>
              <c:numCache>
                <c:formatCode>General</c:formatCode>
                <c:ptCount val="8"/>
                <c:pt idx="0">
                  <c:v>97.74839152027846</c:v>
                </c:pt>
                <c:pt idx="1">
                  <c:v>96.256294232920752</c:v>
                </c:pt>
                <c:pt idx="2">
                  <c:v>105.61249247487081</c:v>
                </c:pt>
                <c:pt idx="3">
                  <c:v>113.62429172094839</c:v>
                </c:pt>
                <c:pt idx="4">
                  <c:v>104.59620158336048</c:v>
                </c:pt>
                <c:pt idx="5">
                  <c:v>114.2676338908887</c:v>
                </c:pt>
                <c:pt idx="6">
                  <c:v>92.653617666975251</c:v>
                </c:pt>
                <c:pt idx="7">
                  <c:v>113.52367161483535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59-43C6-81E4-9AC18D29E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1186192"/>
        <c:axId val="565957824"/>
      </c:barChart>
      <c:catAx>
        <c:axId val="42118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65957824"/>
        <c:crosses val="autoZero"/>
        <c:auto val="1"/>
        <c:lblAlgn val="ctr"/>
        <c:lblOffset val="100"/>
        <c:noMultiLvlLbl val="0"/>
      </c:catAx>
      <c:valAx>
        <c:axId val="565957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2118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734937</xdr:colOff>
      <xdr:row>48</xdr:row>
      <xdr:rowOff>18398</xdr:rowOff>
    </xdr:from>
    <xdr:to>
      <xdr:col>23</xdr:col>
      <xdr:colOff>869119</xdr:colOff>
      <xdr:row>59</xdr:row>
      <xdr:rowOff>178149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B50F899-8D71-4B2F-9AE5-404D1F0FC0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727362</xdr:colOff>
      <xdr:row>48</xdr:row>
      <xdr:rowOff>18398</xdr:rowOff>
    </xdr:from>
    <xdr:to>
      <xdr:col>10</xdr:col>
      <xdr:colOff>861544</xdr:colOff>
      <xdr:row>59</xdr:row>
      <xdr:rowOff>178149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AD9094EA-6811-4C14-AD9E-AE575B5881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5975E-229D-47FD-8349-55EA060440C8}">
  <dimension ref="B2:X75"/>
  <sheetViews>
    <sheetView tabSelected="1" zoomScale="40" zoomScaleNormal="40" workbookViewId="0">
      <selection activeCell="B2" sqref="B2"/>
    </sheetView>
  </sheetViews>
  <sheetFormatPr defaultColWidth="11.125" defaultRowHeight="19.5" x14ac:dyDescent="0.4"/>
  <cols>
    <col min="1" max="16384" width="11.125" style="2"/>
  </cols>
  <sheetData>
    <row r="2" spans="2:24" x14ac:dyDescent="0.4">
      <c r="B2" s="1" t="s">
        <v>0</v>
      </c>
    </row>
    <row r="4" spans="2:24" x14ac:dyDescent="0.4">
      <c r="B4" s="3" t="s">
        <v>1</v>
      </c>
      <c r="O4" s="3" t="s">
        <v>2</v>
      </c>
    </row>
    <row r="5" spans="2:24" x14ac:dyDescent="0.4">
      <c r="B5" s="3"/>
      <c r="O5" s="3"/>
    </row>
    <row r="6" spans="2:24" x14ac:dyDescent="0.4">
      <c r="B6" s="4" t="s">
        <v>3</v>
      </c>
      <c r="C6" s="4"/>
      <c r="D6" s="5"/>
      <c r="E6" s="5"/>
      <c r="F6" s="5"/>
      <c r="G6" s="5"/>
      <c r="H6" s="5"/>
      <c r="O6" s="4" t="s">
        <v>3</v>
      </c>
      <c r="P6" s="4"/>
      <c r="Q6" s="5"/>
      <c r="R6" s="5"/>
      <c r="S6" s="5"/>
      <c r="T6" s="5"/>
      <c r="U6" s="5"/>
    </row>
    <row r="7" spans="2:24" x14ac:dyDescent="0.4">
      <c r="B7" s="4"/>
      <c r="C7" s="4"/>
      <c r="D7" s="5"/>
      <c r="E7" s="5"/>
      <c r="F7" s="5"/>
      <c r="G7" s="5"/>
      <c r="H7" s="5"/>
      <c r="O7" s="4"/>
      <c r="P7" s="4"/>
      <c r="Q7" s="5"/>
      <c r="R7" s="5"/>
      <c r="S7" s="5"/>
      <c r="T7" s="5"/>
      <c r="U7" s="5"/>
    </row>
    <row r="8" spans="2:24" x14ac:dyDescent="0.4">
      <c r="B8" s="4"/>
      <c r="C8" s="4"/>
      <c r="D8" s="5"/>
      <c r="E8" s="5"/>
      <c r="F8" s="5"/>
      <c r="G8" s="5"/>
      <c r="H8" s="5"/>
      <c r="O8" s="4"/>
      <c r="P8" s="4"/>
      <c r="Q8" s="5"/>
      <c r="R8" s="5"/>
      <c r="S8" s="5"/>
      <c r="T8" s="5"/>
      <c r="U8" s="5"/>
    </row>
    <row r="9" spans="2:24" x14ac:dyDescent="0.4">
      <c r="B9" s="2" t="s">
        <v>4</v>
      </c>
      <c r="C9" s="6"/>
      <c r="D9" s="6" t="s">
        <v>5</v>
      </c>
      <c r="E9" s="6" t="s">
        <v>6</v>
      </c>
      <c r="F9" s="6" t="s">
        <v>7</v>
      </c>
      <c r="G9" s="6" t="s">
        <v>8</v>
      </c>
      <c r="H9" s="6" t="s">
        <v>9</v>
      </c>
      <c r="I9" s="6" t="s">
        <v>10</v>
      </c>
      <c r="J9" s="6" t="s">
        <v>11</v>
      </c>
      <c r="K9" s="6" t="s">
        <v>12</v>
      </c>
      <c r="O9" s="2" t="s">
        <v>4</v>
      </c>
      <c r="P9" s="6"/>
      <c r="Q9" s="6" t="s">
        <v>5</v>
      </c>
      <c r="R9" s="6" t="s">
        <v>6</v>
      </c>
      <c r="S9" s="6" t="s">
        <v>7</v>
      </c>
      <c r="T9" s="6" t="s">
        <v>8</v>
      </c>
      <c r="U9" s="6" t="s">
        <v>9</v>
      </c>
      <c r="V9" s="6" t="s">
        <v>10</v>
      </c>
      <c r="W9" s="6" t="s">
        <v>11</v>
      </c>
      <c r="X9" s="6" t="s">
        <v>12</v>
      </c>
    </row>
    <row r="10" spans="2:24" x14ac:dyDescent="0.4">
      <c r="C10" s="6" t="s">
        <v>13</v>
      </c>
      <c r="D10" s="6">
        <v>19682.689999999999</v>
      </c>
      <c r="E10" s="6">
        <v>89321.21</v>
      </c>
      <c r="F10" s="6">
        <v>3871.13</v>
      </c>
      <c r="G10" s="6">
        <v>7724.78</v>
      </c>
      <c r="H10" s="6">
        <v>787.54</v>
      </c>
      <c r="I10" s="6">
        <v>7787.94</v>
      </c>
      <c r="J10" s="6">
        <v>31064.6</v>
      </c>
      <c r="K10" s="6">
        <v>2088.56</v>
      </c>
      <c r="P10" s="6" t="s">
        <v>13</v>
      </c>
      <c r="Q10" s="6">
        <v>40638.519999999997</v>
      </c>
      <c r="R10" s="6">
        <v>64138.3</v>
      </c>
      <c r="S10" s="6">
        <v>7524.51</v>
      </c>
      <c r="T10" s="6">
        <v>17818.009999999998</v>
      </c>
      <c r="U10" s="6">
        <v>4117.07</v>
      </c>
      <c r="V10" s="6">
        <v>11652.96</v>
      </c>
      <c r="W10" s="6">
        <v>70330.78</v>
      </c>
      <c r="X10" s="6">
        <v>11573.11</v>
      </c>
    </row>
    <row r="11" spans="2:24" x14ac:dyDescent="0.4">
      <c r="C11" s="6" t="s">
        <v>14</v>
      </c>
      <c r="D11" s="6">
        <v>18281.099999999999</v>
      </c>
      <c r="E11" s="6">
        <v>86357.96</v>
      </c>
      <c r="F11" s="6">
        <v>4206.22</v>
      </c>
      <c r="G11" s="6">
        <v>9219.19</v>
      </c>
      <c r="H11" s="6">
        <v>881.27</v>
      </c>
      <c r="I11" s="6">
        <v>8427.6299999999992</v>
      </c>
      <c r="J11" s="6">
        <v>29366.52</v>
      </c>
      <c r="K11" s="6">
        <v>2582.3000000000002</v>
      </c>
      <c r="P11" s="6" t="s">
        <v>15</v>
      </c>
      <c r="Q11" s="6">
        <v>33004.26</v>
      </c>
      <c r="R11" s="6">
        <v>70755.91</v>
      </c>
      <c r="S11" s="6">
        <v>11287.8</v>
      </c>
      <c r="T11" s="6">
        <v>24187.919999999998</v>
      </c>
      <c r="U11" s="6">
        <v>5697.23</v>
      </c>
      <c r="V11" s="6">
        <v>20367.099999999999</v>
      </c>
      <c r="W11" s="6">
        <v>15019.81</v>
      </c>
      <c r="X11" s="6">
        <v>5100.5200000000004</v>
      </c>
    </row>
    <row r="12" spans="2:24" x14ac:dyDescent="0.4">
      <c r="C12" s="4"/>
      <c r="D12" s="5"/>
      <c r="E12" s="5"/>
      <c r="F12" s="5"/>
      <c r="G12" s="5"/>
      <c r="H12" s="5"/>
      <c r="P12" s="4"/>
      <c r="Q12" s="5"/>
      <c r="R12" s="5"/>
      <c r="S12" s="5"/>
      <c r="T12" s="5"/>
      <c r="U12" s="5"/>
    </row>
    <row r="13" spans="2:24" x14ac:dyDescent="0.4">
      <c r="B13" s="2" t="s">
        <v>16</v>
      </c>
      <c r="C13" s="6"/>
      <c r="D13" s="6" t="s">
        <v>5</v>
      </c>
      <c r="E13" s="6" t="s">
        <v>6</v>
      </c>
      <c r="F13" s="6" t="s">
        <v>7</v>
      </c>
      <c r="G13" s="6" t="s">
        <v>8</v>
      </c>
      <c r="H13" s="6" t="s">
        <v>9</v>
      </c>
      <c r="I13" s="6" t="s">
        <v>10</v>
      </c>
      <c r="J13" s="6" t="s">
        <v>11</v>
      </c>
      <c r="K13" s="6" t="s">
        <v>12</v>
      </c>
      <c r="O13" s="2" t="s">
        <v>16</v>
      </c>
      <c r="P13" s="6"/>
      <c r="Q13" s="6" t="s">
        <v>5</v>
      </c>
      <c r="R13" s="6" t="s">
        <v>6</v>
      </c>
      <c r="S13" s="6" t="s">
        <v>7</v>
      </c>
      <c r="T13" s="6" t="s">
        <v>8</v>
      </c>
      <c r="U13" s="6" t="s">
        <v>9</v>
      </c>
      <c r="V13" s="6" t="s">
        <v>10</v>
      </c>
      <c r="W13" s="6" t="s">
        <v>11</v>
      </c>
      <c r="X13" s="6" t="s">
        <v>12</v>
      </c>
    </row>
    <row r="14" spans="2:24" x14ac:dyDescent="0.4">
      <c r="C14" s="6" t="s">
        <v>13</v>
      </c>
      <c r="D14" s="6">
        <v>15838.1</v>
      </c>
      <c r="E14" s="6">
        <v>77157.75</v>
      </c>
      <c r="F14" s="6">
        <v>3525.77</v>
      </c>
      <c r="G14" s="6">
        <v>8113.64</v>
      </c>
      <c r="H14" s="6">
        <v>925.24</v>
      </c>
      <c r="I14" s="6">
        <v>7613</v>
      </c>
      <c r="J14" s="6">
        <v>30982.12</v>
      </c>
      <c r="K14" s="6">
        <v>2754.43</v>
      </c>
      <c r="P14" s="6" t="s">
        <v>13</v>
      </c>
      <c r="Q14" s="6">
        <v>20867.89</v>
      </c>
      <c r="R14" s="6">
        <v>77093.119999999995</v>
      </c>
      <c r="S14" s="6">
        <v>3383.34</v>
      </c>
      <c r="T14" s="6">
        <v>9563.02</v>
      </c>
      <c r="U14" s="6">
        <v>1231.1199999999999</v>
      </c>
      <c r="V14" s="6">
        <v>2749.27</v>
      </c>
      <c r="W14" s="6">
        <v>17376.79</v>
      </c>
      <c r="X14" s="6">
        <v>3823.91</v>
      </c>
    </row>
    <row r="15" spans="2:24" x14ac:dyDescent="0.4">
      <c r="C15" s="6" t="s">
        <v>14</v>
      </c>
      <c r="D15" s="6">
        <v>16014.08</v>
      </c>
      <c r="E15" s="6">
        <v>66702.759999999995</v>
      </c>
      <c r="F15" s="6">
        <v>3741.56</v>
      </c>
      <c r="G15" s="6">
        <v>9477.19</v>
      </c>
      <c r="H15" s="6">
        <v>814.89</v>
      </c>
      <c r="I15" s="6">
        <v>9700.52</v>
      </c>
      <c r="J15" s="6">
        <v>29220.98</v>
      </c>
      <c r="K15" s="6">
        <v>3423.58</v>
      </c>
      <c r="P15" s="6" t="s">
        <v>15</v>
      </c>
      <c r="Q15" s="6">
        <v>13538.78</v>
      </c>
      <c r="R15" s="6">
        <v>55946.82</v>
      </c>
      <c r="S15" s="6">
        <v>3605.71</v>
      </c>
      <c r="T15" s="6">
        <v>12470.81</v>
      </c>
      <c r="U15" s="6">
        <v>1192.33</v>
      </c>
      <c r="V15" s="6">
        <v>3314.66</v>
      </c>
      <c r="W15" s="6">
        <v>11640.54</v>
      </c>
      <c r="X15" s="6">
        <v>1759.06</v>
      </c>
    </row>
    <row r="16" spans="2:24" x14ac:dyDescent="0.4">
      <c r="C16" s="4"/>
      <c r="D16" s="5"/>
      <c r="E16" s="5"/>
      <c r="F16" s="5"/>
      <c r="G16" s="5"/>
      <c r="H16" s="5"/>
      <c r="P16" s="4"/>
      <c r="Q16" s="5"/>
      <c r="R16" s="5"/>
      <c r="S16" s="5"/>
      <c r="T16" s="5"/>
      <c r="U16" s="5"/>
    </row>
    <row r="17" spans="2:24" x14ac:dyDescent="0.4">
      <c r="B17" s="2" t="s">
        <v>17</v>
      </c>
      <c r="C17" s="6"/>
      <c r="D17" s="6" t="s">
        <v>5</v>
      </c>
      <c r="E17" s="6" t="s">
        <v>6</v>
      </c>
      <c r="F17" s="6" t="s">
        <v>7</v>
      </c>
      <c r="G17" s="6" t="s">
        <v>8</v>
      </c>
      <c r="H17" s="6" t="s">
        <v>9</v>
      </c>
      <c r="I17" s="6" t="s">
        <v>10</v>
      </c>
      <c r="J17" s="6" t="s">
        <v>11</v>
      </c>
      <c r="K17" s="6" t="s">
        <v>12</v>
      </c>
      <c r="O17" s="2" t="s">
        <v>17</v>
      </c>
      <c r="P17" s="6"/>
      <c r="Q17" s="6" t="s">
        <v>5</v>
      </c>
      <c r="R17" s="6" t="s">
        <v>6</v>
      </c>
      <c r="S17" s="6" t="s">
        <v>7</v>
      </c>
      <c r="T17" s="6" t="s">
        <v>8</v>
      </c>
      <c r="U17" s="6" t="s">
        <v>9</v>
      </c>
      <c r="V17" s="6" t="s">
        <v>10</v>
      </c>
      <c r="W17" s="6" t="s">
        <v>11</v>
      </c>
      <c r="X17" s="6" t="s">
        <v>12</v>
      </c>
    </row>
    <row r="18" spans="2:24" x14ac:dyDescent="0.35">
      <c r="B18" s="4"/>
      <c r="C18" s="6" t="s">
        <v>13</v>
      </c>
      <c r="D18" s="6">
        <v>37815.269999999997</v>
      </c>
      <c r="E18" s="6">
        <v>66886.45</v>
      </c>
      <c r="F18" s="6">
        <v>8769.6</v>
      </c>
      <c r="G18" s="6">
        <v>15445.53</v>
      </c>
      <c r="H18" s="6">
        <v>4171.1000000000004</v>
      </c>
      <c r="I18" s="6">
        <v>10853.47</v>
      </c>
      <c r="J18" s="6">
        <v>55108.4</v>
      </c>
      <c r="K18" s="6">
        <v>15049.46</v>
      </c>
      <c r="O18" s="4"/>
      <c r="P18" s="6" t="s">
        <v>13</v>
      </c>
      <c r="Q18" s="6">
        <v>5589.96</v>
      </c>
      <c r="R18" s="6">
        <v>19368.34</v>
      </c>
      <c r="S18" s="6">
        <v>3844.72</v>
      </c>
      <c r="T18" s="6">
        <v>3152.37</v>
      </c>
      <c r="U18" s="6">
        <v>973.64</v>
      </c>
      <c r="V18" s="6">
        <v>2468.04</v>
      </c>
      <c r="W18" s="6">
        <v>8484.1200000000008</v>
      </c>
      <c r="X18" s="6">
        <v>1977.92</v>
      </c>
    </row>
    <row r="19" spans="2:24" x14ac:dyDescent="0.35">
      <c r="B19" s="4"/>
      <c r="C19" s="6" t="s">
        <v>14</v>
      </c>
      <c r="D19" s="6">
        <v>37533.54</v>
      </c>
      <c r="E19" s="6">
        <v>70656.539999999994</v>
      </c>
      <c r="F19" s="6">
        <v>8950.34</v>
      </c>
      <c r="G19" s="6">
        <v>16174.8</v>
      </c>
      <c r="H19" s="6">
        <v>4747.28</v>
      </c>
      <c r="I19" s="6">
        <v>11631.51</v>
      </c>
      <c r="J19" s="6">
        <v>49107.93</v>
      </c>
      <c r="K19" s="6">
        <v>13941.4</v>
      </c>
      <c r="O19" s="4"/>
      <c r="P19" s="6" t="s">
        <v>15</v>
      </c>
      <c r="Q19" s="6">
        <v>4177.8100000000004</v>
      </c>
      <c r="R19" s="6">
        <v>19697.62</v>
      </c>
      <c r="S19" s="6">
        <v>4832.42</v>
      </c>
      <c r="T19" s="6">
        <v>4193.1000000000004</v>
      </c>
      <c r="U19" s="6">
        <v>770.13</v>
      </c>
      <c r="V19" s="6">
        <v>2721.37</v>
      </c>
      <c r="W19" s="6">
        <v>3702.87</v>
      </c>
      <c r="X19" s="6">
        <v>401.26</v>
      </c>
    </row>
    <row r="20" spans="2:24" x14ac:dyDescent="0.4">
      <c r="B20" s="4"/>
      <c r="C20" s="4"/>
      <c r="D20" s="5"/>
      <c r="E20" s="5"/>
      <c r="F20" s="5"/>
      <c r="G20" s="5"/>
      <c r="H20" s="5"/>
      <c r="O20" s="4"/>
      <c r="P20" s="4"/>
      <c r="Q20" s="5"/>
      <c r="R20" s="5"/>
      <c r="S20" s="5"/>
      <c r="T20" s="5"/>
      <c r="U20" s="5"/>
    </row>
    <row r="21" spans="2:24" x14ac:dyDescent="0.4">
      <c r="B21" s="4"/>
      <c r="C21" s="4"/>
      <c r="D21" s="5"/>
      <c r="E21" s="5"/>
      <c r="F21" s="5"/>
      <c r="G21" s="5"/>
      <c r="H21" s="5"/>
      <c r="O21" s="4"/>
      <c r="P21" s="4"/>
      <c r="Q21" s="5"/>
      <c r="R21" s="5"/>
      <c r="S21" s="5"/>
      <c r="T21" s="5"/>
      <c r="U21" s="5"/>
    </row>
    <row r="22" spans="2:24" x14ac:dyDescent="0.4">
      <c r="B22" s="4"/>
      <c r="C22" s="4"/>
      <c r="D22" s="5"/>
      <c r="E22" s="5"/>
      <c r="F22" s="5"/>
      <c r="G22" s="5"/>
      <c r="H22" s="5"/>
      <c r="O22" s="4"/>
      <c r="P22" s="4"/>
      <c r="Q22" s="5"/>
      <c r="R22" s="5"/>
      <c r="S22" s="5"/>
      <c r="T22" s="5"/>
      <c r="U22" s="5"/>
    </row>
    <row r="23" spans="2:24" x14ac:dyDescent="0.4">
      <c r="B23" s="4" t="s">
        <v>18</v>
      </c>
      <c r="C23" s="4"/>
      <c r="D23" s="5"/>
      <c r="E23" s="5"/>
      <c r="F23" s="5"/>
      <c r="G23" s="5"/>
      <c r="H23" s="5"/>
      <c r="O23" s="4" t="s">
        <v>18</v>
      </c>
      <c r="P23" s="4"/>
      <c r="Q23" s="5"/>
      <c r="R23" s="5"/>
      <c r="S23" s="5"/>
      <c r="T23" s="5"/>
      <c r="U23" s="5"/>
    </row>
    <row r="24" spans="2:24" s="8" customFormat="1" x14ac:dyDescent="0.4">
      <c r="B24" s="7"/>
      <c r="C24" s="7"/>
      <c r="D24" s="7"/>
      <c r="E24" s="7"/>
      <c r="F24" s="7"/>
      <c r="G24" s="7"/>
      <c r="H24" s="7"/>
      <c r="O24" s="7"/>
      <c r="P24" s="7"/>
      <c r="Q24" s="7"/>
      <c r="R24" s="7"/>
      <c r="S24" s="7"/>
      <c r="T24" s="7"/>
      <c r="U24" s="7"/>
    </row>
    <row r="25" spans="2:24" s="8" customFormat="1" x14ac:dyDescent="0.4">
      <c r="B25" s="7" t="s">
        <v>19</v>
      </c>
      <c r="C25" s="7"/>
      <c r="D25" s="7" t="s">
        <v>20</v>
      </c>
      <c r="E25" s="7" t="s">
        <v>21</v>
      </c>
      <c r="F25" s="7" t="s">
        <v>22</v>
      </c>
      <c r="G25" s="7" t="s">
        <v>23</v>
      </c>
      <c r="H25" s="7" t="s">
        <v>24</v>
      </c>
      <c r="I25" s="8" t="s">
        <v>25</v>
      </c>
      <c r="J25" s="8" t="s">
        <v>26</v>
      </c>
      <c r="K25" s="8" t="s">
        <v>27</v>
      </c>
      <c r="O25" s="7" t="s">
        <v>19</v>
      </c>
      <c r="P25" s="7"/>
      <c r="Q25" s="7" t="s">
        <v>20</v>
      </c>
      <c r="R25" s="7" t="s">
        <v>21</v>
      </c>
      <c r="S25" s="7" t="s">
        <v>22</v>
      </c>
      <c r="T25" s="7" t="s">
        <v>23</v>
      </c>
      <c r="U25" s="7" t="s">
        <v>24</v>
      </c>
      <c r="V25" s="8" t="s">
        <v>25</v>
      </c>
      <c r="W25" s="8" t="s">
        <v>26</v>
      </c>
      <c r="X25" s="8" t="s">
        <v>27</v>
      </c>
    </row>
    <row r="26" spans="2:24" s="8" customFormat="1" x14ac:dyDescent="0.4">
      <c r="B26" s="7"/>
      <c r="C26" s="7" t="s">
        <v>28</v>
      </c>
      <c r="D26" s="7">
        <f>D10/D$10*100</f>
        <v>100</v>
      </c>
      <c r="E26" s="7">
        <f t="shared" ref="E26:K27" si="0">E10/E$10*100</f>
        <v>100</v>
      </c>
      <c r="F26" s="7">
        <f t="shared" si="0"/>
        <v>100</v>
      </c>
      <c r="G26" s="7">
        <f t="shared" si="0"/>
        <v>100</v>
      </c>
      <c r="H26" s="7">
        <f t="shared" si="0"/>
        <v>100</v>
      </c>
      <c r="I26" s="7">
        <f t="shared" si="0"/>
        <v>100</v>
      </c>
      <c r="J26" s="7">
        <f t="shared" si="0"/>
        <v>100</v>
      </c>
      <c r="K26" s="7">
        <f t="shared" si="0"/>
        <v>100</v>
      </c>
      <c r="O26" s="7"/>
      <c r="P26" s="7" t="s">
        <v>28</v>
      </c>
      <c r="Q26" s="7">
        <f>Q10/Q$10*100</f>
        <v>100</v>
      </c>
      <c r="R26" s="7">
        <f t="shared" ref="R26:X27" si="1">R10/R$10*100</f>
        <v>100</v>
      </c>
      <c r="S26" s="7">
        <f t="shared" si="1"/>
        <v>100</v>
      </c>
      <c r="T26" s="7">
        <f t="shared" si="1"/>
        <v>100</v>
      </c>
      <c r="U26" s="7">
        <f t="shared" si="1"/>
        <v>100</v>
      </c>
      <c r="V26" s="7">
        <f t="shared" si="1"/>
        <v>100</v>
      </c>
      <c r="W26" s="7">
        <f t="shared" si="1"/>
        <v>100</v>
      </c>
      <c r="X26" s="7">
        <f t="shared" si="1"/>
        <v>100</v>
      </c>
    </row>
    <row r="27" spans="2:24" s="8" customFormat="1" x14ac:dyDescent="0.4">
      <c r="B27" s="7"/>
      <c r="C27" s="7" t="s">
        <v>29</v>
      </c>
      <c r="D27" s="7">
        <f>D11/D$10*100</f>
        <v>92.879072931596241</v>
      </c>
      <c r="E27" s="7">
        <f t="shared" si="0"/>
        <v>96.682478887153451</v>
      </c>
      <c r="F27" s="7">
        <f t="shared" si="0"/>
        <v>108.65612883059985</v>
      </c>
      <c r="G27" s="7">
        <f t="shared" si="0"/>
        <v>119.34566421309087</v>
      </c>
      <c r="H27" s="7">
        <f t="shared" si="0"/>
        <v>111.90161769560912</v>
      </c>
      <c r="I27" s="7">
        <f t="shared" si="0"/>
        <v>108.21385372768665</v>
      </c>
      <c r="J27" s="7">
        <f t="shared" si="0"/>
        <v>94.533713616141853</v>
      </c>
      <c r="K27" s="7">
        <f t="shared" si="0"/>
        <v>123.64021143754549</v>
      </c>
      <c r="O27" s="7"/>
      <c r="P27" s="7" t="s">
        <v>15</v>
      </c>
      <c r="Q27" s="7">
        <f>Q11/Q$10*100</f>
        <v>81.214227289773362</v>
      </c>
      <c r="R27" s="7">
        <f t="shared" si="1"/>
        <v>110.3177196776341</v>
      </c>
      <c r="S27" s="7">
        <f t="shared" si="1"/>
        <v>150.01375504850148</v>
      </c>
      <c r="T27" s="7">
        <f t="shared" si="1"/>
        <v>135.74983962855561</v>
      </c>
      <c r="U27" s="7">
        <f t="shared" si="1"/>
        <v>138.38069306569963</v>
      </c>
      <c r="V27" s="7">
        <f t="shared" si="1"/>
        <v>174.78048495832817</v>
      </c>
      <c r="W27" s="7">
        <f t="shared" si="1"/>
        <v>21.355955386816412</v>
      </c>
      <c r="X27" s="7">
        <f t="shared" si="1"/>
        <v>44.072163834958801</v>
      </c>
    </row>
    <row r="28" spans="2:24" s="8" customFormat="1" x14ac:dyDescent="0.4">
      <c r="B28" s="7"/>
      <c r="C28" s="7"/>
      <c r="D28" s="7"/>
      <c r="E28" s="7"/>
      <c r="F28" s="7"/>
      <c r="G28" s="7"/>
      <c r="H28" s="7"/>
      <c r="O28" s="7"/>
      <c r="P28" s="7"/>
      <c r="Q28" s="7"/>
      <c r="R28" s="7"/>
      <c r="S28" s="7"/>
      <c r="T28" s="7"/>
      <c r="U28" s="7"/>
    </row>
    <row r="29" spans="2:24" s="8" customFormat="1" x14ac:dyDescent="0.4">
      <c r="B29" s="7" t="s">
        <v>30</v>
      </c>
      <c r="C29" s="7"/>
      <c r="D29" s="7"/>
      <c r="E29" s="7"/>
      <c r="F29" s="7"/>
      <c r="G29" s="7"/>
      <c r="H29" s="7"/>
      <c r="O29" s="7" t="s">
        <v>30</v>
      </c>
      <c r="P29" s="7"/>
      <c r="Q29" s="7"/>
      <c r="R29" s="7"/>
      <c r="S29" s="7"/>
      <c r="T29" s="7"/>
      <c r="U29" s="7"/>
    </row>
    <row r="30" spans="2:24" s="8" customFormat="1" x14ac:dyDescent="0.4">
      <c r="B30" s="7"/>
      <c r="C30" s="7" t="s">
        <v>28</v>
      </c>
      <c r="D30" s="7">
        <f>D14/D$14*100</f>
        <v>100</v>
      </c>
      <c r="E30" s="7">
        <f t="shared" ref="E30:K31" si="2">E14/E$14*100</f>
        <v>100</v>
      </c>
      <c r="F30" s="7">
        <f t="shared" si="2"/>
        <v>100</v>
      </c>
      <c r="G30" s="7">
        <f t="shared" si="2"/>
        <v>100</v>
      </c>
      <c r="H30" s="7">
        <f t="shared" si="2"/>
        <v>100</v>
      </c>
      <c r="I30" s="7">
        <f t="shared" si="2"/>
        <v>100</v>
      </c>
      <c r="J30" s="7">
        <f t="shared" si="2"/>
        <v>100</v>
      </c>
      <c r="K30" s="7">
        <f t="shared" si="2"/>
        <v>100</v>
      </c>
      <c r="O30" s="7"/>
      <c r="P30" s="7" t="s">
        <v>28</v>
      </c>
      <c r="Q30" s="7">
        <f>Q14/Q$14*100</f>
        <v>100</v>
      </c>
      <c r="R30" s="7">
        <f t="shared" ref="R30:X31" si="3">R14/R$14*100</f>
        <v>100</v>
      </c>
      <c r="S30" s="7">
        <f t="shared" si="3"/>
        <v>100</v>
      </c>
      <c r="T30" s="7">
        <f t="shared" si="3"/>
        <v>100</v>
      </c>
      <c r="U30" s="7">
        <f t="shared" si="3"/>
        <v>100</v>
      </c>
      <c r="V30" s="7">
        <f t="shared" si="3"/>
        <v>100</v>
      </c>
      <c r="W30" s="7">
        <f t="shared" si="3"/>
        <v>100</v>
      </c>
      <c r="X30" s="7">
        <f t="shared" si="3"/>
        <v>100</v>
      </c>
    </row>
    <row r="31" spans="2:24" s="8" customFormat="1" x14ac:dyDescent="0.4">
      <c r="B31" s="7"/>
      <c r="C31" s="7" t="s">
        <v>29</v>
      </c>
      <c r="D31" s="7">
        <f>D15/D$14*100</f>
        <v>101.11111812654296</v>
      </c>
      <c r="E31" s="7">
        <f t="shared" si="2"/>
        <v>86.449851116705702</v>
      </c>
      <c r="F31" s="7">
        <f t="shared" si="2"/>
        <v>106.12036519682226</v>
      </c>
      <c r="G31" s="7">
        <f t="shared" si="2"/>
        <v>116.80565073136103</v>
      </c>
      <c r="H31" s="7">
        <f t="shared" si="2"/>
        <v>88.073364748605769</v>
      </c>
      <c r="I31" s="7">
        <f t="shared" si="2"/>
        <v>127.42046499408906</v>
      </c>
      <c r="J31" s="7">
        <f t="shared" si="2"/>
        <v>94.315624624783595</v>
      </c>
      <c r="K31" s="7">
        <f t="shared" si="2"/>
        <v>124.29359250371222</v>
      </c>
      <c r="O31" s="7"/>
      <c r="P31" s="7" t="s">
        <v>15</v>
      </c>
      <c r="Q31" s="7">
        <f>Q15/Q$14*100</f>
        <v>64.878528686896473</v>
      </c>
      <c r="R31" s="7">
        <f t="shared" si="3"/>
        <v>72.570444677813015</v>
      </c>
      <c r="S31" s="7">
        <f t="shared" si="3"/>
        <v>106.57249936453326</v>
      </c>
      <c r="T31" s="7">
        <f t="shared" si="3"/>
        <v>130.40660795439095</v>
      </c>
      <c r="U31" s="7">
        <f t="shared" si="3"/>
        <v>96.84921047501463</v>
      </c>
      <c r="V31" s="7">
        <f t="shared" si="3"/>
        <v>120.56509546170437</v>
      </c>
      <c r="W31" s="7">
        <f t="shared" si="3"/>
        <v>66.989012354986173</v>
      </c>
      <c r="X31" s="7">
        <f t="shared" si="3"/>
        <v>46.0016056863263</v>
      </c>
    </row>
    <row r="32" spans="2:24" s="8" customFormat="1" x14ac:dyDescent="0.4">
      <c r="B32" s="7"/>
      <c r="C32" s="7"/>
      <c r="D32" s="7"/>
      <c r="E32" s="7"/>
      <c r="F32" s="7"/>
      <c r="G32" s="7"/>
      <c r="H32" s="7"/>
      <c r="O32" s="7"/>
      <c r="P32" s="7"/>
      <c r="Q32" s="7"/>
      <c r="R32" s="7"/>
      <c r="S32" s="7"/>
      <c r="T32" s="7"/>
      <c r="U32" s="7"/>
    </row>
    <row r="33" spans="2:24" s="8" customFormat="1" x14ac:dyDescent="0.4">
      <c r="B33" s="7" t="s">
        <v>31</v>
      </c>
      <c r="C33" s="7"/>
      <c r="D33" s="7"/>
      <c r="E33" s="7"/>
      <c r="F33" s="7"/>
      <c r="G33" s="7"/>
      <c r="H33" s="7"/>
      <c r="O33" s="7" t="s">
        <v>31</v>
      </c>
      <c r="P33" s="7"/>
      <c r="Q33" s="7"/>
      <c r="R33" s="7"/>
      <c r="S33" s="7"/>
      <c r="T33" s="7"/>
      <c r="U33" s="7"/>
    </row>
    <row r="34" spans="2:24" s="8" customFormat="1" x14ac:dyDescent="0.4">
      <c r="B34" s="7"/>
      <c r="C34" s="7" t="s">
        <v>28</v>
      </c>
      <c r="D34" s="7">
        <f>D18/D$18*100</f>
        <v>100</v>
      </c>
      <c r="E34" s="7">
        <f t="shared" ref="E34:K35" si="4">E18/E$18*100</f>
        <v>100</v>
      </c>
      <c r="F34" s="7">
        <f t="shared" si="4"/>
        <v>100</v>
      </c>
      <c r="G34" s="7">
        <f t="shared" si="4"/>
        <v>100</v>
      </c>
      <c r="H34" s="7">
        <f t="shared" si="4"/>
        <v>100</v>
      </c>
      <c r="I34" s="7">
        <f t="shared" si="4"/>
        <v>100</v>
      </c>
      <c r="J34" s="7">
        <f t="shared" si="4"/>
        <v>100</v>
      </c>
      <c r="K34" s="7">
        <f t="shared" si="4"/>
        <v>100</v>
      </c>
      <c r="O34" s="7"/>
      <c r="P34" s="7" t="s">
        <v>28</v>
      </c>
      <c r="Q34" s="7">
        <f>Q18/Q$18*100</f>
        <v>100</v>
      </c>
      <c r="R34" s="7">
        <f t="shared" ref="R34:X35" si="5">R18/R$18*100</f>
        <v>100</v>
      </c>
      <c r="S34" s="7">
        <f t="shared" si="5"/>
        <v>100</v>
      </c>
      <c r="T34" s="7">
        <f t="shared" si="5"/>
        <v>100</v>
      </c>
      <c r="U34" s="7">
        <f t="shared" si="5"/>
        <v>100</v>
      </c>
      <c r="V34" s="7">
        <f t="shared" si="5"/>
        <v>100</v>
      </c>
      <c r="W34" s="7">
        <f t="shared" si="5"/>
        <v>100</v>
      </c>
      <c r="X34" s="7">
        <f t="shared" si="5"/>
        <v>100</v>
      </c>
    </row>
    <row r="35" spans="2:24" s="8" customFormat="1" x14ac:dyDescent="0.4">
      <c r="B35" s="7"/>
      <c r="C35" s="7" t="s">
        <v>29</v>
      </c>
      <c r="D35" s="7">
        <f>D19/D$18*100</f>
        <v>99.254983502696149</v>
      </c>
      <c r="E35" s="7">
        <f t="shared" si="4"/>
        <v>105.63655269490306</v>
      </c>
      <c r="F35" s="7">
        <f t="shared" si="4"/>
        <v>102.0609833971903</v>
      </c>
      <c r="G35" s="7">
        <f t="shared" si="4"/>
        <v>104.72156021839328</v>
      </c>
      <c r="H35" s="7">
        <f t="shared" si="4"/>
        <v>113.81362230586653</v>
      </c>
      <c r="I35" s="7">
        <f t="shared" si="4"/>
        <v>107.16858295089038</v>
      </c>
      <c r="J35" s="7">
        <f t="shared" si="4"/>
        <v>89.11151476000029</v>
      </c>
      <c r="K35" s="7">
        <f t="shared" si="4"/>
        <v>92.637210903248359</v>
      </c>
      <c r="O35" s="7"/>
      <c r="P35" s="7" t="s">
        <v>15</v>
      </c>
      <c r="Q35" s="7">
        <f>Q19/Q$18*100</f>
        <v>74.737744098347761</v>
      </c>
      <c r="R35" s="7">
        <f t="shared" si="5"/>
        <v>101.70009407104584</v>
      </c>
      <c r="S35" s="7">
        <f t="shared" si="5"/>
        <v>125.68977714892114</v>
      </c>
      <c r="T35" s="7">
        <f t="shared" si="5"/>
        <v>133.01420835752148</v>
      </c>
      <c r="U35" s="7">
        <f t="shared" si="5"/>
        <v>79.098023910274847</v>
      </c>
      <c r="V35" s="7">
        <f t="shared" si="5"/>
        <v>110.26442034975122</v>
      </c>
      <c r="W35" s="7">
        <f t="shared" si="5"/>
        <v>43.644715067679378</v>
      </c>
      <c r="X35" s="7">
        <f t="shared" si="5"/>
        <v>20.286968128134607</v>
      </c>
    </row>
    <row r="36" spans="2:24" s="8" customFormat="1" x14ac:dyDescent="0.4">
      <c r="B36" s="7"/>
      <c r="C36" s="7"/>
      <c r="D36" s="7"/>
      <c r="E36" s="7"/>
      <c r="F36" s="7"/>
      <c r="G36" s="7"/>
      <c r="H36" s="7"/>
      <c r="O36" s="7"/>
      <c r="P36" s="7"/>
      <c r="Q36" s="7"/>
      <c r="R36" s="7"/>
      <c r="S36" s="7"/>
      <c r="T36" s="7"/>
      <c r="U36" s="7"/>
    </row>
    <row r="37" spans="2:24" s="8" customFormat="1" x14ac:dyDescent="0.4">
      <c r="B37" s="7"/>
      <c r="C37" s="7"/>
      <c r="D37" s="7"/>
      <c r="E37" s="7"/>
      <c r="F37" s="7"/>
      <c r="G37" s="7"/>
      <c r="H37" s="7"/>
      <c r="O37" s="7"/>
      <c r="P37" s="7"/>
      <c r="Q37" s="7"/>
      <c r="R37" s="7"/>
      <c r="S37" s="7"/>
      <c r="T37" s="7"/>
      <c r="U37" s="7"/>
    </row>
    <row r="38" spans="2:24" s="8" customFormat="1" x14ac:dyDescent="0.4">
      <c r="B38" s="7"/>
      <c r="C38" s="7"/>
      <c r="D38" s="7"/>
      <c r="E38" s="7"/>
      <c r="F38" s="7"/>
      <c r="G38" s="7"/>
      <c r="H38" s="7"/>
      <c r="O38" s="7"/>
      <c r="P38" s="7"/>
      <c r="Q38" s="7"/>
      <c r="R38" s="7"/>
      <c r="S38" s="7"/>
      <c r="T38" s="7"/>
      <c r="U38" s="7"/>
    </row>
    <row r="39" spans="2:24" s="8" customFormat="1" x14ac:dyDescent="0.4">
      <c r="B39" s="7"/>
      <c r="C39" s="7"/>
      <c r="D39" s="7"/>
      <c r="E39" s="7"/>
      <c r="F39" s="7"/>
      <c r="G39" s="7"/>
      <c r="H39" s="7"/>
      <c r="O39" s="7"/>
      <c r="P39" s="7"/>
      <c r="Q39" s="7"/>
      <c r="R39" s="7"/>
      <c r="S39" s="7"/>
      <c r="T39" s="7"/>
      <c r="U39" s="7"/>
    </row>
    <row r="40" spans="2:24" s="8" customFormat="1" x14ac:dyDescent="0.4">
      <c r="B40" s="7"/>
      <c r="C40" s="7"/>
      <c r="D40" s="7"/>
      <c r="E40" s="7"/>
      <c r="F40" s="7"/>
      <c r="G40" s="7"/>
      <c r="H40" s="7"/>
      <c r="O40" s="7"/>
      <c r="P40" s="7"/>
      <c r="Q40" s="7"/>
      <c r="R40" s="7"/>
      <c r="S40" s="7"/>
      <c r="T40" s="7"/>
      <c r="U40" s="7"/>
    </row>
    <row r="41" spans="2:24" s="8" customFormat="1" x14ac:dyDescent="0.4">
      <c r="B41" s="7"/>
      <c r="C41" s="9" t="s">
        <v>32</v>
      </c>
      <c r="D41" s="9" t="s">
        <v>20</v>
      </c>
      <c r="E41" s="9" t="s">
        <v>21</v>
      </c>
      <c r="F41" s="9" t="s">
        <v>22</v>
      </c>
      <c r="G41" s="9" t="s">
        <v>23</v>
      </c>
      <c r="H41" s="9" t="s">
        <v>24</v>
      </c>
      <c r="I41" s="10" t="s">
        <v>25</v>
      </c>
      <c r="J41" s="10" t="s">
        <v>26</v>
      </c>
      <c r="K41" s="10" t="s">
        <v>27</v>
      </c>
      <c r="O41" s="7"/>
      <c r="P41" s="9" t="s">
        <v>32</v>
      </c>
      <c r="Q41" s="9" t="s">
        <v>20</v>
      </c>
      <c r="R41" s="9" t="s">
        <v>21</v>
      </c>
      <c r="S41" s="9" t="s">
        <v>22</v>
      </c>
      <c r="T41" s="9" t="s">
        <v>23</v>
      </c>
      <c r="U41" s="9" t="s">
        <v>24</v>
      </c>
      <c r="V41" s="10" t="s">
        <v>25</v>
      </c>
      <c r="W41" s="10" t="s">
        <v>26</v>
      </c>
      <c r="X41" s="10" t="s">
        <v>27</v>
      </c>
    </row>
    <row r="42" spans="2:24" s="8" customFormat="1" x14ac:dyDescent="0.4">
      <c r="B42" s="7"/>
      <c r="C42" s="7" t="s">
        <v>28</v>
      </c>
      <c r="D42" s="7">
        <f>AVERAGE(D26,D30,D34)</f>
        <v>100</v>
      </c>
      <c r="E42" s="7">
        <f t="shared" ref="E42:K43" si="6">AVERAGE(E26,E30,E34)</f>
        <v>100</v>
      </c>
      <c r="F42" s="7">
        <f t="shared" si="6"/>
        <v>100</v>
      </c>
      <c r="G42" s="7">
        <f t="shared" si="6"/>
        <v>100</v>
      </c>
      <c r="H42" s="7">
        <f t="shared" si="6"/>
        <v>100</v>
      </c>
      <c r="I42" s="7">
        <f t="shared" si="6"/>
        <v>100</v>
      </c>
      <c r="J42" s="7">
        <f t="shared" si="6"/>
        <v>100</v>
      </c>
      <c r="K42" s="7">
        <f t="shared" si="6"/>
        <v>100</v>
      </c>
      <c r="O42" s="7"/>
      <c r="P42" s="7" t="s">
        <v>28</v>
      </c>
      <c r="Q42" s="7">
        <f>AVERAGE(Q26,Q30,Q34)</f>
        <v>100</v>
      </c>
      <c r="R42" s="7">
        <f t="shared" ref="R42:X43" si="7">AVERAGE(R26,R30,R34)</f>
        <v>100</v>
      </c>
      <c r="S42" s="7">
        <f t="shared" si="7"/>
        <v>100</v>
      </c>
      <c r="T42" s="7">
        <f t="shared" si="7"/>
        <v>100</v>
      </c>
      <c r="U42" s="7">
        <f t="shared" si="7"/>
        <v>100</v>
      </c>
      <c r="V42" s="7">
        <f t="shared" si="7"/>
        <v>100</v>
      </c>
      <c r="W42" s="7">
        <f t="shared" si="7"/>
        <v>100</v>
      </c>
      <c r="X42" s="7">
        <f t="shared" si="7"/>
        <v>100</v>
      </c>
    </row>
    <row r="43" spans="2:24" s="8" customFormat="1" x14ac:dyDescent="0.4">
      <c r="B43" s="7"/>
      <c r="C43" s="7" t="s">
        <v>29</v>
      </c>
      <c r="D43" s="7">
        <f>AVERAGE(D27,D31,D35)</f>
        <v>97.74839152027846</v>
      </c>
      <c r="E43" s="7">
        <f t="shared" si="6"/>
        <v>96.256294232920752</v>
      </c>
      <c r="F43" s="7">
        <f t="shared" si="6"/>
        <v>105.61249247487081</v>
      </c>
      <c r="G43" s="7">
        <f t="shared" si="6"/>
        <v>113.62429172094839</v>
      </c>
      <c r="H43" s="7">
        <f t="shared" si="6"/>
        <v>104.59620158336048</v>
      </c>
      <c r="I43" s="7">
        <f t="shared" si="6"/>
        <v>114.2676338908887</v>
      </c>
      <c r="J43" s="7">
        <f t="shared" si="6"/>
        <v>92.653617666975251</v>
      </c>
      <c r="K43" s="7">
        <f t="shared" si="6"/>
        <v>113.52367161483535</v>
      </c>
      <c r="O43" s="7"/>
      <c r="P43" s="7" t="s">
        <v>15</v>
      </c>
      <c r="Q43" s="7">
        <f>AVERAGE(Q27,Q31,Q35)</f>
        <v>73.610166691672532</v>
      </c>
      <c r="R43" s="7">
        <f t="shared" si="7"/>
        <v>94.86275280883099</v>
      </c>
      <c r="S43" s="7">
        <f t="shared" si="7"/>
        <v>127.42534385398528</v>
      </c>
      <c r="T43" s="7">
        <f t="shared" si="7"/>
        <v>133.05688531348935</v>
      </c>
      <c r="U43" s="7">
        <f t="shared" si="7"/>
        <v>104.77597581699636</v>
      </c>
      <c r="V43" s="7">
        <f t="shared" si="7"/>
        <v>135.20333358992792</v>
      </c>
      <c r="W43" s="7">
        <f t="shared" si="7"/>
        <v>43.996560936493985</v>
      </c>
      <c r="X43" s="7">
        <f t="shared" si="7"/>
        <v>36.786912549806566</v>
      </c>
    </row>
    <row r="44" spans="2:24" s="8" customFormat="1" x14ac:dyDescent="0.4">
      <c r="B44" s="7"/>
      <c r="C44" s="7"/>
      <c r="D44" s="7"/>
      <c r="E44" s="7"/>
      <c r="F44" s="7"/>
      <c r="G44" s="7"/>
      <c r="H44" s="7"/>
      <c r="O44" s="7"/>
      <c r="P44" s="7"/>
      <c r="Q44" s="7"/>
      <c r="R44" s="7"/>
      <c r="S44" s="7"/>
      <c r="T44" s="7"/>
      <c r="U44" s="7"/>
    </row>
    <row r="45" spans="2:24" s="8" customFormat="1" x14ac:dyDescent="0.4">
      <c r="B45" s="7"/>
      <c r="C45" s="11" t="s">
        <v>33</v>
      </c>
      <c r="D45" s="11" t="s">
        <v>20</v>
      </c>
      <c r="E45" s="11" t="s">
        <v>21</v>
      </c>
      <c r="F45" s="11" t="s">
        <v>22</v>
      </c>
      <c r="G45" s="11" t="s">
        <v>23</v>
      </c>
      <c r="H45" s="11" t="s">
        <v>24</v>
      </c>
      <c r="I45" s="12" t="s">
        <v>25</v>
      </c>
      <c r="J45" s="12" t="s">
        <v>26</v>
      </c>
      <c r="K45" s="12" t="s">
        <v>27</v>
      </c>
      <c r="O45" s="7"/>
      <c r="P45" s="11" t="s">
        <v>33</v>
      </c>
      <c r="Q45" s="11" t="s">
        <v>20</v>
      </c>
      <c r="R45" s="11" t="s">
        <v>21</v>
      </c>
      <c r="S45" s="11" t="s">
        <v>22</v>
      </c>
      <c r="T45" s="11" t="s">
        <v>23</v>
      </c>
      <c r="U45" s="11" t="s">
        <v>24</v>
      </c>
      <c r="V45" s="12" t="s">
        <v>25</v>
      </c>
      <c r="W45" s="12" t="s">
        <v>26</v>
      </c>
      <c r="X45" s="12" t="s">
        <v>27</v>
      </c>
    </row>
    <row r="46" spans="2:24" s="8" customFormat="1" x14ac:dyDescent="0.4">
      <c r="B46" s="7"/>
      <c r="C46" s="7" t="s">
        <v>28</v>
      </c>
      <c r="D46" s="7">
        <f>_xlfn.STDEV.P(D26,D30,D34)/SQRT(3)</f>
        <v>0</v>
      </c>
      <c r="E46" s="7">
        <f t="shared" ref="E46:K47" si="8">_xlfn.STDEV.P(E26,E30,E34)/SQRT(3)</f>
        <v>0</v>
      </c>
      <c r="F46" s="7">
        <f t="shared" si="8"/>
        <v>0</v>
      </c>
      <c r="G46" s="7">
        <f t="shared" si="8"/>
        <v>0</v>
      </c>
      <c r="H46" s="7">
        <f t="shared" si="8"/>
        <v>0</v>
      </c>
      <c r="I46" s="7">
        <f t="shared" si="8"/>
        <v>0</v>
      </c>
      <c r="J46" s="7">
        <f t="shared" si="8"/>
        <v>0</v>
      </c>
      <c r="K46" s="7">
        <f t="shared" si="8"/>
        <v>0</v>
      </c>
      <c r="O46" s="7"/>
      <c r="P46" s="7" t="s">
        <v>28</v>
      </c>
      <c r="Q46" s="7">
        <f>_xlfn.STDEV.P(Q26,Q30,Q34)/SQRT(3)</f>
        <v>0</v>
      </c>
      <c r="R46" s="7">
        <f t="shared" ref="R46:X47" si="9">_xlfn.STDEV.P(R26,R30,R34)/SQRT(3)</f>
        <v>0</v>
      </c>
      <c r="S46" s="7">
        <f t="shared" si="9"/>
        <v>0</v>
      </c>
      <c r="T46" s="7">
        <f t="shared" si="9"/>
        <v>0</v>
      </c>
      <c r="U46" s="7">
        <f t="shared" si="9"/>
        <v>0</v>
      </c>
      <c r="V46" s="7">
        <f t="shared" si="9"/>
        <v>0</v>
      </c>
      <c r="W46" s="7">
        <f t="shared" si="9"/>
        <v>0</v>
      </c>
      <c r="X46" s="7">
        <f t="shared" si="9"/>
        <v>0</v>
      </c>
    </row>
    <row r="47" spans="2:24" s="8" customFormat="1" x14ac:dyDescent="0.4">
      <c r="B47" s="7"/>
      <c r="C47" s="7" t="s">
        <v>29</v>
      </c>
      <c r="D47" s="7">
        <f>_xlfn.STDEV.P(D27,D31,D35)/SQRT(3)</f>
        <v>2.0354637240701754</v>
      </c>
      <c r="E47" s="7">
        <f t="shared" si="8"/>
        <v>4.5256946522011114</v>
      </c>
      <c r="F47" s="7">
        <f t="shared" si="8"/>
        <v>1.5682571251929123</v>
      </c>
      <c r="G47" s="7">
        <f t="shared" si="8"/>
        <v>3.6835034131707567</v>
      </c>
      <c r="H47" s="7">
        <f t="shared" si="8"/>
        <v>6.7604576309325424</v>
      </c>
      <c r="I47" s="7">
        <f t="shared" si="8"/>
        <v>5.37526996265081</v>
      </c>
      <c r="J47" s="7">
        <f t="shared" si="8"/>
        <v>1.4469708170856064</v>
      </c>
      <c r="K47" s="7">
        <f t="shared" si="8"/>
        <v>8.5282524912709352</v>
      </c>
      <c r="O47" s="7"/>
      <c r="P47" s="7" t="s">
        <v>15</v>
      </c>
      <c r="Q47" s="7">
        <f>_xlfn.STDEV.P(Q27,Q31,Q35)/SQRT(3)</f>
        <v>3.8777810183156673</v>
      </c>
      <c r="R47" s="7">
        <f t="shared" si="9"/>
        <v>9.3247117218474447</v>
      </c>
      <c r="S47" s="7">
        <f t="shared" si="9"/>
        <v>10.26368807106741</v>
      </c>
      <c r="T47" s="7">
        <f t="shared" si="9"/>
        <v>1.259532291754639</v>
      </c>
      <c r="U47" s="7">
        <f t="shared" si="9"/>
        <v>14.342895431676439</v>
      </c>
      <c r="V47" s="7">
        <f t="shared" si="9"/>
        <v>16.338700885174781</v>
      </c>
      <c r="W47" s="7">
        <f t="shared" si="9"/>
        <v>10.756773769755069</v>
      </c>
      <c r="X47" s="7">
        <f t="shared" si="9"/>
        <v>6.7514082630243335</v>
      </c>
    </row>
    <row r="48" spans="2:24" s="8" customFormat="1" x14ac:dyDescent="0.4">
      <c r="B48" s="7"/>
      <c r="C48" s="7"/>
      <c r="D48" s="7"/>
      <c r="E48" s="7"/>
      <c r="F48" s="7"/>
      <c r="G48" s="7"/>
      <c r="H48" s="7"/>
      <c r="O48" s="7"/>
      <c r="P48" s="7"/>
      <c r="Q48" s="7"/>
      <c r="R48" s="7"/>
      <c r="S48" s="7"/>
      <c r="T48" s="7"/>
      <c r="U48" s="7"/>
    </row>
    <row r="49" spans="2:24" s="8" customFormat="1" x14ac:dyDescent="0.4">
      <c r="B49" s="7"/>
      <c r="D49" s="7"/>
      <c r="E49" s="7"/>
      <c r="F49" s="7"/>
      <c r="G49" s="7"/>
      <c r="H49" s="7"/>
      <c r="O49" s="7"/>
      <c r="P49" s="7"/>
      <c r="Q49" s="7"/>
      <c r="R49" s="7"/>
      <c r="S49" s="7"/>
      <c r="T49" s="7"/>
      <c r="U49" s="7"/>
    </row>
    <row r="50" spans="2:24" s="8" customFormat="1" x14ac:dyDescent="0.4">
      <c r="B50" s="7"/>
      <c r="C50" s="7"/>
      <c r="D50" s="7"/>
      <c r="E50" s="7"/>
      <c r="F50" s="7"/>
      <c r="G50" s="7"/>
      <c r="H50" s="7"/>
      <c r="O50" s="7"/>
      <c r="P50" s="7"/>
      <c r="Q50" s="7"/>
      <c r="R50" s="7"/>
      <c r="S50" s="7"/>
      <c r="T50" s="7"/>
      <c r="U50" s="7"/>
    </row>
    <row r="51" spans="2:24" s="8" customFormat="1" x14ac:dyDescent="0.4">
      <c r="B51" s="7"/>
      <c r="C51" s="7"/>
      <c r="D51" s="7"/>
      <c r="E51" s="7"/>
      <c r="F51" s="7"/>
      <c r="G51" s="7"/>
      <c r="H51" s="7"/>
      <c r="O51" s="7"/>
      <c r="P51" s="7"/>
      <c r="Q51" s="7"/>
      <c r="R51" s="7"/>
      <c r="S51" s="7"/>
      <c r="T51" s="7"/>
      <c r="U51" s="7"/>
    </row>
    <row r="52" spans="2:24" s="8" customFormat="1" x14ac:dyDescent="0.4">
      <c r="B52" s="7"/>
      <c r="C52" s="7"/>
      <c r="D52" s="7"/>
      <c r="E52" s="7"/>
      <c r="F52" s="7"/>
      <c r="G52" s="7"/>
      <c r="H52" s="7"/>
      <c r="O52" s="7"/>
      <c r="P52" s="7"/>
      <c r="Q52" s="7"/>
      <c r="R52" s="7"/>
      <c r="S52" s="7"/>
      <c r="T52" s="7"/>
      <c r="U52" s="7"/>
    </row>
    <row r="53" spans="2:24" s="8" customFormat="1" x14ac:dyDescent="0.4">
      <c r="B53" s="7"/>
      <c r="C53" s="7"/>
      <c r="D53" s="7"/>
      <c r="E53" s="7"/>
      <c r="F53" s="7"/>
      <c r="G53" s="7"/>
      <c r="H53" s="7"/>
      <c r="O53" s="7"/>
      <c r="P53" s="7"/>
      <c r="Q53" s="7"/>
      <c r="R53" s="7"/>
      <c r="S53" s="7"/>
      <c r="T53" s="7"/>
      <c r="U53" s="7"/>
    </row>
    <row r="54" spans="2:24" s="8" customFormat="1" x14ac:dyDescent="0.4">
      <c r="B54" s="7"/>
      <c r="C54" s="7"/>
      <c r="D54" s="7"/>
      <c r="E54" s="7"/>
      <c r="F54" s="7"/>
      <c r="G54" s="7"/>
      <c r="H54" s="7"/>
      <c r="O54" s="7"/>
      <c r="P54" s="7"/>
      <c r="Q54" s="7"/>
      <c r="R54" s="7"/>
      <c r="S54" s="7"/>
      <c r="T54" s="7"/>
      <c r="U54" s="7"/>
    </row>
    <row r="55" spans="2:24" s="8" customFormat="1" x14ac:dyDescent="0.4">
      <c r="B55" s="7"/>
      <c r="C55" s="7"/>
      <c r="D55" s="7"/>
      <c r="E55" s="7"/>
      <c r="F55" s="7"/>
      <c r="G55" s="7"/>
      <c r="H55" s="7"/>
      <c r="O55" s="7"/>
      <c r="P55" s="7"/>
      <c r="Q55" s="7"/>
      <c r="R55" s="7"/>
      <c r="S55" s="7"/>
      <c r="T55" s="7"/>
      <c r="U55" s="7"/>
    </row>
    <row r="56" spans="2:24" s="8" customFormat="1" x14ac:dyDescent="0.4">
      <c r="B56" s="7"/>
      <c r="C56" s="7"/>
      <c r="D56" s="7"/>
      <c r="E56" s="7"/>
      <c r="F56" s="7"/>
      <c r="G56" s="7"/>
      <c r="H56" s="7"/>
      <c r="O56" s="7"/>
      <c r="P56" s="7"/>
      <c r="Q56" s="7"/>
      <c r="R56" s="7"/>
      <c r="S56" s="7"/>
      <c r="T56" s="7"/>
      <c r="U56" s="7"/>
    </row>
    <row r="57" spans="2:24" s="8" customFormat="1" x14ac:dyDescent="0.4">
      <c r="B57" s="7"/>
      <c r="C57" s="7"/>
      <c r="D57" s="7"/>
      <c r="E57" s="7"/>
      <c r="F57" s="7"/>
      <c r="G57" s="7"/>
      <c r="H57" s="7"/>
      <c r="O57" s="7"/>
      <c r="P57" s="7"/>
      <c r="Q57" s="7"/>
      <c r="R57" s="7"/>
      <c r="S57" s="7"/>
      <c r="T57" s="7"/>
      <c r="U57" s="7"/>
    </row>
    <row r="58" spans="2:24" s="8" customFormat="1" x14ac:dyDescent="0.4">
      <c r="B58" s="7"/>
      <c r="C58" s="7"/>
      <c r="D58" s="7"/>
      <c r="E58" s="7"/>
      <c r="F58" s="7"/>
      <c r="G58" s="7"/>
      <c r="H58" s="7"/>
      <c r="O58" s="7"/>
      <c r="P58" s="7"/>
      <c r="Q58" s="7"/>
      <c r="R58" s="7"/>
      <c r="S58" s="7"/>
      <c r="T58" s="7"/>
      <c r="U58" s="7"/>
    </row>
    <row r="59" spans="2:24" s="8" customFormat="1" x14ac:dyDescent="0.4">
      <c r="B59" s="7"/>
      <c r="C59" s="7"/>
      <c r="D59" s="7"/>
      <c r="E59" s="7"/>
      <c r="F59" s="7"/>
      <c r="G59" s="7"/>
      <c r="H59" s="7"/>
      <c r="O59" s="7"/>
      <c r="P59" s="7"/>
      <c r="Q59" s="7"/>
      <c r="R59" s="7"/>
      <c r="S59" s="7"/>
      <c r="T59" s="7"/>
      <c r="U59" s="7"/>
    </row>
    <row r="60" spans="2:24" s="8" customFormat="1" x14ac:dyDescent="0.4">
      <c r="B60" s="7"/>
      <c r="C60" s="7"/>
      <c r="D60" s="7"/>
      <c r="E60" s="7"/>
      <c r="F60" s="7"/>
      <c r="G60" s="7"/>
      <c r="H60" s="7"/>
      <c r="O60" s="7"/>
      <c r="P60" s="7"/>
      <c r="Q60" s="7"/>
      <c r="R60" s="7"/>
      <c r="S60" s="7"/>
      <c r="T60" s="7"/>
      <c r="U60" s="7"/>
    </row>
    <row r="61" spans="2:24" s="8" customFormat="1" x14ac:dyDescent="0.4">
      <c r="B61" s="7"/>
      <c r="C61" s="7"/>
      <c r="D61" s="7"/>
      <c r="E61" s="7"/>
      <c r="F61" s="7"/>
      <c r="G61" s="7"/>
      <c r="H61" s="7"/>
      <c r="O61" s="7"/>
      <c r="P61" s="7"/>
      <c r="Q61" s="7"/>
      <c r="R61" s="7"/>
      <c r="S61" s="7"/>
      <c r="T61" s="7"/>
      <c r="U61" s="7"/>
    </row>
    <row r="62" spans="2:24" s="8" customFormat="1" x14ac:dyDescent="0.4">
      <c r="B62" s="7"/>
      <c r="C62" s="7"/>
      <c r="D62" s="7"/>
      <c r="E62" s="7"/>
      <c r="F62" s="7"/>
      <c r="G62" s="7"/>
      <c r="H62" s="7"/>
      <c r="O62" s="7"/>
      <c r="P62" s="7"/>
      <c r="Q62" s="7"/>
      <c r="R62" s="7"/>
      <c r="S62" s="7"/>
      <c r="T62" s="7"/>
      <c r="U62" s="7"/>
    </row>
    <row r="63" spans="2:24" s="8" customFormat="1" x14ac:dyDescent="0.4">
      <c r="B63" s="7"/>
      <c r="D63" s="7" t="s">
        <v>20</v>
      </c>
      <c r="E63" s="7" t="s">
        <v>21</v>
      </c>
      <c r="F63" s="7" t="s">
        <v>22</v>
      </c>
      <c r="G63" s="7" t="s">
        <v>23</v>
      </c>
      <c r="H63" s="7" t="s">
        <v>24</v>
      </c>
      <c r="I63" s="8" t="s">
        <v>25</v>
      </c>
      <c r="J63" s="8" t="s">
        <v>26</v>
      </c>
      <c r="K63" s="8" t="s">
        <v>27</v>
      </c>
      <c r="O63" s="7"/>
      <c r="P63" s="7"/>
      <c r="Q63" s="7" t="s">
        <v>20</v>
      </c>
      <c r="R63" s="7" t="s">
        <v>21</v>
      </c>
      <c r="S63" s="7" t="s">
        <v>22</v>
      </c>
      <c r="T63" s="7" t="s">
        <v>23</v>
      </c>
      <c r="U63" s="7" t="s">
        <v>24</v>
      </c>
      <c r="V63" s="8" t="s">
        <v>25</v>
      </c>
      <c r="W63" s="8" t="s">
        <v>26</v>
      </c>
      <c r="X63" s="8" t="s">
        <v>27</v>
      </c>
    </row>
    <row r="64" spans="2:24" s="8" customFormat="1" x14ac:dyDescent="0.4">
      <c r="B64" s="7" t="s">
        <v>28</v>
      </c>
      <c r="C64" s="8" t="s">
        <v>4</v>
      </c>
      <c r="D64" s="7">
        <f>D26</f>
        <v>100</v>
      </c>
      <c r="E64" s="7">
        <f t="shared" ref="E64:K64" si="10">E26</f>
        <v>100</v>
      </c>
      <c r="F64" s="7">
        <f t="shared" si="10"/>
        <v>100</v>
      </c>
      <c r="G64" s="7">
        <f t="shared" si="10"/>
        <v>100</v>
      </c>
      <c r="H64" s="7">
        <f t="shared" si="10"/>
        <v>100</v>
      </c>
      <c r="I64" s="7">
        <f t="shared" si="10"/>
        <v>100</v>
      </c>
      <c r="J64" s="7">
        <f t="shared" si="10"/>
        <v>100</v>
      </c>
      <c r="K64" s="7">
        <f t="shared" si="10"/>
        <v>100</v>
      </c>
      <c r="O64" s="7" t="s">
        <v>28</v>
      </c>
      <c r="P64" s="8" t="s">
        <v>4</v>
      </c>
      <c r="Q64" s="7">
        <f>Q26</f>
        <v>100</v>
      </c>
      <c r="R64" s="7">
        <f t="shared" ref="R64:X64" si="11">R26</f>
        <v>100</v>
      </c>
      <c r="S64" s="7">
        <f t="shared" si="11"/>
        <v>100</v>
      </c>
      <c r="T64" s="7">
        <f t="shared" si="11"/>
        <v>100</v>
      </c>
      <c r="U64" s="7">
        <f t="shared" si="11"/>
        <v>100</v>
      </c>
      <c r="V64" s="7">
        <f t="shared" si="11"/>
        <v>100</v>
      </c>
      <c r="W64" s="7">
        <f t="shared" si="11"/>
        <v>100</v>
      </c>
      <c r="X64" s="7">
        <f t="shared" si="11"/>
        <v>100</v>
      </c>
    </row>
    <row r="65" spans="2:24" s="8" customFormat="1" x14ac:dyDescent="0.4">
      <c r="B65" s="7"/>
      <c r="C65" s="8" t="s">
        <v>16</v>
      </c>
      <c r="D65" s="7">
        <f>D30</f>
        <v>100</v>
      </c>
      <c r="E65" s="7">
        <f t="shared" ref="E65:K65" si="12">E30</f>
        <v>100</v>
      </c>
      <c r="F65" s="7">
        <f t="shared" si="12"/>
        <v>100</v>
      </c>
      <c r="G65" s="7">
        <f t="shared" si="12"/>
        <v>100</v>
      </c>
      <c r="H65" s="7">
        <f t="shared" si="12"/>
        <v>100</v>
      </c>
      <c r="I65" s="7">
        <f t="shared" si="12"/>
        <v>100</v>
      </c>
      <c r="J65" s="7">
        <f t="shared" si="12"/>
        <v>100</v>
      </c>
      <c r="K65" s="7">
        <f t="shared" si="12"/>
        <v>100</v>
      </c>
      <c r="O65" s="7"/>
      <c r="P65" s="8" t="s">
        <v>16</v>
      </c>
      <c r="Q65" s="7">
        <f>Q30</f>
        <v>100</v>
      </c>
      <c r="R65" s="7">
        <f t="shared" ref="R65:X65" si="13">R30</f>
        <v>100</v>
      </c>
      <c r="S65" s="7">
        <f t="shared" si="13"/>
        <v>100</v>
      </c>
      <c r="T65" s="7">
        <f t="shared" si="13"/>
        <v>100</v>
      </c>
      <c r="U65" s="7">
        <f t="shared" si="13"/>
        <v>100</v>
      </c>
      <c r="V65" s="7">
        <f t="shared" si="13"/>
        <v>100</v>
      </c>
      <c r="W65" s="7">
        <f t="shared" si="13"/>
        <v>100</v>
      </c>
      <c r="X65" s="7">
        <f t="shared" si="13"/>
        <v>100</v>
      </c>
    </row>
    <row r="66" spans="2:24" s="8" customFormat="1" x14ac:dyDescent="0.4">
      <c r="B66" s="7"/>
      <c r="C66" s="8" t="s">
        <v>17</v>
      </c>
      <c r="D66" s="7">
        <f>D34</f>
        <v>100</v>
      </c>
      <c r="E66" s="7">
        <f t="shared" ref="E66:K66" si="14">E34</f>
        <v>100</v>
      </c>
      <c r="F66" s="7">
        <f t="shared" si="14"/>
        <v>100</v>
      </c>
      <c r="G66" s="7">
        <f t="shared" si="14"/>
        <v>100</v>
      </c>
      <c r="H66" s="7">
        <f t="shared" si="14"/>
        <v>100</v>
      </c>
      <c r="I66" s="7">
        <f t="shared" si="14"/>
        <v>100</v>
      </c>
      <c r="J66" s="7">
        <f t="shared" si="14"/>
        <v>100</v>
      </c>
      <c r="K66" s="7">
        <f t="shared" si="14"/>
        <v>100</v>
      </c>
      <c r="O66" s="7"/>
      <c r="P66" s="8" t="s">
        <v>17</v>
      </c>
      <c r="Q66" s="7">
        <f>Q34</f>
        <v>100</v>
      </c>
      <c r="R66" s="7">
        <f t="shared" ref="R66:X66" si="15">R34</f>
        <v>100</v>
      </c>
      <c r="S66" s="7">
        <f t="shared" si="15"/>
        <v>100</v>
      </c>
      <c r="T66" s="7">
        <f t="shared" si="15"/>
        <v>100</v>
      </c>
      <c r="U66" s="7">
        <f t="shared" si="15"/>
        <v>100</v>
      </c>
      <c r="V66" s="7">
        <f t="shared" si="15"/>
        <v>100</v>
      </c>
      <c r="W66" s="7">
        <f t="shared" si="15"/>
        <v>100</v>
      </c>
      <c r="X66" s="7">
        <f t="shared" si="15"/>
        <v>100</v>
      </c>
    </row>
    <row r="67" spans="2:24" s="8" customFormat="1" x14ac:dyDescent="0.4">
      <c r="B67" s="7" t="s">
        <v>29</v>
      </c>
      <c r="C67" s="8" t="s">
        <v>4</v>
      </c>
      <c r="D67" s="7">
        <f>D27</f>
        <v>92.879072931596241</v>
      </c>
      <c r="E67" s="7">
        <f t="shared" ref="E67:K67" si="16">E27</f>
        <v>96.682478887153451</v>
      </c>
      <c r="F67" s="7">
        <f t="shared" si="16"/>
        <v>108.65612883059985</v>
      </c>
      <c r="G67" s="7">
        <f t="shared" si="16"/>
        <v>119.34566421309087</v>
      </c>
      <c r="H67" s="7">
        <f t="shared" si="16"/>
        <v>111.90161769560912</v>
      </c>
      <c r="I67" s="7">
        <f t="shared" si="16"/>
        <v>108.21385372768665</v>
      </c>
      <c r="J67" s="7">
        <f t="shared" si="16"/>
        <v>94.533713616141853</v>
      </c>
      <c r="K67" s="7">
        <f t="shared" si="16"/>
        <v>123.64021143754549</v>
      </c>
      <c r="O67" s="7" t="s">
        <v>15</v>
      </c>
      <c r="P67" s="8" t="s">
        <v>4</v>
      </c>
      <c r="Q67" s="7">
        <f>Q27</f>
        <v>81.214227289773362</v>
      </c>
      <c r="R67" s="7">
        <f t="shared" ref="R67:X67" si="17">R27</f>
        <v>110.3177196776341</v>
      </c>
      <c r="S67" s="7">
        <f t="shared" si="17"/>
        <v>150.01375504850148</v>
      </c>
      <c r="T67" s="7">
        <f t="shared" si="17"/>
        <v>135.74983962855561</v>
      </c>
      <c r="U67" s="7">
        <f t="shared" si="17"/>
        <v>138.38069306569963</v>
      </c>
      <c r="V67" s="7">
        <f t="shared" si="17"/>
        <v>174.78048495832817</v>
      </c>
      <c r="W67" s="7">
        <f t="shared" si="17"/>
        <v>21.355955386816412</v>
      </c>
      <c r="X67" s="7">
        <f t="shared" si="17"/>
        <v>44.072163834958801</v>
      </c>
    </row>
    <row r="68" spans="2:24" s="8" customFormat="1" x14ac:dyDescent="0.4">
      <c r="B68" s="7"/>
      <c r="C68" s="8" t="s">
        <v>16</v>
      </c>
      <c r="D68" s="7">
        <f>D31</f>
        <v>101.11111812654296</v>
      </c>
      <c r="E68" s="7">
        <f t="shared" ref="E68:K68" si="18">E31</f>
        <v>86.449851116705702</v>
      </c>
      <c r="F68" s="7">
        <f t="shared" si="18"/>
        <v>106.12036519682226</v>
      </c>
      <c r="G68" s="7">
        <f t="shared" si="18"/>
        <v>116.80565073136103</v>
      </c>
      <c r="H68" s="7">
        <f t="shared" si="18"/>
        <v>88.073364748605769</v>
      </c>
      <c r="I68" s="7">
        <f t="shared" si="18"/>
        <v>127.42046499408906</v>
      </c>
      <c r="J68" s="7">
        <f t="shared" si="18"/>
        <v>94.315624624783595</v>
      </c>
      <c r="K68" s="7">
        <f t="shared" si="18"/>
        <v>124.29359250371222</v>
      </c>
      <c r="O68" s="7"/>
      <c r="P68" s="8" t="s">
        <v>16</v>
      </c>
      <c r="Q68" s="7">
        <f>Q31</f>
        <v>64.878528686896473</v>
      </c>
      <c r="R68" s="7">
        <f t="shared" ref="R68:X68" si="19">R31</f>
        <v>72.570444677813015</v>
      </c>
      <c r="S68" s="7">
        <f t="shared" si="19"/>
        <v>106.57249936453326</v>
      </c>
      <c r="T68" s="7">
        <f t="shared" si="19"/>
        <v>130.40660795439095</v>
      </c>
      <c r="U68" s="7">
        <f t="shared" si="19"/>
        <v>96.84921047501463</v>
      </c>
      <c r="V68" s="7">
        <f t="shared" si="19"/>
        <v>120.56509546170437</v>
      </c>
      <c r="W68" s="7">
        <f t="shared" si="19"/>
        <v>66.989012354986173</v>
      </c>
      <c r="X68" s="7">
        <f t="shared" si="19"/>
        <v>46.0016056863263</v>
      </c>
    </row>
    <row r="69" spans="2:24" s="8" customFormat="1" x14ac:dyDescent="0.4">
      <c r="B69" s="7"/>
      <c r="C69" s="8" t="s">
        <v>17</v>
      </c>
      <c r="D69" s="7">
        <f>D35</f>
        <v>99.254983502696149</v>
      </c>
      <c r="E69" s="7">
        <f t="shared" ref="E69:K69" si="20">E35</f>
        <v>105.63655269490306</v>
      </c>
      <c r="F69" s="7">
        <f t="shared" si="20"/>
        <v>102.0609833971903</v>
      </c>
      <c r="G69" s="7">
        <f t="shared" si="20"/>
        <v>104.72156021839328</v>
      </c>
      <c r="H69" s="7">
        <f t="shared" si="20"/>
        <v>113.81362230586653</v>
      </c>
      <c r="I69" s="7">
        <f t="shared" si="20"/>
        <v>107.16858295089038</v>
      </c>
      <c r="J69" s="7">
        <f t="shared" si="20"/>
        <v>89.11151476000029</v>
      </c>
      <c r="K69" s="7">
        <f t="shared" si="20"/>
        <v>92.637210903248359</v>
      </c>
      <c r="O69" s="7"/>
      <c r="P69" s="8" t="s">
        <v>17</v>
      </c>
      <c r="Q69" s="7">
        <f>Q35</f>
        <v>74.737744098347761</v>
      </c>
      <c r="R69" s="7">
        <f t="shared" ref="R69:X69" si="21">R35</f>
        <v>101.70009407104584</v>
      </c>
      <c r="S69" s="7">
        <f t="shared" si="21"/>
        <v>125.68977714892114</v>
      </c>
      <c r="T69" s="7">
        <f t="shared" si="21"/>
        <v>133.01420835752148</v>
      </c>
      <c r="U69" s="7">
        <f t="shared" si="21"/>
        <v>79.098023910274847</v>
      </c>
      <c r="V69" s="7">
        <f t="shared" si="21"/>
        <v>110.26442034975122</v>
      </c>
      <c r="W69" s="7">
        <f t="shared" si="21"/>
        <v>43.644715067679378</v>
      </c>
      <c r="X69" s="7">
        <f t="shared" si="21"/>
        <v>20.286968128134607</v>
      </c>
    </row>
    <row r="70" spans="2:24" s="8" customFormat="1" x14ac:dyDescent="0.4">
      <c r="B70" s="7"/>
      <c r="C70" s="13" t="s">
        <v>34</v>
      </c>
      <c r="D70" s="13">
        <f>TTEST(D64:D66,D67:D69,2,2)</f>
        <v>0.4174942769374414</v>
      </c>
      <c r="E70" s="13">
        <f t="shared" ref="E70:K70" si="22">TTEST(E64:E66,E67:E69,2,2)</f>
        <v>0.53644430252125985</v>
      </c>
      <c r="F70" s="13">
        <f t="shared" si="22"/>
        <v>4.3153462215560587E-2</v>
      </c>
      <c r="G70" s="13">
        <f t="shared" si="22"/>
        <v>3.9163164014401848E-2</v>
      </c>
      <c r="H70" s="13">
        <f t="shared" si="22"/>
        <v>0.60839920180877671</v>
      </c>
      <c r="I70" s="13">
        <f t="shared" si="22"/>
        <v>9.6107092624606399E-2</v>
      </c>
      <c r="J70" s="13">
        <f t="shared" si="22"/>
        <v>1.431342538545091E-2</v>
      </c>
      <c r="K70" s="13">
        <f t="shared" si="22"/>
        <v>0.26508519398778679</v>
      </c>
      <c r="O70" s="7"/>
      <c r="P70" s="13" t="s">
        <v>34</v>
      </c>
      <c r="Q70" s="13">
        <f>TTEST(Q64:Q66,Q67:Q69,2,2)</f>
        <v>5.1347372206515468E-3</v>
      </c>
      <c r="R70" s="13">
        <f t="shared" ref="R70:X70" si="23">TTEST(R64:R66,R67:R69,2,2)</f>
        <v>0.67613237855518116</v>
      </c>
      <c r="S70" s="13">
        <f t="shared" si="23"/>
        <v>9.4560432862804661E-2</v>
      </c>
      <c r="T70" s="13">
        <f t="shared" si="23"/>
        <v>2.8044294803836542E-5</v>
      </c>
      <c r="U70" s="13">
        <f t="shared" si="23"/>
        <v>0.79916933792879497</v>
      </c>
      <c r="V70" s="13">
        <f t="shared" si="23"/>
        <v>0.15335601480073524</v>
      </c>
      <c r="W70" s="13">
        <f t="shared" si="23"/>
        <v>1.3147998539338622E-2</v>
      </c>
      <c r="X70" s="13">
        <f t="shared" si="23"/>
        <v>1.5728900198129846E-3</v>
      </c>
    </row>
    <row r="71" spans="2:24" s="8" customFormat="1" x14ac:dyDescent="0.4">
      <c r="B71" s="7"/>
      <c r="C71" s="13"/>
      <c r="D71" s="14" t="s">
        <v>35</v>
      </c>
      <c r="E71" s="14" t="s">
        <v>35</v>
      </c>
      <c r="F71" s="14" t="s">
        <v>36</v>
      </c>
      <c r="G71" s="14" t="s">
        <v>36</v>
      </c>
      <c r="H71" s="14" t="s">
        <v>37</v>
      </c>
      <c r="I71" s="14" t="s">
        <v>37</v>
      </c>
      <c r="J71" s="14" t="s">
        <v>36</v>
      </c>
      <c r="K71" s="14" t="s">
        <v>37</v>
      </c>
      <c r="O71" s="7"/>
      <c r="P71" s="13"/>
      <c r="Q71" s="14" t="s">
        <v>38</v>
      </c>
      <c r="R71" s="14" t="s">
        <v>37</v>
      </c>
      <c r="S71" s="14" t="s">
        <v>37</v>
      </c>
      <c r="T71" s="14" t="s">
        <v>39</v>
      </c>
      <c r="U71" s="14" t="s">
        <v>37</v>
      </c>
      <c r="V71" s="14" t="s">
        <v>37</v>
      </c>
      <c r="W71" s="14" t="s">
        <v>36</v>
      </c>
      <c r="X71" s="14" t="s">
        <v>38</v>
      </c>
    </row>
    <row r="72" spans="2:24" s="8" customFormat="1" x14ac:dyDescent="0.4">
      <c r="B72" s="7"/>
      <c r="C72" s="7"/>
      <c r="D72" s="7"/>
      <c r="E72" s="7"/>
      <c r="F72" s="7"/>
      <c r="G72" s="7"/>
      <c r="H72" s="7"/>
      <c r="O72" s="7"/>
      <c r="P72" s="7"/>
      <c r="Q72" s="7"/>
      <c r="R72" s="7"/>
      <c r="S72" s="7"/>
      <c r="T72" s="7"/>
      <c r="U72" s="7"/>
    </row>
    <row r="73" spans="2:24" s="8" customFormat="1" x14ac:dyDescent="0.4">
      <c r="B73" s="7"/>
      <c r="C73" s="7"/>
      <c r="D73" s="7"/>
      <c r="E73" s="7"/>
      <c r="F73" s="7"/>
      <c r="G73" s="7"/>
      <c r="H73" s="7"/>
      <c r="O73" s="7"/>
      <c r="P73" s="7"/>
      <c r="Q73" s="7"/>
      <c r="R73" s="7"/>
      <c r="S73" s="7"/>
      <c r="T73" s="7"/>
      <c r="U73" s="7"/>
    </row>
    <row r="74" spans="2:24" s="8" customFormat="1" x14ac:dyDescent="0.4">
      <c r="B74" s="7"/>
      <c r="C74" s="7"/>
      <c r="D74" s="7"/>
      <c r="E74" s="7"/>
      <c r="F74" s="7"/>
      <c r="G74" s="7"/>
      <c r="H74" s="7"/>
      <c r="O74" s="7"/>
      <c r="P74" s="7"/>
      <c r="Q74" s="7"/>
      <c r="R74" s="7"/>
      <c r="S74" s="7"/>
      <c r="T74" s="7"/>
      <c r="U74" s="7"/>
    </row>
    <row r="75" spans="2:24" s="8" customFormat="1" x14ac:dyDescent="0.4">
      <c r="B75" s="7"/>
      <c r="C75" s="7"/>
      <c r="D75" s="7"/>
      <c r="E75" s="7"/>
      <c r="F75" s="7"/>
      <c r="G75" s="7"/>
      <c r="H75" s="7"/>
      <c r="O75" s="7"/>
      <c r="P75" s="7"/>
      <c r="Q75" s="7"/>
      <c r="R75" s="7"/>
      <c r="S75" s="7"/>
      <c r="T75" s="7"/>
      <c r="U75" s="7"/>
    </row>
  </sheetData>
  <phoneticPr fontId="3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Figure 5B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Atsuko Ikeda</dc:creator>
  <cp:lastModifiedBy>セラミド 酵母</cp:lastModifiedBy>
  <dcterms:created xsi:type="dcterms:W3CDTF">2024-03-08T05:01:46Z</dcterms:created>
  <dcterms:modified xsi:type="dcterms:W3CDTF">2024-03-08T06:19:38Z</dcterms:modified>
</cp:coreProperties>
</file>