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116" windowHeight="10584"/>
  </bookViews>
  <sheets>
    <sheet name="Feuil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W7" i="1" l="1"/>
  <c r="EW38" i="1" l="1"/>
  <c r="EW39" i="1" s="1"/>
  <c r="EW40" i="1" s="1"/>
  <c r="EW41" i="1" s="1"/>
  <c r="EW42" i="1" s="1"/>
  <c r="EW43" i="1" s="1"/>
  <c r="EW44" i="1" s="1"/>
  <c r="EW45" i="1" s="1"/>
  <c r="EW46" i="1" s="1"/>
  <c r="EW47" i="1" s="1"/>
  <c r="EW48" i="1" s="1"/>
  <c r="EW49" i="1" s="1"/>
  <c r="EW50" i="1" s="1"/>
  <c r="EW51" i="1" s="1"/>
  <c r="EW52" i="1" s="1"/>
  <c r="EW53" i="1" s="1"/>
  <c r="EW54" i="1" s="1"/>
  <c r="EW55" i="1" s="1"/>
  <c r="EW56" i="1" s="1"/>
  <c r="EW12" i="1"/>
  <c r="EW13" i="1"/>
  <c r="EW14" i="1" s="1"/>
  <c r="EW15" i="1" s="1"/>
  <c r="EW16" i="1" s="1"/>
  <c r="EW17" i="1" s="1"/>
  <c r="EW18" i="1" s="1"/>
  <c r="EW19" i="1" s="1"/>
  <c r="EW20" i="1" s="1"/>
  <c r="EW21" i="1" s="1"/>
  <c r="EW22" i="1" s="1"/>
  <c r="EW23" i="1" s="1"/>
  <c r="EW24" i="1" s="1"/>
  <c r="EW25" i="1" s="1"/>
  <c r="EW26" i="1" s="1"/>
  <c r="EW27" i="1" s="1"/>
  <c r="EW28" i="1" s="1"/>
  <c r="EW11" i="1"/>
  <c r="EW10" i="1"/>
  <c r="GD5" i="1"/>
  <c r="GD10" i="1" s="1"/>
  <c r="GD11" i="1" s="1"/>
  <c r="GD12" i="1" s="1"/>
  <c r="GD13" i="1" s="1"/>
  <c r="GD14" i="1" s="1"/>
  <c r="GD15" i="1" s="1"/>
  <c r="GD16" i="1" s="1"/>
  <c r="GD17" i="1" s="1"/>
  <c r="GD18" i="1" s="1"/>
  <c r="GD19" i="1" s="1"/>
  <c r="GD20" i="1" s="1"/>
  <c r="GD21" i="1" s="1"/>
  <c r="GD22" i="1" s="1"/>
  <c r="GD23" i="1" s="1"/>
  <c r="GD24" i="1" s="1"/>
  <c r="EZ2" i="1"/>
  <c r="GC57" i="1"/>
  <c r="GB57" i="1"/>
  <c r="GC56" i="1"/>
  <c r="GB56" i="1"/>
  <c r="GC55" i="1"/>
  <c r="GB55" i="1"/>
  <c r="GC54" i="1"/>
  <c r="GB54" i="1"/>
  <c r="GC53" i="1"/>
  <c r="GB53" i="1"/>
  <c r="GC52" i="1"/>
  <c r="GB52" i="1"/>
  <c r="GC51" i="1"/>
  <c r="GB51" i="1"/>
  <c r="GC50" i="1"/>
  <c r="GB50" i="1"/>
  <c r="GC49" i="1"/>
  <c r="GB49" i="1"/>
  <c r="GC48" i="1"/>
  <c r="GB48" i="1"/>
  <c r="GC47" i="1"/>
  <c r="GB47" i="1"/>
  <c r="GC46" i="1"/>
  <c r="GB46" i="1"/>
  <c r="GC45" i="1"/>
  <c r="GB45" i="1"/>
  <c r="GC44" i="1"/>
  <c r="GB44" i="1"/>
  <c r="GC43" i="1"/>
  <c r="GB43" i="1"/>
  <c r="GC42" i="1"/>
  <c r="GB42" i="1"/>
  <c r="GC41" i="1"/>
  <c r="GB41" i="1"/>
  <c r="GC40" i="1"/>
  <c r="GB40" i="1"/>
  <c r="GC39" i="1"/>
  <c r="GB39" i="1"/>
  <c r="GC38" i="1"/>
  <c r="GB38" i="1"/>
  <c r="GC37" i="1"/>
  <c r="GB37" i="1"/>
  <c r="GC29" i="1"/>
  <c r="GB29" i="1"/>
  <c r="GC28" i="1"/>
  <c r="GB28" i="1"/>
  <c r="GC27" i="1"/>
  <c r="GB27" i="1"/>
  <c r="GC26" i="1"/>
  <c r="GB26" i="1"/>
  <c r="GC25" i="1"/>
  <c r="GB25" i="1"/>
  <c r="GC24" i="1"/>
  <c r="GB24" i="1"/>
  <c r="GC23" i="1"/>
  <c r="GB23" i="1"/>
  <c r="GC22" i="1"/>
  <c r="GB22" i="1"/>
  <c r="GC21" i="1"/>
  <c r="GB21" i="1"/>
  <c r="GC20" i="1"/>
  <c r="GB20" i="1"/>
  <c r="GC19" i="1"/>
  <c r="GB19" i="1"/>
  <c r="GC18" i="1"/>
  <c r="GB18" i="1"/>
  <c r="GC17" i="1"/>
  <c r="GB17" i="1"/>
  <c r="GC16" i="1"/>
  <c r="GB16" i="1"/>
  <c r="GC15" i="1"/>
  <c r="GB15" i="1"/>
  <c r="GC14" i="1"/>
  <c r="GB14" i="1"/>
  <c r="GC13" i="1"/>
  <c r="GB13" i="1"/>
  <c r="GC12" i="1"/>
  <c r="GB12" i="1"/>
  <c r="GC11" i="1"/>
  <c r="GB11" i="1"/>
  <c r="GC10" i="1"/>
  <c r="GB10" i="1"/>
  <c r="GC9" i="1"/>
  <c r="GB9" i="1"/>
  <c r="GA2" i="1"/>
  <c r="FZ2" i="1"/>
  <c r="FY2" i="1"/>
  <c r="FX2" i="1"/>
  <c r="FW2" i="1"/>
  <c r="FV2" i="1"/>
  <c r="FU2" i="1"/>
  <c r="FT2" i="1"/>
  <c r="FS2" i="1"/>
  <c r="FR2" i="1"/>
  <c r="FQ2" i="1"/>
  <c r="FP2" i="1"/>
  <c r="FO2" i="1"/>
  <c r="FN2" i="1"/>
  <c r="FM2" i="1"/>
  <c r="FL2" i="1"/>
  <c r="FK2" i="1"/>
  <c r="FJ2" i="1"/>
  <c r="FI2" i="1"/>
  <c r="FH2" i="1"/>
  <c r="FG2" i="1"/>
  <c r="FF2" i="1"/>
  <c r="FE2" i="1"/>
  <c r="FD2" i="1"/>
  <c r="FC2" i="1"/>
  <c r="FB2" i="1"/>
  <c r="FA2" i="1"/>
  <c r="EY2" i="1"/>
  <c r="EX2" i="1"/>
  <c r="DM126" i="1"/>
  <c r="DL126" i="1"/>
  <c r="DM125" i="1"/>
  <c r="DL125" i="1"/>
  <c r="DC125" i="1"/>
  <c r="DB125" i="1"/>
  <c r="DM124" i="1"/>
  <c r="DL124" i="1"/>
  <c r="DC124" i="1"/>
  <c r="DB124" i="1"/>
  <c r="DM123" i="1"/>
  <c r="DL123" i="1"/>
  <c r="DC123" i="1"/>
  <c r="DB123" i="1"/>
  <c r="CT123" i="1"/>
  <c r="CS123" i="1"/>
  <c r="CK123" i="1"/>
  <c r="CJ123" i="1"/>
  <c r="CB123" i="1"/>
  <c r="CA123" i="1"/>
  <c r="BS123" i="1"/>
  <c r="BR123" i="1"/>
  <c r="BJ123" i="1"/>
  <c r="BI123" i="1"/>
  <c r="BA123" i="1"/>
  <c r="AZ123" i="1"/>
  <c r="AR123" i="1"/>
  <c r="AQ123" i="1"/>
  <c r="AI123" i="1"/>
  <c r="AH123" i="1"/>
  <c r="Z123" i="1"/>
  <c r="Y123" i="1"/>
  <c r="Q123" i="1"/>
  <c r="P123" i="1"/>
  <c r="H123" i="1"/>
  <c r="G123" i="1"/>
  <c r="DM122" i="1"/>
  <c r="DL122" i="1"/>
  <c r="DC122" i="1"/>
  <c r="DB122" i="1"/>
  <c r="CT122" i="1"/>
  <c r="CS122" i="1"/>
  <c r="CK122" i="1"/>
  <c r="CJ122" i="1"/>
  <c r="CB122" i="1"/>
  <c r="CA122" i="1"/>
  <c r="BS122" i="1"/>
  <c r="BR122" i="1"/>
  <c r="BJ122" i="1"/>
  <c r="BI122" i="1"/>
  <c r="BK122" i="1" s="1"/>
  <c r="BA122" i="1"/>
  <c r="AZ122" i="1"/>
  <c r="AR122" i="1"/>
  <c r="AQ122" i="1"/>
  <c r="AI122" i="1"/>
  <c r="AH122" i="1"/>
  <c r="Z122" i="1"/>
  <c r="Y122" i="1"/>
  <c r="Q122" i="1"/>
  <c r="P122" i="1"/>
  <c r="H122" i="1"/>
  <c r="G122" i="1"/>
  <c r="DM121" i="1"/>
  <c r="DL121" i="1"/>
  <c r="DC121" i="1"/>
  <c r="DB121" i="1"/>
  <c r="CT121" i="1"/>
  <c r="CS121" i="1"/>
  <c r="CK121" i="1"/>
  <c r="CJ121" i="1"/>
  <c r="CB121" i="1"/>
  <c r="CA121" i="1"/>
  <c r="BS121" i="1"/>
  <c r="BR121" i="1"/>
  <c r="BJ121" i="1"/>
  <c r="BI121" i="1"/>
  <c r="BK121" i="1" s="1"/>
  <c r="BA121" i="1"/>
  <c r="AZ121" i="1"/>
  <c r="AR121" i="1"/>
  <c r="AQ121" i="1"/>
  <c r="AI121" i="1"/>
  <c r="AH121" i="1"/>
  <c r="Z121" i="1"/>
  <c r="Y121" i="1"/>
  <c r="Q121" i="1"/>
  <c r="P121" i="1"/>
  <c r="H121" i="1"/>
  <c r="G121" i="1"/>
  <c r="DM120" i="1"/>
  <c r="DL120" i="1"/>
  <c r="DC120" i="1"/>
  <c r="DB120" i="1"/>
  <c r="CT120" i="1"/>
  <c r="CS120" i="1"/>
  <c r="CK120" i="1"/>
  <c r="CJ120" i="1"/>
  <c r="CB120" i="1"/>
  <c r="CA120" i="1"/>
  <c r="BS120" i="1"/>
  <c r="BR120" i="1"/>
  <c r="BJ120" i="1"/>
  <c r="BI120" i="1"/>
  <c r="BK120" i="1" s="1"/>
  <c r="BA120" i="1"/>
  <c r="AZ120" i="1"/>
  <c r="AR120" i="1"/>
  <c r="AQ120" i="1"/>
  <c r="AI120" i="1"/>
  <c r="AH120" i="1"/>
  <c r="Z120" i="1"/>
  <c r="Y120" i="1"/>
  <c r="Q120" i="1"/>
  <c r="P120" i="1"/>
  <c r="H120" i="1"/>
  <c r="G120" i="1"/>
  <c r="DM119" i="1"/>
  <c r="DL119" i="1"/>
  <c r="DC119" i="1"/>
  <c r="DB119" i="1"/>
  <c r="CT119" i="1"/>
  <c r="CS119" i="1"/>
  <c r="CK119" i="1"/>
  <c r="CJ119" i="1"/>
  <c r="CB119" i="1"/>
  <c r="CA119" i="1"/>
  <c r="BS119" i="1"/>
  <c r="BR119" i="1"/>
  <c r="BJ119" i="1"/>
  <c r="BI119" i="1"/>
  <c r="BA119" i="1"/>
  <c r="AZ119" i="1"/>
  <c r="AR119" i="1"/>
  <c r="AQ119" i="1"/>
  <c r="AI119" i="1"/>
  <c r="AH119" i="1"/>
  <c r="Z119" i="1"/>
  <c r="Y119" i="1"/>
  <c r="Q119" i="1"/>
  <c r="P119" i="1"/>
  <c r="H119" i="1"/>
  <c r="G119" i="1"/>
  <c r="DM118" i="1"/>
  <c r="DL118" i="1"/>
  <c r="DC118" i="1"/>
  <c r="DB118" i="1"/>
  <c r="CT118" i="1"/>
  <c r="CS118" i="1"/>
  <c r="CK118" i="1"/>
  <c r="CJ118" i="1"/>
  <c r="CB118" i="1"/>
  <c r="CA118" i="1"/>
  <c r="BS118" i="1"/>
  <c r="BR118" i="1"/>
  <c r="BJ118" i="1"/>
  <c r="BI118" i="1"/>
  <c r="BA118" i="1"/>
  <c r="AZ118" i="1"/>
  <c r="AR118" i="1"/>
  <c r="AQ118" i="1"/>
  <c r="AI118" i="1"/>
  <c r="AH118" i="1"/>
  <c r="Z118" i="1"/>
  <c r="Y118" i="1"/>
  <c r="Q118" i="1"/>
  <c r="P118" i="1"/>
  <c r="H118" i="1"/>
  <c r="G118" i="1"/>
  <c r="DM117" i="1"/>
  <c r="DL117" i="1"/>
  <c r="DC117" i="1"/>
  <c r="DB117" i="1"/>
  <c r="CT117" i="1"/>
  <c r="CS117" i="1"/>
  <c r="CK117" i="1"/>
  <c r="CJ117" i="1"/>
  <c r="CB117" i="1"/>
  <c r="CA117" i="1"/>
  <c r="BS117" i="1"/>
  <c r="BR117" i="1"/>
  <c r="BJ117" i="1"/>
  <c r="BI117" i="1"/>
  <c r="BA117" i="1"/>
  <c r="AZ117" i="1"/>
  <c r="AR117" i="1"/>
  <c r="AQ117" i="1"/>
  <c r="AI117" i="1"/>
  <c r="AH117" i="1"/>
  <c r="Z117" i="1"/>
  <c r="Y117" i="1"/>
  <c r="Q117" i="1"/>
  <c r="P117" i="1"/>
  <c r="H117" i="1"/>
  <c r="G117" i="1"/>
  <c r="DM116" i="1"/>
  <c r="DL116" i="1"/>
  <c r="DC116" i="1"/>
  <c r="DB116" i="1"/>
  <c r="CT116" i="1"/>
  <c r="CS116" i="1"/>
  <c r="CK116" i="1"/>
  <c r="CJ116" i="1"/>
  <c r="CB116" i="1"/>
  <c r="CA116" i="1"/>
  <c r="BS116" i="1"/>
  <c r="BR116" i="1"/>
  <c r="BJ116" i="1"/>
  <c r="BI116" i="1"/>
  <c r="BA116" i="1"/>
  <c r="AZ116" i="1"/>
  <c r="AR116" i="1"/>
  <c r="AQ116" i="1"/>
  <c r="AI116" i="1"/>
  <c r="AH116" i="1"/>
  <c r="Z116" i="1"/>
  <c r="Y116" i="1"/>
  <c r="Q116" i="1"/>
  <c r="P116" i="1"/>
  <c r="H116" i="1"/>
  <c r="G116" i="1"/>
  <c r="DM115" i="1"/>
  <c r="DL115" i="1"/>
  <c r="DC115" i="1"/>
  <c r="DB115" i="1"/>
  <c r="CT115" i="1"/>
  <c r="CS115" i="1"/>
  <c r="CK115" i="1"/>
  <c r="CJ115" i="1"/>
  <c r="CB115" i="1"/>
  <c r="CA115" i="1"/>
  <c r="BS115" i="1"/>
  <c r="BR115" i="1"/>
  <c r="BJ115" i="1"/>
  <c r="BI115" i="1"/>
  <c r="BA115" i="1"/>
  <c r="AZ115" i="1"/>
  <c r="AR115" i="1"/>
  <c r="AQ115" i="1"/>
  <c r="AI115" i="1"/>
  <c r="AH115" i="1"/>
  <c r="Z115" i="1"/>
  <c r="Y115" i="1"/>
  <c r="Q115" i="1"/>
  <c r="P115" i="1"/>
  <c r="H115" i="1"/>
  <c r="G115" i="1"/>
  <c r="DM114" i="1"/>
  <c r="DL114" i="1"/>
  <c r="DC114" i="1"/>
  <c r="DB114" i="1"/>
  <c r="CT114" i="1"/>
  <c r="CS114" i="1"/>
  <c r="CK114" i="1"/>
  <c r="CJ114" i="1"/>
  <c r="CB114" i="1"/>
  <c r="CA114" i="1"/>
  <c r="BS114" i="1"/>
  <c r="BR114" i="1"/>
  <c r="BJ114" i="1"/>
  <c r="BI114" i="1"/>
  <c r="BA114" i="1"/>
  <c r="AZ114" i="1"/>
  <c r="AR114" i="1"/>
  <c r="AQ114" i="1"/>
  <c r="AI114" i="1"/>
  <c r="AH114" i="1"/>
  <c r="Z114" i="1"/>
  <c r="Y114" i="1"/>
  <c r="Q114" i="1"/>
  <c r="P114" i="1"/>
  <c r="H114" i="1"/>
  <c r="G114" i="1"/>
  <c r="DM113" i="1"/>
  <c r="DL113" i="1"/>
  <c r="DC113" i="1"/>
  <c r="DB113" i="1"/>
  <c r="CT113" i="1"/>
  <c r="CS113" i="1"/>
  <c r="CK113" i="1"/>
  <c r="CJ113" i="1"/>
  <c r="CB113" i="1"/>
  <c r="CA113" i="1"/>
  <c r="BS113" i="1"/>
  <c r="BR113" i="1"/>
  <c r="BJ113" i="1"/>
  <c r="BI113" i="1"/>
  <c r="BA113" i="1"/>
  <c r="AZ113" i="1"/>
  <c r="AR113" i="1"/>
  <c r="AQ113" i="1"/>
  <c r="AI113" i="1"/>
  <c r="AH113" i="1"/>
  <c r="Z113" i="1"/>
  <c r="Y113" i="1"/>
  <c r="Q113" i="1"/>
  <c r="P113" i="1"/>
  <c r="H113" i="1"/>
  <c r="G113" i="1"/>
  <c r="DM112" i="1"/>
  <c r="DL112" i="1"/>
  <c r="DC112" i="1"/>
  <c r="DB112" i="1"/>
  <c r="CT112" i="1"/>
  <c r="CS112" i="1"/>
  <c r="CK112" i="1"/>
  <c r="CJ112" i="1"/>
  <c r="CB112" i="1"/>
  <c r="CA112" i="1"/>
  <c r="BS112" i="1"/>
  <c r="BR112" i="1"/>
  <c r="BJ112" i="1"/>
  <c r="BI112" i="1"/>
  <c r="BA112" i="1"/>
  <c r="AZ112" i="1"/>
  <c r="AR112" i="1"/>
  <c r="AQ112" i="1"/>
  <c r="AI112" i="1"/>
  <c r="AH112" i="1"/>
  <c r="Z112" i="1"/>
  <c r="Y112" i="1"/>
  <c r="Q112" i="1"/>
  <c r="P112" i="1"/>
  <c r="H112" i="1"/>
  <c r="G112" i="1"/>
  <c r="DM111" i="1"/>
  <c r="DL111" i="1"/>
  <c r="DC111" i="1"/>
  <c r="DB111" i="1"/>
  <c r="CT111" i="1"/>
  <c r="CS111" i="1"/>
  <c r="CK111" i="1"/>
  <c r="CJ111" i="1"/>
  <c r="CB111" i="1"/>
  <c r="CA111" i="1"/>
  <c r="BS111" i="1"/>
  <c r="BR111" i="1"/>
  <c r="BJ111" i="1"/>
  <c r="BI111" i="1"/>
  <c r="BA111" i="1"/>
  <c r="AZ111" i="1"/>
  <c r="AR111" i="1"/>
  <c r="AQ111" i="1"/>
  <c r="AI111" i="1"/>
  <c r="AH111" i="1"/>
  <c r="Z111" i="1"/>
  <c r="Y111" i="1"/>
  <c r="Q111" i="1"/>
  <c r="P111" i="1"/>
  <c r="H111" i="1"/>
  <c r="G111" i="1"/>
  <c r="DM110" i="1"/>
  <c r="DL110" i="1"/>
  <c r="DC110" i="1"/>
  <c r="DB110" i="1"/>
  <c r="CT110" i="1"/>
  <c r="CS110" i="1"/>
  <c r="CK110" i="1"/>
  <c r="CJ110" i="1"/>
  <c r="CB110" i="1"/>
  <c r="CA110" i="1"/>
  <c r="BS110" i="1"/>
  <c r="BR110" i="1"/>
  <c r="BJ110" i="1"/>
  <c r="BI110" i="1"/>
  <c r="BA110" i="1"/>
  <c r="AZ110" i="1"/>
  <c r="AR110" i="1"/>
  <c r="AQ110" i="1"/>
  <c r="AI110" i="1"/>
  <c r="AH110" i="1"/>
  <c r="Z110" i="1"/>
  <c r="Y110" i="1"/>
  <c r="Q110" i="1"/>
  <c r="P110" i="1"/>
  <c r="H110" i="1"/>
  <c r="G110" i="1"/>
  <c r="DM109" i="1"/>
  <c r="DL109" i="1"/>
  <c r="DC109" i="1"/>
  <c r="DB109" i="1"/>
  <c r="CT109" i="1"/>
  <c r="CS109" i="1"/>
  <c r="CK109" i="1"/>
  <c r="CJ109" i="1"/>
  <c r="CB109" i="1"/>
  <c r="CA109" i="1"/>
  <c r="BS109" i="1"/>
  <c r="BR109" i="1"/>
  <c r="BJ109" i="1"/>
  <c r="BI109" i="1"/>
  <c r="BA109" i="1"/>
  <c r="AZ109" i="1"/>
  <c r="AR109" i="1"/>
  <c r="AQ109" i="1"/>
  <c r="AI109" i="1"/>
  <c r="AH109" i="1"/>
  <c r="Z109" i="1"/>
  <c r="Y109" i="1"/>
  <c r="Q109" i="1"/>
  <c r="P109" i="1"/>
  <c r="H109" i="1"/>
  <c r="G109" i="1"/>
  <c r="DM108" i="1"/>
  <c r="DL108" i="1"/>
  <c r="DC108" i="1"/>
  <c r="DB108" i="1"/>
  <c r="CT108" i="1"/>
  <c r="CS108" i="1"/>
  <c r="CK108" i="1"/>
  <c r="CJ108" i="1"/>
  <c r="CB108" i="1"/>
  <c r="CA108" i="1"/>
  <c r="BS108" i="1"/>
  <c r="BR108" i="1"/>
  <c r="BJ108" i="1"/>
  <c r="BI108" i="1"/>
  <c r="BA108" i="1"/>
  <c r="AZ108" i="1"/>
  <c r="AR108" i="1"/>
  <c r="AQ108" i="1"/>
  <c r="AI108" i="1"/>
  <c r="AH108" i="1"/>
  <c r="Z108" i="1"/>
  <c r="Y108" i="1"/>
  <c r="Q108" i="1"/>
  <c r="P108" i="1"/>
  <c r="H108" i="1"/>
  <c r="G108" i="1"/>
  <c r="DM107" i="1"/>
  <c r="DL107" i="1"/>
  <c r="DC107" i="1"/>
  <c r="DB107" i="1"/>
  <c r="CT107" i="1"/>
  <c r="CS107" i="1"/>
  <c r="CK107" i="1"/>
  <c r="CJ107" i="1"/>
  <c r="CB107" i="1"/>
  <c r="CA107" i="1"/>
  <c r="BS107" i="1"/>
  <c r="BR107" i="1"/>
  <c r="BJ107" i="1"/>
  <c r="BI107" i="1"/>
  <c r="BA107" i="1"/>
  <c r="AZ107" i="1"/>
  <c r="AR107" i="1"/>
  <c r="AQ107" i="1"/>
  <c r="AI107" i="1"/>
  <c r="AH107" i="1"/>
  <c r="Z107" i="1"/>
  <c r="Y107" i="1"/>
  <c r="Q107" i="1"/>
  <c r="P107" i="1"/>
  <c r="H107" i="1"/>
  <c r="G107" i="1"/>
  <c r="DM106" i="1"/>
  <c r="DL106" i="1"/>
  <c r="DC106" i="1"/>
  <c r="DB106" i="1"/>
  <c r="CT106" i="1"/>
  <c r="CS106" i="1"/>
  <c r="CK106" i="1"/>
  <c r="CJ106" i="1"/>
  <c r="CB106" i="1"/>
  <c r="CA106" i="1"/>
  <c r="BS106" i="1"/>
  <c r="BR106" i="1"/>
  <c r="BJ106" i="1"/>
  <c r="BI106" i="1"/>
  <c r="BA106" i="1"/>
  <c r="AZ106" i="1"/>
  <c r="AR106" i="1"/>
  <c r="AQ106" i="1"/>
  <c r="AI106" i="1"/>
  <c r="AH106" i="1"/>
  <c r="Z106" i="1"/>
  <c r="Y106" i="1"/>
  <c r="Q106" i="1"/>
  <c r="P106" i="1"/>
  <c r="H106" i="1"/>
  <c r="G106" i="1"/>
  <c r="DM105" i="1"/>
  <c r="DL105" i="1"/>
  <c r="DC105" i="1"/>
  <c r="DB105" i="1"/>
  <c r="CT105" i="1"/>
  <c r="CS105" i="1"/>
  <c r="CK105" i="1"/>
  <c r="CJ105" i="1"/>
  <c r="CB105" i="1"/>
  <c r="CA105" i="1"/>
  <c r="BS105" i="1"/>
  <c r="BR105" i="1"/>
  <c r="BJ105" i="1"/>
  <c r="BI105" i="1"/>
  <c r="BA105" i="1"/>
  <c r="AZ105" i="1"/>
  <c r="AR105" i="1"/>
  <c r="AQ105" i="1"/>
  <c r="AI105" i="1"/>
  <c r="AH105" i="1"/>
  <c r="Z105" i="1"/>
  <c r="Y105" i="1"/>
  <c r="Q105" i="1"/>
  <c r="P105" i="1"/>
  <c r="H105" i="1"/>
  <c r="G105" i="1"/>
  <c r="DM104" i="1"/>
  <c r="DL104" i="1"/>
  <c r="DC104" i="1"/>
  <c r="DB104" i="1"/>
  <c r="CT104" i="1"/>
  <c r="CS104" i="1"/>
  <c r="CK104" i="1"/>
  <c r="CJ104" i="1"/>
  <c r="CB104" i="1"/>
  <c r="CA104" i="1"/>
  <c r="BS104" i="1"/>
  <c r="BR104" i="1"/>
  <c r="BJ104" i="1"/>
  <c r="BI104" i="1"/>
  <c r="BA104" i="1"/>
  <c r="AZ104" i="1"/>
  <c r="AR104" i="1"/>
  <c r="AQ104" i="1"/>
  <c r="AI104" i="1"/>
  <c r="AH104" i="1"/>
  <c r="Z104" i="1"/>
  <c r="Y104" i="1"/>
  <c r="Q104" i="1"/>
  <c r="P104" i="1"/>
  <c r="H104" i="1"/>
  <c r="G104" i="1"/>
  <c r="DM103" i="1"/>
  <c r="DL103" i="1"/>
  <c r="DC103" i="1"/>
  <c r="DB103" i="1"/>
  <c r="CT103" i="1"/>
  <c r="CS103" i="1"/>
  <c r="CK103" i="1"/>
  <c r="CJ103" i="1"/>
  <c r="CB103" i="1"/>
  <c r="CA103" i="1"/>
  <c r="BS103" i="1"/>
  <c r="BR103" i="1"/>
  <c r="BJ103" i="1"/>
  <c r="BI103" i="1"/>
  <c r="BA103" i="1"/>
  <c r="AZ103" i="1"/>
  <c r="AR103" i="1"/>
  <c r="AQ103" i="1"/>
  <c r="AI103" i="1"/>
  <c r="AH103" i="1"/>
  <c r="Z103" i="1"/>
  <c r="Y103" i="1"/>
  <c r="Q103" i="1"/>
  <c r="P103" i="1"/>
  <c r="H103" i="1"/>
  <c r="G103" i="1"/>
  <c r="DM102" i="1"/>
  <c r="DL102" i="1"/>
  <c r="DC102" i="1"/>
  <c r="DB102" i="1"/>
  <c r="CT102" i="1"/>
  <c r="CS102" i="1"/>
  <c r="CK102" i="1"/>
  <c r="CJ102" i="1"/>
  <c r="CB102" i="1"/>
  <c r="CA102" i="1"/>
  <c r="BS102" i="1"/>
  <c r="BR102" i="1"/>
  <c r="BJ102" i="1"/>
  <c r="BI102" i="1"/>
  <c r="BA102" i="1"/>
  <c r="AZ102" i="1"/>
  <c r="AR102" i="1"/>
  <c r="AQ102" i="1"/>
  <c r="AI102" i="1"/>
  <c r="AH102" i="1"/>
  <c r="Z102" i="1"/>
  <c r="Y102" i="1"/>
  <c r="Q102" i="1"/>
  <c r="P102" i="1"/>
  <c r="H102" i="1"/>
  <c r="G102" i="1"/>
  <c r="A102" i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DM101" i="1"/>
  <c r="DL101" i="1"/>
  <c r="DC101" i="1"/>
  <c r="DB101" i="1"/>
  <c r="CT101" i="1"/>
  <c r="CS101" i="1"/>
  <c r="CK101" i="1"/>
  <c r="CJ101" i="1"/>
  <c r="CB101" i="1"/>
  <c r="CA101" i="1"/>
  <c r="BS101" i="1"/>
  <c r="BR101" i="1"/>
  <c r="BJ101" i="1"/>
  <c r="BI101" i="1"/>
  <c r="BA101" i="1"/>
  <c r="AZ101" i="1"/>
  <c r="AR101" i="1"/>
  <c r="AQ101" i="1"/>
  <c r="AI101" i="1"/>
  <c r="AH101" i="1"/>
  <c r="Z101" i="1"/>
  <c r="Y101" i="1"/>
  <c r="Q101" i="1"/>
  <c r="P101" i="1"/>
  <c r="H101" i="1"/>
  <c r="G101" i="1"/>
  <c r="BJ77" i="1"/>
  <c r="BI77" i="1"/>
  <c r="BA77" i="1"/>
  <c r="AZ77" i="1"/>
  <c r="AI77" i="1"/>
  <c r="AH77" i="1"/>
  <c r="BJ76" i="1"/>
  <c r="BI76" i="1"/>
  <c r="BA76" i="1"/>
  <c r="AZ76" i="1"/>
  <c r="AI76" i="1"/>
  <c r="AH76" i="1"/>
  <c r="BJ75" i="1"/>
  <c r="BI75" i="1"/>
  <c r="BA75" i="1"/>
  <c r="AZ75" i="1"/>
  <c r="AI75" i="1"/>
  <c r="AH75" i="1"/>
  <c r="BJ74" i="1"/>
  <c r="BI74" i="1"/>
  <c r="BA74" i="1"/>
  <c r="AZ74" i="1"/>
  <c r="AI74" i="1"/>
  <c r="AH74" i="1"/>
  <c r="Z74" i="1"/>
  <c r="Y74" i="1"/>
  <c r="Q74" i="1"/>
  <c r="P74" i="1"/>
  <c r="H74" i="1"/>
  <c r="G74" i="1"/>
  <c r="BJ73" i="1"/>
  <c r="BI73" i="1"/>
  <c r="BA73" i="1"/>
  <c r="AZ73" i="1"/>
  <c r="AI73" i="1"/>
  <c r="AH73" i="1"/>
  <c r="Z73" i="1"/>
  <c r="Y73" i="1"/>
  <c r="Q73" i="1"/>
  <c r="P73" i="1"/>
  <c r="H73" i="1"/>
  <c r="G73" i="1"/>
  <c r="I73" i="1" s="1"/>
  <c r="BJ72" i="1"/>
  <c r="BI72" i="1"/>
  <c r="BA72" i="1"/>
  <c r="AZ72" i="1"/>
  <c r="AI72" i="1"/>
  <c r="AH72" i="1"/>
  <c r="Z72" i="1"/>
  <c r="Y72" i="1"/>
  <c r="Q72" i="1"/>
  <c r="P72" i="1"/>
  <c r="H72" i="1"/>
  <c r="G72" i="1"/>
  <c r="BJ71" i="1"/>
  <c r="BI71" i="1"/>
  <c r="BA71" i="1"/>
  <c r="AZ71" i="1"/>
  <c r="AI71" i="1"/>
  <c r="AH71" i="1"/>
  <c r="Z71" i="1"/>
  <c r="Y71" i="1"/>
  <c r="Q71" i="1"/>
  <c r="P71" i="1"/>
  <c r="H71" i="1"/>
  <c r="G71" i="1"/>
  <c r="BJ70" i="1"/>
  <c r="BI70" i="1"/>
  <c r="BA70" i="1"/>
  <c r="AZ70" i="1"/>
  <c r="AI70" i="1"/>
  <c r="AH70" i="1"/>
  <c r="Z70" i="1"/>
  <c r="Y70" i="1"/>
  <c r="Q70" i="1"/>
  <c r="P70" i="1"/>
  <c r="H70" i="1"/>
  <c r="G70" i="1"/>
  <c r="BJ69" i="1"/>
  <c r="BI69" i="1"/>
  <c r="BA69" i="1"/>
  <c r="AZ69" i="1"/>
  <c r="AI69" i="1"/>
  <c r="AH69" i="1"/>
  <c r="Z69" i="1"/>
  <c r="Y69" i="1"/>
  <c r="Q69" i="1"/>
  <c r="P69" i="1"/>
  <c r="H69" i="1"/>
  <c r="G69" i="1"/>
  <c r="BJ68" i="1"/>
  <c r="BI68" i="1"/>
  <c r="BA68" i="1"/>
  <c r="AZ68" i="1"/>
  <c r="AI68" i="1"/>
  <c r="AH68" i="1"/>
  <c r="Z68" i="1"/>
  <c r="Y68" i="1"/>
  <c r="Q68" i="1"/>
  <c r="P68" i="1"/>
  <c r="H68" i="1"/>
  <c r="G68" i="1"/>
  <c r="BJ67" i="1"/>
  <c r="BI67" i="1"/>
  <c r="BA67" i="1"/>
  <c r="AZ67" i="1"/>
  <c r="AR67" i="1"/>
  <c r="AQ67" i="1"/>
  <c r="AI67" i="1"/>
  <c r="AH67" i="1"/>
  <c r="Z67" i="1"/>
  <c r="Y67" i="1"/>
  <c r="Q67" i="1"/>
  <c r="P67" i="1"/>
  <c r="H67" i="1"/>
  <c r="G67" i="1"/>
  <c r="BJ66" i="1"/>
  <c r="BI66" i="1"/>
  <c r="BA66" i="1"/>
  <c r="AZ66" i="1"/>
  <c r="AR66" i="1"/>
  <c r="AQ66" i="1"/>
  <c r="AI66" i="1"/>
  <c r="AH66" i="1"/>
  <c r="Z66" i="1"/>
  <c r="Y66" i="1"/>
  <c r="Q66" i="1"/>
  <c r="P66" i="1"/>
  <c r="H66" i="1"/>
  <c r="G66" i="1"/>
  <c r="BJ65" i="1"/>
  <c r="BI65" i="1"/>
  <c r="BA65" i="1"/>
  <c r="AZ65" i="1"/>
  <c r="AR65" i="1"/>
  <c r="AQ65" i="1"/>
  <c r="AI65" i="1"/>
  <c r="AH65" i="1"/>
  <c r="Z65" i="1"/>
  <c r="Y65" i="1"/>
  <c r="Q65" i="1"/>
  <c r="P65" i="1"/>
  <c r="H65" i="1"/>
  <c r="G65" i="1"/>
  <c r="BJ64" i="1"/>
  <c r="BI64" i="1"/>
  <c r="BA64" i="1"/>
  <c r="AZ64" i="1"/>
  <c r="AR64" i="1"/>
  <c r="AQ64" i="1"/>
  <c r="AI64" i="1"/>
  <c r="AH64" i="1"/>
  <c r="Z64" i="1"/>
  <c r="Y64" i="1"/>
  <c r="Q64" i="1"/>
  <c r="P64" i="1"/>
  <c r="H64" i="1"/>
  <c r="G64" i="1"/>
  <c r="BJ63" i="1"/>
  <c r="BI63" i="1"/>
  <c r="BA63" i="1"/>
  <c r="AZ63" i="1"/>
  <c r="AR63" i="1"/>
  <c r="AQ63" i="1"/>
  <c r="AI63" i="1"/>
  <c r="AH63" i="1"/>
  <c r="Z63" i="1"/>
  <c r="Y63" i="1"/>
  <c r="Q63" i="1"/>
  <c r="P63" i="1"/>
  <c r="H63" i="1"/>
  <c r="G63" i="1"/>
  <c r="BJ62" i="1"/>
  <c r="BI62" i="1"/>
  <c r="BA62" i="1"/>
  <c r="AZ62" i="1"/>
  <c r="AR62" i="1"/>
  <c r="AQ62" i="1"/>
  <c r="AI62" i="1"/>
  <c r="AH62" i="1"/>
  <c r="Z62" i="1"/>
  <c r="Y62" i="1"/>
  <c r="Q62" i="1"/>
  <c r="P62" i="1"/>
  <c r="H62" i="1"/>
  <c r="G62" i="1"/>
  <c r="BJ61" i="1"/>
  <c r="BI61" i="1"/>
  <c r="BA61" i="1"/>
  <c r="AZ61" i="1"/>
  <c r="AR61" i="1"/>
  <c r="AQ61" i="1"/>
  <c r="AI61" i="1"/>
  <c r="AH61" i="1"/>
  <c r="Z61" i="1"/>
  <c r="Y61" i="1"/>
  <c r="Q61" i="1"/>
  <c r="P61" i="1"/>
  <c r="H61" i="1"/>
  <c r="G61" i="1"/>
  <c r="BJ60" i="1"/>
  <c r="BI60" i="1"/>
  <c r="BA60" i="1"/>
  <c r="AZ60" i="1"/>
  <c r="AR60" i="1"/>
  <c r="AQ60" i="1"/>
  <c r="AI60" i="1"/>
  <c r="AH60" i="1"/>
  <c r="Z60" i="1"/>
  <c r="Y60" i="1"/>
  <c r="Q60" i="1"/>
  <c r="P60" i="1"/>
  <c r="H60" i="1"/>
  <c r="G60" i="1"/>
  <c r="BJ59" i="1"/>
  <c r="BI59" i="1"/>
  <c r="BA59" i="1"/>
  <c r="AZ59" i="1"/>
  <c r="AR59" i="1"/>
  <c r="AQ59" i="1"/>
  <c r="AI59" i="1"/>
  <c r="AH59" i="1"/>
  <c r="Z59" i="1"/>
  <c r="Y59" i="1"/>
  <c r="Q59" i="1"/>
  <c r="P59" i="1"/>
  <c r="H59" i="1"/>
  <c r="G59" i="1"/>
  <c r="BJ58" i="1"/>
  <c r="BI58" i="1"/>
  <c r="BA58" i="1"/>
  <c r="AZ58" i="1"/>
  <c r="AR58" i="1"/>
  <c r="AQ58" i="1"/>
  <c r="AI58" i="1"/>
  <c r="AH58" i="1"/>
  <c r="Z58" i="1"/>
  <c r="Y58" i="1"/>
  <c r="Q58" i="1"/>
  <c r="P58" i="1"/>
  <c r="H58" i="1"/>
  <c r="G58" i="1"/>
  <c r="BJ57" i="1"/>
  <c r="BI57" i="1"/>
  <c r="BA57" i="1"/>
  <c r="AZ57" i="1"/>
  <c r="AR57" i="1"/>
  <c r="AQ57" i="1"/>
  <c r="AI57" i="1"/>
  <c r="AH57" i="1"/>
  <c r="Z57" i="1"/>
  <c r="Y57" i="1"/>
  <c r="Q57" i="1"/>
  <c r="P57" i="1"/>
  <c r="H57" i="1"/>
  <c r="G57" i="1"/>
  <c r="BJ56" i="1"/>
  <c r="BI56" i="1"/>
  <c r="BA56" i="1"/>
  <c r="AZ56" i="1"/>
  <c r="AR56" i="1"/>
  <c r="AQ56" i="1"/>
  <c r="AI56" i="1"/>
  <c r="AH56" i="1"/>
  <c r="Z56" i="1"/>
  <c r="Y56" i="1"/>
  <c r="Q56" i="1"/>
  <c r="P56" i="1"/>
  <c r="H56" i="1"/>
  <c r="G56" i="1"/>
  <c r="BJ55" i="1"/>
  <c r="BI55" i="1"/>
  <c r="BA55" i="1"/>
  <c r="AZ55" i="1"/>
  <c r="AR55" i="1"/>
  <c r="AQ55" i="1"/>
  <c r="AI55" i="1"/>
  <c r="AH55" i="1"/>
  <c r="Z55" i="1"/>
  <c r="Y55" i="1"/>
  <c r="Q55" i="1"/>
  <c r="P55" i="1"/>
  <c r="H55" i="1"/>
  <c r="G55" i="1"/>
  <c r="BJ54" i="1"/>
  <c r="BI54" i="1"/>
  <c r="BA54" i="1"/>
  <c r="AZ54" i="1"/>
  <c r="AR54" i="1"/>
  <c r="AQ54" i="1"/>
  <c r="AI54" i="1"/>
  <c r="AH54" i="1"/>
  <c r="Z54" i="1"/>
  <c r="Y54" i="1"/>
  <c r="Q54" i="1"/>
  <c r="P54" i="1"/>
  <c r="H54" i="1"/>
  <c r="G54" i="1"/>
  <c r="BJ53" i="1"/>
  <c r="BI53" i="1"/>
  <c r="BA53" i="1"/>
  <c r="AZ53" i="1"/>
  <c r="AR53" i="1"/>
  <c r="AQ53" i="1"/>
  <c r="AI53" i="1"/>
  <c r="AH53" i="1"/>
  <c r="Z53" i="1"/>
  <c r="Y53" i="1"/>
  <c r="Q53" i="1"/>
  <c r="P53" i="1"/>
  <c r="H53" i="1"/>
  <c r="G53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BJ52" i="1"/>
  <c r="BI52" i="1"/>
  <c r="BA52" i="1"/>
  <c r="AZ52" i="1"/>
  <c r="AR52" i="1"/>
  <c r="AQ52" i="1"/>
  <c r="AI52" i="1"/>
  <c r="AH52" i="1"/>
  <c r="Z52" i="1"/>
  <c r="Y52" i="1"/>
  <c r="Q52" i="1"/>
  <c r="P52" i="1"/>
  <c r="H52" i="1"/>
  <c r="G52" i="1"/>
  <c r="CT28" i="1"/>
  <c r="CS28" i="1"/>
  <c r="CK28" i="1"/>
  <c r="CJ28" i="1"/>
  <c r="CB28" i="1"/>
  <c r="CA28" i="1"/>
  <c r="BS28" i="1"/>
  <c r="BR28" i="1"/>
  <c r="BJ28" i="1"/>
  <c r="BI28" i="1"/>
  <c r="BA28" i="1"/>
  <c r="AZ28" i="1"/>
  <c r="AR28" i="1"/>
  <c r="AQ28" i="1"/>
  <c r="AI28" i="1"/>
  <c r="AH28" i="1"/>
  <c r="Z28" i="1"/>
  <c r="Y28" i="1"/>
  <c r="Q28" i="1"/>
  <c r="S28" i="1" s="1"/>
  <c r="P28" i="1"/>
  <c r="H28" i="1"/>
  <c r="J28" i="1" s="1"/>
  <c r="G28" i="1"/>
  <c r="CT27" i="1"/>
  <c r="CS27" i="1"/>
  <c r="CK27" i="1"/>
  <c r="CJ27" i="1"/>
  <c r="CB27" i="1"/>
  <c r="CA27" i="1"/>
  <c r="BS27" i="1"/>
  <c r="BR27" i="1"/>
  <c r="BJ27" i="1"/>
  <c r="BL27" i="1" s="1"/>
  <c r="BI27" i="1"/>
  <c r="BA27" i="1"/>
  <c r="BC27" i="1" s="1"/>
  <c r="AZ27" i="1"/>
  <c r="AR27" i="1"/>
  <c r="AQ27" i="1"/>
  <c r="AI27" i="1"/>
  <c r="AH27" i="1"/>
  <c r="Z27" i="1"/>
  <c r="Y27" i="1"/>
  <c r="Q27" i="1"/>
  <c r="S27" i="1" s="1"/>
  <c r="P27" i="1"/>
  <c r="H27" i="1"/>
  <c r="J27" i="1" s="1"/>
  <c r="G27" i="1"/>
  <c r="CT26" i="1"/>
  <c r="CS26" i="1"/>
  <c r="CK26" i="1"/>
  <c r="CJ26" i="1"/>
  <c r="CB26" i="1"/>
  <c r="CA26" i="1"/>
  <c r="BS26" i="1"/>
  <c r="BR26" i="1"/>
  <c r="BJ26" i="1"/>
  <c r="BL26" i="1" s="1"/>
  <c r="BI26" i="1"/>
  <c r="BA26" i="1"/>
  <c r="BC26" i="1" s="1"/>
  <c r="AZ26" i="1"/>
  <c r="AR26" i="1"/>
  <c r="AQ26" i="1"/>
  <c r="AI26" i="1"/>
  <c r="AH26" i="1"/>
  <c r="Z26" i="1"/>
  <c r="Y26" i="1"/>
  <c r="Q26" i="1"/>
  <c r="S26" i="1" s="1"/>
  <c r="P26" i="1"/>
  <c r="H26" i="1"/>
  <c r="J26" i="1" s="1"/>
  <c r="G26" i="1"/>
  <c r="CT25" i="1"/>
  <c r="CS25" i="1"/>
  <c r="CK25" i="1"/>
  <c r="CJ25" i="1"/>
  <c r="CB25" i="1"/>
  <c r="CA25" i="1"/>
  <c r="BS25" i="1"/>
  <c r="BR25" i="1"/>
  <c r="BJ25" i="1"/>
  <c r="BL25" i="1" s="1"/>
  <c r="BI25" i="1"/>
  <c r="BA25" i="1"/>
  <c r="BC25" i="1" s="1"/>
  <c r="AZ25" i="1"/>
  <c r="AR25" i="1"/>
  <c r="AQ25" i="1"/>
  <c r="AI25" i="1"/>
  <c r="AK25" i="1" s="1"/>
  <c r="AH25" i="1"/>
  <c r="Z25" i="1"/>
  <c r="Y25" i="1"/>
  <c r="Q25" i="1"/>
  <c r="S25" i="1" s="1"/>
  <c r="P25" i="1"/>
  <c r="H25" i="1"/>
  <c r="J25" i="1" s="1"/>
  <c r="G25" i="1"/>
  <c r="I25" i="1" s="1"/>
  <c r="CT24" i="1"/>
  <c r="CS24" i="1"/>
  <c r="CK24" i="1"/>
  <c r="CM24" i="1" s="1"/>
  <c r="CJ24" i="1"/>
  <c r="CB24" i="1"/>
  <c r="CA24" i="1"/>
  <c r="BS24" i="1"/>
  <c r="BU24" i="1" s="1"/>
  <c r="BR24" i="1"/>
  <c r="BJ24" i="1"/>
  <c r="BI24" i="1"/>
  <c r="BA24" i="1"/>
  <c r="BC24" i="1" s="1"/>
  <c r="AZ24" i="1"/>
  <c r="AR24" i="1"/>
  <c r="AQ24" i="1"/>
  <c r="AI24" i="1"/>
  <c r="AK24" i="1" s="1"/>
  <c r="AH24" i="1"/>
  <c r="Z24" i="1"/>
  <c r="Y24" i="1"/>
  <c r="Q24" i="1"/>
  <c r="S24" i="1" s="1"/>
  <c r="P24" i="1"/>
  <c r="H24" i="1"/>
  <c r="G24" i="1"/>
  <c r="I24" i="1" s="1"/>
  <c r="CT23" i="1"/>
  <c r="CS23" i="1"/>
  <c r="CK23" i="1"/>
  <c r="CM23" i="1" s="1"/>
  <c r="CJ23" i="1"/>
  <c r="CB23" i="1"/>
  <c r="CD23" i="1" s="1"/>
  <c r="CA23" i="1"/>
  <c r="BS23" i="1"/>
  <c r="BU23" i="1" s="1"/>
  <c r="BR23" i="1"/>
  <c r="BJ23" i="1"/>
  <c r="BL23" i="1" s="1"/>
  <c r="BI23" i="1"/>
  <c r="BA23" i="1"/>
  <c r="BC23" i="1" s="1"/>
  <c r="AZ23" i="1"/>
  <c r="AR23" i="1"/>
  <c r="AQ23" i="1"/>
  <c r="AI23" i="1"/>
  <c r="AK23" i="1" s="1"/>
  <c r="AH23" i="1"/>
  <c r="Z23" i="1"/>
  <c r="Y23" i="1"/>
  <c r="Q23" i="1"/>
  <c r="S23" i="1" s="1"/>
  <c r="P23" i="1"/>
  <c r="H23" i="1"/>
  <c r="J23" i="1" s="1"/>
  <c r="G23" i="1"/>
  <c r="I23" i="1" s="1"/>
  <c r="CT22" i="1"/>
  <c r="CS22" i="1"/>
  <c r="CK22" i="1"/>
  <c r="CM22" i="1" s="1"/>
  <c r="CJ22" i="1"/>
  <c r="CB22" i="1"/>
  <c r="CD22" i="1" s="1"/>
  <c r="CA22" i="1"/>
  <c r="BS22" i="1"/>
  <c r="BU22" i="1" s="1"/>
  <c r="BR22" i="1"/>
  <c r="BJ22" i="1"/>
  <c r="BI22" i="1"/>
  <c r="BA22" i="1"/>
  <c r="BC22" i="1" s="1"/>
  <c r="AZ22" i="1"/>
  <c r="AR22" i="1"/>
  <c r="AQ22" i="1"/>
  <c r="AI22" i="1"/>
  <c r="AK22" i="1" s="1"/>
  <c r="AH22" i="1"/>
  <c r="Z22" i="1"/>
  <c r="Y22" i="1"/>
  <c r="Q22" i="1"/>
  <c r="S22" i="1" s="1"/>
  <c r="P22" i="1"/>
  <c r="H22" i="1"/>
  <c r="J22" i="1" s="1"/>
  <c r="G22" i="1"/>
  <c r="I22" i="1" s="1"/>
  <c r="CT21" i="1"/>
  <c r="CV21" i="1" s="1"/>
  <c r="CS21" i="1"/>
  <c r="CK21" i="1"/>
  <c r="CM21" i="1" s="1"/>
  <c r="CJ21" i="1"/>
  <c r="CB21" i="1"/>
  <c r="CD21" i="1" s="1"/>
  <c r="CA21" i="1"/>
  <c r="BS21" i="1"/>
  <c r="BR21" i="1"/>
  <c r="BJ21" i="1"/>
  <c r="BL21" i="1" s="1"/>
  <c r="BI21" i="1"/>
  <c r="BA21" i="1"/>
  <c r="BC21" i="1" s="1"/>
  <c r="AZ21" i="1"/>
  <c r="AR21" i="1"/>
  <c r="AQ21" i="1"/>
  <c r="AI21" i="1"/>
  <c r="AK21" i="1" s="1"/>
  <c r="AH21" i="1"/>
  <c r="Z21" i="1"/>
  <c r="Y21" i="1"/>
  <c r="Q21" i="1"/>
  <c r="S21" i="1" s="1"/>
  <c r="P21" i="1"/>
  <c r="H21" i="1"/>
  <c r="G21" i="1"/>
  <c r="I21" i="1" s="1"/>
  <c r="CT20" i="1"/>
  <c r="CV20" i="1" s="1"/>
  <c r="CS20" i="1"/>
  <c r="CK20" i="1"/>
  <c r="CM20" i="1" s="1"/>
  <c r="CJ20" i="1"/>
  <c r="CB20" i="1"/>
  <c r="CD20" i="1" s="1"/>
  <c r="CA20" i="1"/>
  <c r="BS20" i="1"/>
  <c r="BR20" i="1"/>
  <c r="BJ20" i="1"/>
  <c r="BL20" i="1" s="1"/>
  <c r="BI20" i="1"/>
  <c r="BA20" i="1"/>
  <c r="AZ20" i="1"/>
  <c r="AR20" i="1"/>
  <c r="AQ20" i="1"/>
  <c r="AI20" i="1"/>
  <c r="AK20" i="1" s="1"/>
  <c r="AH20" i="1"/>
  <c r="Z20" i="1"/>
  <c r="AB20" i="1" s="1"/>
  <c r="Y20" i="1"/>
  <c r="Q20" i="1"/>
  <c r="S20" i="1" s="1"/>
  <c r="P20" i="1"/>
  <c r="H20" i="1"/>
  <c r="J20" i="1" s="1"/>
  <c r="G20" i="1"/>
  <c r="I20" i="1" s="1"/>
  <c r="CT19" i="1"/>
  <c r="CV19" i="1" s="1"/>
  <c r="CS19" i="1"/>
  <c r="CK19" i="1"/>
  <c r="CM19" i="1" s="1"/>
  <c r="CJ19" i="1"/>
  <c r="CB19" i="1"/>
  <c r="CD19" i="1" s="1"/>
  <c r="CA19" i="1"/>
  <c r="BS19" i="1"/>
  <c r="BU19" i="1" s="1"/>
  <c r="BR19" i="1"/>
  <c r="BJ19" i="1"/>
  <c r="BL19" i="1" s="1"/>
  <c r="BI19" i="1"/>
  <c r="BA19" i="1"/>
  <c r="BC19" i="1" s="1"/>
  <c r="AZ19" i="1"/>
  <c r="AR19" i="1"/>
  <c r="AQ19" i="1"/>
  <c r="AI19" i="1"/>
  <c r="AK19" i="1" s="1"/>
  <c r="AH19" i="1"/>
  <c r="Z19" i="1"/>
  <c r="AB19" i="1" s="1"/>
  <c r="Y19" i="1"/>
  <c r="Q19" i="1"/>
  <c r="P19" i="1"/>
  <c r="H19" i="1"/>
  <c r="J19" i="1" s="1"/>
  <c r="G19" i="1"/>
  <c r="CT18" i="1"/>
  <c r="CV18" i="1" s="1"/>
  <c r="CS18" i="1"/>
  <c r="CK18" i="1"/>
  <c r="CM18" i="1" s="1"/>
  <c r="CJ18" i="1"/>
  <c r="CB18" i="1"/>
  <c r="CD18" i="1" s="1"/>
  <c r="CA18" i="1"/>
  <c r="BS18" i="1"/>
  <c r="BR18" i="1"/>
  <c r="BJ18" i="1"/>
  <c r="BL18" i="1" s="1"/>
  <c r="BI18" i="1"/>
  <c r="BA18" i="1"/>
  <c r="BC18" i="1" s="1"/>
  <c r="AZ18" i="1"/>
  <c r="AR18" i="1"/>
  <c r="AT18" i="1" s="1"/>
  <c r="AQ18" i="1"/>
  <c r="AI18" i="1"/>
  <c r="AK18" i="1" s="1"/>
  <c r="AH18" i="1"/>
  <c r="Z18" i="1"/>
  <c r="AB18" i="1" s="1"/>
  <c r="Y18" i="1"/>
  <c r="Q18" i="1"/>
  <c r="P18" i="1"/>
  <c r="H18" i="1"/>
  <c r="J18" i="1" s="1"/>
  <c r="G18" i="1"/>
  <c r="I18" i="1" s="1"/>
  <c r="CT17" i="1"/>
  <c r="CV17" i="1" s="1"/>
  <c r="CS17" i="1"/>
  <c r="CK17" i="1"/>
  <c r="CM17" i="1" s="1"/>
  <c r="CJ17" i="1"/>
  <c r="CB17" i="1"/>
  <c r="CD17" i="1" s="1"/>
  <c r="CA17" i="1"/>
  <c r="BS17" i="1"/>
  <c r="BU17" i="1" s="1"/>
  <c r="BR17" i="1"/>
  <c r="BJ17" i="1"/>
  <c r="BL17" i="1" s="1"/>
  <c r="BI17" i="1"/>
  <c r="BA17" i="1"/>
  <c r="BC17" i="1" s="1"/>
  <c r="AZ17" i="1"/>
  <c r="AR17" i="1"/>
  <c r="AT17" i="1" s="1"/>
  <c r="AQ17" i="1"/>
  <c r="AI17" i="1"/>
  <c r="AK17" i="1" s="1"/>
  <c r="AH17" i="1"/>
  <c r="Z17" i="1"/>
  <c r="AB17" i="1" s="1"/>
  <c r="Y17" i="1"/>
  <c r="Q17" i="1"/>
  <c r="P17" i="1"/>
  <c r="H17" i="1"/>
  <c r="J17" i="1" s="1"/>
  <c r="G17" i="1"/>
  <c r="CT16" i="1"/>
  <c r="CV16" i="1" s="1"/>
  <c r="CS16" i="1"/>
  <c r="CK16" i="1"/>
  <c r="CM16" i="1" s="1"/>
  <c r="CJ16" i="1"/>
  <c r="CB16" i="1"/>
  <c r="CD16" i="1" s="1"/>
  <c r="CA16" i="1"/>
  <c r="BS16" i="1"/>
  <c r="BR16" i="1"/>
  <c r="BJ16" i="1"/>
  <c r="BL16" i="1" s="1"/>
  <c r="BI16" i="1"/>
  <c r="BA16" i="1"/>
  <c r="BC16" i="1" s="1"/>
  <c r="AZ16" i="1"/>
  <c r="AR16" i="1"/>
  <c r="AT16" i="1" s="1"/>
  <c r="AQ16" i="1"/>
  <c r="AI16" i="1"/>
  <c r="AK16" i="1" s="1"/>
  <c r="AH16" i="1"/>
  <c r="Z16" i="1"/>
  <c r="AB16" i="1" s="1"/>
  <c r="Y16" i="1"/>
  <c r="Q16" i="1"/>
  <c r="P16" i="1"/>
  <c r="H16" i="1"/>
  <c r="J16" i="1" s="1"/>
  <c r="G16" i="1"/>
  <c r="I16" i="1" s="1"/>
  <c r="CT15" i="1"/>
  <c r="CV15" i="1" s="1"/>
  <c r="CS15" i="1"/>
  <c r="CK15" i="1"/>
  <c r="CM15" i="1" s="1"/>
  <c r="CJ15" i="1"/>
  <c r="CB15" i="1"/>
  <c r="CA15" i="1"/>
  <c r="BS15" i="1"/>
  <c r="BR15" i="1"/>
  <c r="BJ15" i="1"/>
  <c r="BL15" i="1" s="1"/>
  <c r="BI15" i="1"/>
  <c r="BA15" i="1"/>
  <c r="BC15" i="1" s="1"/>
  <c r="AZ15" i="1"/>
  <c r="AR15" i="1"/>
  <c r="AT15" i="1" s="1"/>
  <c r="AQ15" i="1"/>
  <c r="AI15" i="1"/>
  <c r="AK15" i="1" s="1"/>
  <c r="AH15" i="1"/>
  <c r="Z15" i="1"/>
  <c r="AB15" i="1" s="1"/>
  <c r="Y15" i="1"/>
  <c r="Q15" i="1"/>
  <c r="S15" i="1" s="1"/>
  <c r="P15" i="1"/>
  <c r="H15" i="1"/>
  <c r="J15" i="1" s="1"/>
  <c r="G15" i="1"/>
  <c r="CT14" i="1"/>
  <c r="CV14" i="1" s="1"/>
  <c r="CS14" i="1"/>
  <c r="CK14" i="1"/>
  <c r="CM14" i="1" s="1"/>
  <c r="CJ14" i="1"/>
  <c r="CB14" i="1"/>
  <c r="CD14" i="1" s="1"/>
  <c r="CA14" i="1"/>
  <c r="BS14" i="1"/>
  <c r="BR14" i="1"/>
  <c r="BJ14" i="1"/>
  <c r="BL14" i="1" s="1"/>
  <c r="BI14" i="1"/>
  <c r="BA14" i="1"/>
  <c r="BC14" i="1" s="1"/>
  <c r="AZ14" i="1"/>
  <c r="AR14" i="1"/>
  <c r="AT14" i="1" s="1"/>
  <c r="AQ14" i="1"/>
  <c r="AI14" i="1"/>
  <c r="AK14" i="1" s="1"/>
  <c r="AH14" i="1"/>
  <c r="Z14" i="1"/>
  <c r="AB14" i="1" s="1"/>
  <c r="Y14" i="1"/>
  <c r="Q14" i="1"/>
  <c r="S14" i="1" s="1"/>
  <c r="P14" i="1"/>
  <c r="H14" i="1"/>
  <c r="J14" i="1" s="1"/>
  <c r="G14" i="1"/>
  <c r="CT13" i="1"/>
  <c r="CV13" i="1" s="1"/>
  <c r="CS13" i="1"/>
  <c r="CK13" i="1"/>
  <c r="CM13" i="1" s="1"/>
  <c r="CJ13" i="1"/>
  <c r="CB13" i="1"/>
  <c r="CD13" i="1" s="1"/>
  <c r="CA13" i="1"/>
  <c r="BS13" i="1"/>
  <c r="BR13" i="1"/>
  <c r="BJ13" i="1"/>
  <c r="BL13" i="1" s="1"/>
  <c r="BI13" i="1"/>
  <c r="BA13" i="1"/>
  <c r="BC13" i="1" s="1"/>
  <c r="AZ13" i="1"/>
  <c r="AR13" i="1"/>
  <c r="AT13" i="1" s="1"/>
  <c r="AQ13" i="1"/>
  <c r="AI13" i="1"/>
  <c r="AK13" i="1" s="1"/>
  <c r="AH13" i="1"/>
  <c r="Z13" i="1"/>
  <c r="AB13" i="1" s="1"/>
  <c r="Y13" i="1"/>
  <c r="Q13" i="1"/>
  <c r="S13" i="1" s="1"/>
  <c r="P13" i="1"/>
  <c r="H13" i="1"/>
  <c r="J13" i="1" s="1"/>
  <c r="G13" i="1"/>
  <c r="CT12" i="1"/>
  <c r="CV12" i="1" s="1"/>
  <c r="CS12" i="1"/>
  <c r="CK12" i="1"/>
  <c r="CM12" i="1" s="1"/>
  <c r="CJ12" i="1"/>
  <c r="CB12" i="1"/>
  <c r="CD12" i="1" s="1"/>
  <c r="CA12" i="1"/>
  <c r="BS12" i="1"/>
  <c r="BR12" i="1"/>
  <c r="BJ12" i="1"/>
  <c r="BL12" i="1" s="1"/>
  <c r="BI12" i="1"/>
  <c r="BA12" i="1"/>
  <c r="BC12" i="1" s="1"/>
  <c r="AZ12" i="1"/>
  <c r="AR12" i="1"/>
  <c r="AT12" i="1" s="1"/>
  <c r="AQ12" i="1"/>
  <c r="AI12" i="1"/>
  <c r="AH12" i="1"/>
  <c r="Z12" i="1"/>
  <c r="AB12" i="1" s="1"/>
  <c r="Y12" i="1"/>
  <c r="Q12" i="1"/>
  <c r="S12" i="1" s="1"/>
  <c r="P12" i="1"/>
  <c r="H12" i="1"/>
  <c r="J12" i="1" s="1"/>
  <c r="G12" i="1"/>
  <c r="I12" i="1" s="1"/>
  <c r="CT11" i="1"/>
  <c r="CV11" i="1" s="1"/>
  <c r="CS11" i="1"/>
  <c r="CK11" i="1"/>
  <c r="CM11" i="1" s="1"/>
  <c r="CJ11" i="1"/>
  <c r="CB11" i="1"/>
  <c r="CD11" i="1" s="1"/>
  <c r="CA11" i="1"/>
  <c r="BS11" i="1"/>
  <c r="BR11" i="1"/>
  <c r="BJ11" i="1"/>
  <c r="BI11" i="1"/>
  <c r="BA11" i="1"/>
  <c r="AZ11" i="1"/>
  <c r="AR11" i="1"/>
  <c r="AT11" i="1" s="1"/>
  <c r="AQ11" i="1"/>
  <c r="AI11" i="1"/>
  <c r="AK11" i="1" s="1"/>
  <c r="AH11" i="1"/>
  <c r="Z11" i="1"/>
  <c r="AB11" i="1" s="1"/>
  <c r="Y11" i="1"/>
  <c r="Q11" i="1"/>
  <c r="S11" i="1" s="1"/>
  <c r="P11" i="1"/>
  <c r="H11" i="1"/>
  <c r="J11" i="1" s="1"/>
  <c r="G11" i="1"/>
  <c r="I11" i="1" s="1"/>
  <c r="CT10" i="1"/>
  <c r="CV10" i="1" s="1"/>
  <c r="CS10" i="1"/>
  <c r="CK10" i="1"/>
  <c r="CJ10" i="1"/>
  <c r="CB10" i="1"/>
  <c r="CD10" i="1" s="1"/>
  <c r="CA10" i="1"/>
  <c r="BS10" i="1"/>
  <c r="BU10" i="1" s="1"/>
  <c r="BR10" i="1"/>
  <c r="BJ10" i="1"/>
  <c r="BL10" i="1" s="1"/>
  <c r="BI10" i="1"/>
  <c r="BA10" i="1"/>
  <c r="BC10" i="1" s="1"/>
  <c r="AZ10" i="1"/>
  <c r="AR10" i="1"/>
  <c r="AT10" i="1" s="1"/>
  <c r="AQ10" i="1"/>
  <c r="AI10" i="1"/>
  <c r="AK10" i="1" s="1"/>
  <c r="AH10" i="1"/>
  <c r="Z10" i="1"/>
  <c r="AB10" i="1" s="1"/>
  <c r="Y10" i="1"/>
  <c r="Q10" i="1"/>
  <c r="P10" i="1"/>
  <c r="H10" i="1"/>
  <c r="J10" i="1" s="1"/>
  <c r="G10" i="1"/>
  <c r="I10" i="1" s="1"/>
  <c r="CT9" i="1"/>
  <c r="CV9" i="1" s="1"/>
  <c r="CS9" i="1"/>
  <c r="CK9" i="1"/>
  <c r="CM9" i="1" s="1"/>
  <c r="CJ9" i="1"/>
  <c r="CB9" i="1"/>
  <c r="CD9" i="1" s="1"/>
  <c r="CA9" i="1"/>
  <c r="BS9" i="1"/>
  <c r="BU9" i="1" s="1"/>
  <c r="BR9" i="1"/>
  <c r="BJ9" i="1"/>
  <c r="BL9" i="1" s="1"/>
  <c r="BI9" i="1"/>
  <c r="BA9" i="1"/>
  <c r="BC9" i="1" s="1"/>
  <c r="AZ9" i="1"/>
  <c r="AR9" i="1"/>
  <c r="AT9" i="1" s="1"/>
  <c r="AQ9" i="1"/>
  <c r="AI9" i="1"/>
  <c r="AK9" i="1" s="1"/>
  <c r="AH9" i="1"/>
  <c r="Z9" i="1"/>
  <c r="Y9" i="1"/>
  <c r="Q9" i="1"/>
  <c r="S9" i="1" s="1"/>
  <c r="P9" i="1"/>
  <c r="H9" i="1"/>
  <c r="G9" i="1"/>
  <c r="I9" i="1" s="1"/>
  <c r="CT8" i="1"/>
  <c r="CV8" i="1" s="1"/>
  <c r="CS8" i="1"/>
  <c r="CK8" i="1"/>
  <c r="CM8" i="1" s="1"/>
  <c r="CJ8" i="1"/>
  <c r="CB8" i="1"/>
  <c r="CA8" i="1"/>
  <c r="BS8" i="1"/>
  <c r="BU8" i="1" s="1"/>
  <c r="BR8" i="1"/>
  <c r="BJ8" i="1"/>
  <c r="BL8" i="1" s="1"/>
  <c r="BI8" i="1"/>
  <c r="BA8" i="1"/>
  <c r="BC8" i="1" s="1"/>
  <c r="AZ8" i="1"/>
  <c r="AR8" i="1"/>
  <c r="AT8" i="1" s="1"/>
  <c r="AQ8" i="1"/>
  <c r="AI8" i="1"/>
  <c r="AK8" i="1" s="1"/>
  <c r="AH8" i="1"/>
  <c r="Z8" i="1"/>
  <c r="AB8" i="1" s="1"/>
  <c r="Y8" i="1"/>
  <c r="Q8" i="1"/>
  <c r="S8" i="1" s="1"/>
  <c r="P8" i="1"/>
  <c r="H8" i="1"/>
  <c r="J8" i="1" s="1"/>
  <c r="G8" i="1"/>
  <c r="I8" i="1" s="1"/>
  <c r="CT7" i="1"/>
  <c r="CV7" i="1" s="1"/>
  <c r="CS7" i="1"/>
  <c r="CK7" i="1"/>
  <c r="CM7" i="1" s="1"/>
  <c r="CJ7" i="1"/>
  <c r="CB7" i="1"/>
  <c r="CA7" i="1"/>
  <c r="BS7" i="1"/>
  <c r="BU7" i="1" s="1"/>
  <c r="BR7" i="1"/>
  <c r="BJ7" i="1"/>
  <c r="BL7" i="1" s="1"/>
  <c r="BI7" i="1"/>
  <c r="BA7" i="1"/>
  <c r="BC7" i="1" s="1"/>
  <c r="AZ7" i="1"/>
  <c r="AR7" i="1"/>
  <c r="AQ7" i="1"/>
  <c r="AI7" i="1"/>
  <c r="AK7" i="1" s="1"/>
  <c r="AH7" i="1"/>
  <c r="Z7" i="1"/>
  <c r="AB7" i="1" s="1"/>
  <c r="Y7" i="1"/>
  <c r="Q7" i="1"/>
  <c r="S7" i="1" s="1"/>
  <c r="P7" i="1"/>
  <c r="H7" i="1"/>
  <c r="J7" i="1" s="1"/>
  <c r="G7" i="1"/>
  <c r="I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CT6" i="1"/>
  <c r="CV6" i="1" s="1"/>
  <c r="CS6" i="1"/>
  <c r="CK6" i="1"/>
  <c r="CM6" i="1" s="1"/>
  <c r="CJ6" i="1"/>
  <c r="CB6" i="1"/>
  <c r="CA6" i="1"/>
  <c r="BS6" i="1"/>
  <c r="BU6" i="1" s="1"/>
  <c r="BR6" i="1"/>
  <c r="BJ6" i="1"/>
  <c r="BL6" i="1" s="1"/>
  <c r="BI6" i="1"/>
  <c r="BA6" i="1"/>
  <c r="BC6" i="1" s="1"/>
  <c r="AZ6" i="1"/>
  <c r="AR6" i="1"/>
  <c r="AQ6" i="1"/>
  <c r="AI6" i="1"/>
  <c r="AK6" i="1" s="1"/>
  <c r="AH6" i="1"/>
  <c r="Z6" i="1"/>
  <c r="Y6" i="1"/>
  <c r="Q6" i="1"/>
  <c r="S6" i="1" s="1"/>
  <c r="P6" i="1"/>
  <c r="H6" i="1"/>
  <c r="J6" i="1" s="1"/>
  <c r="G6" i="1"/>
  <c r="GD7" i="1" l="1"/>
  <c r="DF110" i="1"/>
  <c r="DF114" i="1"/>
  <c r="DF118" i="1"/>
  <c r="DP102" i="1"/>
  <c r="DF103" i="1"/>
  <c r="DP106" i="1"/>
  <c r="DF109" i="1"/>
  <c r="DP116" i="1"/>
  <c r="DF117" i="1"/>
  <c r="DF121" i="1"/>
  <c r="DP126" i="1"/>
  <c r="DF104" i="1"/>
  <c r="DF111" i="1"/>
  <c r="DF125" i="1"/>
  <c r="DF101" i="1"/>
  <c r="DF107" i="1"/>
  <c r="DP114" i="1"/>
  <c r="DP118" i="1"/>
  <c r="DF119" i="1"/>
  <c r="AZ49" i="1"/>
  <c r="BB61" i="1" s="1"/>
  <c r="Q49" i="1"/>
  <c r="DP107" i="1"/>
  <c r="DP111" i="1"/>
  <c r="DF112" i="1"/>
  <c r="DP120" i="1"/>
  <c r="G3" i="1"/>
  <c r="DF113" i="1"/>
  <c r="AQ98" i="1"/>
  <c r="AS101" i="1" s="1"/>
  <c r="DP103" i="1"/>
  <c r="DP121" i="1"/>
  <c r="BA49" i="1"/>
  <c r="I6" i="1"/>
  <c r="BA3" i="1"/>
  <c r="Y3" i="1"/>
  <c r="AA16" i="1" s="1"/>
  <c r="BI3" i="1"/>
  <c r="BK22" i="1" s="1"/>
  <c r="Z3" i="1"/>
  <c r="BU20" i="1"/>
  <c r="DF115" i="1"/>
  <c r="AI3" i="1"/>
  <c r="BL24" i="1"/>
  <c r="DP113" i="1"/>
  <c r="DF124" i="1"/>
  <c r="DF97" i="1"/>
  <c r="DF98" i="1" s="1"/>
  <c r="CA3" i="1"/>
  <c r="CC19" i="1" s="1"/>
  <c r="CS3" i="1"/>
  <c r="CU18" i="1" s="1"/>
  <c r="DP104" i="1"/>
  <c r="AZ3" i="1"/>
  <c r="BB24" i="1" s="1"/>
  <c r="BU14" i="1"/>
  <c r="DF122" i="1"/>
  <c r="S18" i="1"/>
  <c r="CD8" i="1"/>
  <c r="AR3" i="1"/>
  <c r="AT6" i="1"/>
  <c r="CJ3" i="1"/>
  <c r="CL7" i="1" s="1"/>
  <c r="BU16" i="1"/>
  <c r="CT3" i="1"/>
  <c r="H3" i="1"/>
  <c r="AB6" i="1"/>
  <c r="BR3" i="1"/>
  <c r="BT10" i="1" s="1"/>
  <c r="BC11" i="1"/>
  <c r="BU12" i="1"/>
  <c r="I14" i="1"/>
  <c r="S17" i="1"/>
  <c r="I26" i="1"/>
  <c r="G49" i="1"/>
  <c r="I71" i="1" s="1"/>
  <c r="BU15" i="1"/>
  <c r="BL22" i="1"/>
  <c r="I15" i="1"/>
  <c r="BC20" i="1"/>
  <c r="AH49" i="1"/>
  <c r="AJ66" i="1" s="1"/>
  <c r="Y98" i="1"/>
  <c r="AA105" i="1" s="1"/>
  <c r="I19" i="1"/>
  <c r="AH3" i="1"/>
  <c r="AJ10" i="1" s="1"/>
  <c r="BS3" i="1"/>
  <c r="AB9" i="1"/>
  <c r="BU13" i="1"/>
  <c r="CB3" i="1"/>
  <c r="CD7" i="1"/>
  <c r="J9" i="1"/>
  <c r="AQ3" i="1"/>
  <c r="AS13" i="1" s="1"/>
  <c r="BU11" i="1"/>
  <c r="AK12" i="1"/>
  <c r="I13" i="1"/>
  <c r="BU18" i="1"/>
  <c r="I28" i="1"/>
  <c r="DL98" i="1"/>
  <c r="DN115" i="1" s="1"/>
  <c r="DP101" i="1"/>
  <c r="J24" i="1"/>
  <c r="BL11" i="1"/>
  <c r="BJ3" i="1"/>
  <c r="I27" i="1"/>
  <c r="P3" i="1"/>
  <c r="R8" i="1" s="1"/>
  <c r="S16" i="1"/>
  <c r="I17" i="1"/>
  <c r="CD6" i="1"/>
  <c r="AT7" i="1"/>
  <c r="Q3" i="1"/>
  <c r="S10" i="1"/>
  <c r="CK3" i="1"/>
  <c r="CM10" i="1"/>
  <c r="CD15" i="1"/>
  <c r="S19" i="1"/>
  <c r="J21" i="1"/>
  <c r="BU21" i="1"/>
  <c r="H49" i="1"/>
  <c r="Z49" i="1"/>
  <c r="Y49" i="1"/>
  <c r="AA71" i="1" s="1"/>
  <c r="CS98" i="1"/>
  <c r="CU119" i="1" s="1"/>
  <c r="AZ98" i="1"/>
  <c r="BB102" i="1" s="1"/>
  <c r="DP108" i="1"/>
  <c r="DP115" i="1"/>
  <c r="AI49" i="1"/>
  <c r="BJ49" i="1"/>
  <c r="DP110" i="1"/>
  <c r="AQ49" i="1"/>
  <c r="AS60" i="1" s="1"/>
  <c r="AR49" i="1"/>
  <c r="BS98" i="1"/>
  <c r="BI49" i="1"/>
  <c r="BK53" i="1" s="1"/>
  <c r="P49" i="1"/>
  <c r="R72" i="1" s="1"/>
  <c r="CJ98" i="1"/>
  <c r="CL110" i="1" s="1"/>
  <c r="Z98" i="1"/>
  <c r="BJ98" i="1"/>
  <c r="CK98" i="1"/>
  <c r="Q98" i="1"/>
  <c r="BA98" i="1"/>
  <c r="DP117" i="1"/>
  <c r="DF120" i="1"/>
  <c r="DP125" i="1"/>
  <c r="G98" i="1"/>
  <c r="I115" i="1" s="1"/>
  <c r="AI98" i="1"/>
  <c r="CT98" i="1"/>
  <c r="DF105" i="1"/>
  <c r="DP122" i="1"/>
  <c r="DF123" i="1"/>
  <c r="H98" i="1"/>
  <c r="DF106" i="1"/>
  <c r="DF116" i="1"/>
  <c r="CA98" i="1"/>
  <c r="CC114" i="1" s="1"/>
  <c r="P98" i="1"/>
  <c r="R101" i="1" s="1"/>
  <c r="DP119" i="1"/>
  <c r="BI98" i="1"/>
  <c r="BK115" i="1" s="1"/>
  <c r="DM98" i="1"/>
  <c r="BR98" i="1"/>
  <c r="BT106" i="1" s="1"/>
  <c r="DF108" i="1"/>
  <c r="DP112" i="1"/>
  <c r="AR98" i="1"/>
  <c r="AH98" i="1"/>
  <c r="AJ109" i="1" s="1"/>
  <c r="DF102" i="1"/>
  <c r="DB98" i="1"/>
  <c r="DD119" i="1" s="1"/>
  <c r="DP97" i="1"/>
  <c r="CB98" i="1"/>
  <c r="DC98" i="1"/>
  <c r="DP105" i="1"/>
  <c r="DP109" i="1"/>
  <c r="DP123" i="1"/>
  <c r="DP124" i="1"/>
  <c r="DN125" i="1" l="1"/>
  <c r="BB58" i="1"/>
  <c r="BB65" i="1"/>
  <c r="BB68" i="1"/>
  <c r="CC16" i="1"/>
  <c r="BB53" i="1"/>
  <c r="CU10" i="1"/>
  <c r="BB67" i="1"/>
  <c r="BB66" i="1"/>
  <c r="BB62" i="1"/>
  <c r="BB64" i="1"/>
  <c r="BB73" i="1"/>
  <c r="BB59" i="1"/>
  <c r="DN124" i="1"/>
  <c r="DN122" i="1"/>
  <c r="DN109" i="1"/>
  <c r="BB57" i="1"/>
  <c r="DN102" i="1"/>
  <c r="DN113" i="1"/>
  <c r="BB55" i="1"/>
  <c r="BB26" i="1"/>
  <c r="AA58" i="1"/>
  <c r="AA55" i="1"/>
  <c r="AJ23" i="1"/>
  <c r="AA63" i="1"/>
  <c r="BK10" i="1"/>
  <c r="BT16" i="1"/>
  <c r="AS15" i="1"/>
  <c r="AS7" i="1"/>
  <c r="BT19" i="1"/>
  <c r="BB15" i="1"/>
  <c r="AA101" i="1"/>
  <c r="AA110" i="1"/>
  <c r="AA109" i="1"/>
  <c r="AA117" i="1"/>
  <c r="AA115" i="1"/>
  <c r="AA120" i="1"/>
  <c r="AA118" i="1"/>
  <c r="AA14" i="1"/>
  <c r="AA6" i="1"/>
  <c r="R21" i="1"/>
  <c r="AA111" i="1"/>
  <c r="BT17" i="1"/>
  <c r="AA11" i="1"/>
  <c r="CU17" i="1"/>
  <c r="R63" i="1"/>
  <c r="AS6" i="1"/>
  <c r="CU21" i="1"/>
  <c r="CU19" i="1"/>
  <c r="BB60" i="1"/>
  <c r="R117" i="1"/>
  <c r="BB72" i="1"/>
  <c r="CU8" i="1"/>
  <c r="CU12" i="1"/>
  <c r="BB56" i="1"/>
  <c r="DN119" i="1"/>
  <c r="R64" i="1"/>
  <c r="BB71" i="1"/>
  <c r="AS12" i="1"/>
  <c r="BB70" i="1"/>
  <c r="CU14" i="1"/>
  <c r="CU9" i="1"/>
  <c r="BB54" i="1"/>
  <c r="AA17" i="1"/>
  <c r="R66" i="1"/>
  <c r="R105" i="1"/>
  <c r="BB63" i="1"/>
  <c r="BB69" i="1"/>
  <c r="DN108" i="1"/>
  <c r="AJ20" i="1"/>
  <c r="BB52" i="1"/>
  <c r="CU16" i="1"/>
  <c r="BT110" i="1"/>
  <c r="BB106" i="1"/>
  <c r="BB22" i="1"/>
  <c r="BB19" i="1"/>
  <c r="AJ25" i="1"/>
  <c r="BT18" i="1"/>
  <c r="BT11" i="1"/>
  <c r="BB118" i="1"/>
  <c r="BT21" i="1"/>
  <c r="BT12" i="1"/>
  <c r="BT13" i="1"/>
  <c r="CU20" i="1"/>
  <c r="BB104" i="1"/>
  <c r="BB27" i="1"/>
  <c r="AJ17" i="1"/>
  <c r="BB18" i="1"/>
  <c r="DF99" i="1"/>
  <c r="BT23" i="1"/>
  <c r="CL23" i="1"/>
  <c r="BB11" i="1"/>
  <c r="BB9" i="1"/>
  <c r="BB6" i="1"/>
  <c r="BB25" i="1"/>
  <c r="BB8" i="1"/>
  <c r="BB117" i="1"/>
  <c r="BT24" i="1"/>
  <c r="BB13" i="1"/>
  <c r="DF100" i="1"/>
  <c r="BT15" i="1"/>
  <c r="AJ21" i="1"/>
  <c r="BT14" i="1"/>
  <c r="BB17" i="1"/>
  <c r="BB14" i="1"/>
  <c r="BB10" i="1"/>
  <c r="AJ18" i="1"/>
  <c r="BT9" i="1"/>
  <c r="BB20" i="1"/>
  <c r="BB12" i="1"/>
  <c r="BB23" i="1"/>
  <c r="BB119" i="1"/>
  <c r="AS109" i="1"/>
  <c r="DN110" i="1"/>
  <c r="CU6" i="1"/>
  <c r="CU13" i="1"/>
  <c r="BB16" i="1"/>
  <c r="AA19" i="1"/>
  <c r="BB21" i="1"/>
  <c r="BK21" i="1"/>
  <c r="BK13" i="1"/>
  <c r="BK9" i="1"/>
  <c r="AA13" i="1"/>
  <c r="AA7" i="1"/>
  <c r="BK7" i="1"/>
  <c r="AS104" i="1"/>
  <c r="BK12" i="1"/>
  <c r="AJ19" i="1"/>
  <c r="AA10" i="1"/>
  <c r="BB7" i="1"/>
  <c r="BK102" i="1"/>
  <c r="BK24" i="1"/>
  <c r="BK14" i="1"/>
  <c r="BK20" i="1"/>
  <c r="BK26" i="1"/>
  <c r="AS106" i="1"/>
  <c r="BK6" i="1"/>
  <c r="R9" i="1"/>
  <c r="BK18" i="1"/>
  <c r="BK116" i="1"/>
  <c r="AS113" i="1"/>
  <c r="R115" i="1"/>
  <c r="AS114" i="1"/>
  <c r="CL105" i="1"/>
  <c r="AS111" i="1"/>
  <c r="BK113" i="1"/>
  <c r="AS102" i="1"/>
  <c r="AS107" i="1"/>
  <c r="AS103" i="1"/>
  <c r="I52" i="1"/>
  <c r="AA67" i="1"/>
  <c r="CC18" i="1"/>
  <c r="BK17" i="1"/>
  <c r="BK16" i="1"/>
  <c r="AA18" i="1"/>
  <c r="CC20" i="1"/>
  <c r="BK19" i="1"/>
  <c r="AA8" i="1"/>
  <c r="AS105" i="1"/>
  <c r="AS108" i="1"/>
  <c r="CU110" i="1"/>
  <c r="BK27" i="1"/>
  <c r="AS110" i="1"/>
  <c r="AA12" i="1"/>
  <c r="AA9" i="1"/>
  <c r="AA15" i="1"/>
  <c r="AA20" i="1"/>
  <c r="CC21" i="1"/>
  <c r="BK8" i="1"/>
  <c r="BK105" i="1"/>
  <c r="AS112" i="1"/>
  <c r="CC12" i="1"/>
  <c r="CL106" i="1"/>
  <c r="BK25" i="1"/>
  <c r="BK15" i="1"/>
  <c r="BK11" i="1"/>
  <c r="AA62" i="1"/>
  <c r="R7" i="1"/>
  <c r="CC105" i="1"/>
  <c r="I66" i="1"/>
  <c r="I60" i="1"/>
  <c r="CC113" i="1"/>
  <c r="AJ104" i="1"/>
  <c r="CC14" i="1"/>
  <c r="CC6" i="1"/>
  <c r="AJ102" i="1"/>
  <c r="BT117" i="1"/>
  <c r="CC109" i="1"/>
  <c r="AJ106" i="1"/>
  <c r="CC11" i="1"/>
  <c r="CU11" i="1"/>
  <c r="BK23" i="1"/>
  <c r="CU15" i="1"/>
  <c r="CC8" i="1"/>
  <c r="CC116" i="1"/>
  <c r="CC110" i="1"/>
  <c r="CC9" i="1"/>
  <c r="AJ72" i="1"/>
  <c r="BK60" i="1"/>
  <c r="R27" i="1"/>
  <c r="BB114" i="1"/>
  <c r="R23" i="1"/>
  <c r="CC10" i="1"/>
  <c r="I4" i="1"/>
  <c r="I5" i="1" s="1"/>
  <c r="CC13" i="1"/>
  <c r="BK54" i="1"/>
  <c r="CC22" i="1"/>
  <c r="CC23" i="1"/>
  <c r="BK52" i="1"/>
  <c r="BK63" i="1"/>
  <c r="CC17" i="1"/>
  <c r="CC24" i="1"/>
  <c r="AJ77" i="1"/>
  <c r="BB112" i="1"/>
  <c r="AJ69" i="1"/>
  <c r="CC25" i="1"/>
  <c r="CC7" i="1"/>
  <c r="CC115" i="1"/>
  <c r="BK66" i="1"/>
  <c r="BK71" i="1"/>
  <c r="BB101" i="1"/>
  <c r="BK59" i="1"/>
  <c r="CC101" i="1"/>
  <c r="BB105" i="1"/>
  <c r="BK69" i="1"/>
  <c r="BK114" i="1"/>
  <c r="I68" i="1"/>
  <c r="BK61" i="1"/>
  <c r="AJ24" i="1"/>
  <c r="CC15" i="1"/>
  <c r="BK108" i="1"/>
  <c r="CU7" i="1"/>
  <c r="R107" i="1"/>
  <c r="R120" i="1"/>
  <c r="R111" i="1"/>
  <c r="R108" i="1"/>
  <c r="R103" i="1"/>
  <c r="R102" i="1"/>
  <c r="R118" i="1"/>
  <c r="R116" i="1"/>
  <c r="AA65" i="1"/>
  <c r="AA64" i="1"/>
  <c r="AA70" i="1"/>
  <c r="AA56" i="1"/>
  <c r="AA57" i="1"/>
  <c r="AA53" i="1"/>
  <c r="AA59" i="1"/>
  <c r="AJ67" i="1"/>
  <c r="I69" i="1"/>
  <c r="R61" i="1"/>
  <c r="R60" i="1"/>
  <c r="R73" i="1"/>
  <c r="R57" i="1"/>
  <c r="R52" i="1"/>
  <c r="R54" i="1"/>
  <c r="R55" i="1"/>
  <c r="R68" i="1"/>
  <c r="R53" i="1"/>
  <c r="AA66" i="1"/>
  <c r="R119" i="1"/>
  <c r="CU101" i="1"/>
  <c r="CL20" i="1"/>
  <c r="I54" i="1"/>
  <c r="AS10" i="1"/>
  <c r="AJ54" i="1"/>
  <c r="CL6" i="1"/>
  <c r="BT115" i="1"/>
  <c r="I109" i="1"/>
  <c r="BK109" i="1"/>
  <c r="BK111" i="1"/>
  <c r="AJ107" i="1"/>
  <c r="AJ103" i="1"/>
  <c r="AJ108" i="1"/>
  <c r="AJ111" i="1"/>
  <c r="AJ112" i="1"/>
  <c r="AJ110" i="1"/>
  <c r="AS61" i="1"/>
  <c r="DD116" i="1"/>
  <c r="AJ71" i="1"/>
  <c r="DD123" i="1"/>
  <c r="CU113" i="1"/>
  <c r="I103" i="1"/>
  <c r="AS63" i="1"/>
  <c r="BK119" i="1"/>
  <c r="AJ64" i="1"/>
  <c r="I72" i="1"/>
  <c r="BK73" i="1"/>
  <c r="BK62" i="1"/>
  <c r="BK57" i="1"/>
  <c r="BK70" i="1"/>
  <c r="BK64" i="1"/>
  <c r="BK68" i="1"/>
  <c r="BK56" i="1"/>
  <c r="BK65" i="1"/>
  <c r="BK67" i="1"/>
  <c r="R110" i="1"/>
  <c r="AJ76" i="1"/>
  <c r="AJ105" i="1"/>
  <c r="BK58" i="1"/>
  <c r="BT112" i="1"/>
  <c r="AS14" i="1"/>
  <c r="AS11" i="1"/>
  <c r="BK72" i="1"/>
  <c r="AJ59" i="1"/>
  <c r="BT22" i="1"/>
  <c r="BT6" i="1"/>
  <c r="BT20" i="1"/>
  <c r="BT7" i="1"/>
  <c r="BT25" i="1"/>
  <c r="BT8" i="1"/>
  <c r="R69" i="1"/>
  <c r="BT105" i="1"/>
  <c r="AJ73" i="1"/>
  <c r="AJ78" i="1"/>
  <c r="AJ60" i="1"/>
  <c r="AJ68" i="1"/>
  <c r="AJ53" i="1"/>
  <c r="AJ63" i="1"/>
  <c r="AJ55" i="1"/>
  <c r="AJ61" i="1"/>
  <c r="AJ52" i="1"/>
  <c r="CL19" i="1"/>
  <c r="CL9" i="1"/>
  <c r="CL18" i="1"/>
  <c r="CL16" i="1"/>
  <c r="CL12" i="1"/>
  <c r="CL15" i="1"/>
  <c r="CL21" i="1"/>
  <c r="CL14" i="1"/>
  <c r="CL11" i="1"/>
  <c r="CL13" i="1"/>
  <c r="CL17" i="1"/>
  <c r="CL10" i="1"/>
  <c r="CU115" i="1"/>
  <c r="CU122" i="1"/>
  <c r="R104" i="1"/>
  <c r="AJ75" i="1"/>
  <c r="AJ62" i="1"/>
  <c r="I58" i="1"/>
  <c r="I62" i="1"/>
  <c r="I63" i="1"/>
  <c r="I55" i="1"/>
  <c r="AJ58" i="1"/>
  <c r="R114" i="1"/>
  <c r="I53" i="1"/>
  <c r="BK103" i="1"/>
  <c r="BK104" i="1"/>
  <c r="BK112" i="1"/>
  <c r="BK107" i="1"/>
  <c r="BK118" i="1"/>
  <c r="CC103" i="1"/>
  <c r="CC112" i="1"/>
  <c r="CC107" i="1"/>
  <c r="CC117" i="1"/>
  <c r="CC108" i="1"/>
  <c r="CC106" i="1"/>
  <c r="CC104" i="1"/>
  <c r="AA69" i="1"/>
  <c r="AA72" i="1"/>
  <c r="BT119" i="1"/>
  <c r="AA61" i="1"/>
  <c r="R67" i="1"/>
  <c r="BB107" i="1"/>
  <c r="BB109" i="1"/>
  <c r="BB103" i="1"/>
  <c r="BB115" i="1"/>
  <c r="BB110" i="1"/>
  <c r="BB108" i="1"/>
  <c r="BB120" i="1"/>
  <c r="BB116" i="1"/>
  <c r="BB111" i="1"/>
  <c r="BB113" i="1"/>
  <c r="R65" i="1"/>
  <c r="AA68" i="1"/>
  <c r="AA52" i="1"/>
  <c r="BK110" i="1"/>
  <c r="R28" i="1"/>
  <c r="R25" i="1"/>
  <c r="R22" i="1"/>
  <c r="R18" i="1"/>
  <c r="R16" i="1"/>
  <c r="R10" i="1"/>
  <c r="R19" i="1"/>
  <c r="R12" i="1"/>
  <c r="R11" i="1"/>
  <c r="R14" i="1"/>
  <c r="R20" i="1"/>
  <c r="R13" i="1"/>
  <c r="R17" i="1"/>
  <c r="R15" i="1"/>
  <c r="AA103" i="1"/>
  <c r="AA113" i="1"/>
  <c r="AA116" i="1"/>
  <c r="AA114" i="1"/>
  <c r="AA112" i="1"/>
  <c r="AA104" i="1"/>
  <c r="AA119" i="1"/>
  <c r="AA107" i="1"/>
  <c r="AA108" i="1"/>
  <c r="AA106" i="1"/>
  <c r="BK117" i="1"/>
  <c r="I113" i="1"/>
  <c r="I114" i="1"/>
  <c r="I112" i="1"/>
  <c r="I104" i="1"/>
  <c r="I117" i="1"/>
  <c r="I107" i="1"/>
  <c r="I106" i="1"/>
  <c r="CU111" i="1"/>
  <c r="CU103" i="1"/>
  <c r="CU120" i="1"/>
  <c r="CU105" i="1"/>
  <c r="CU117" i="1"/>
  <c r="CU107" i="1"/>
  <c r="CU112" i="1"/>
  <c r="CU104" i="1"/>
  <c r="CU108" i="1"/>
  <c r="CU121" i="1"/>
  <c r="CU114" i="1"/>
  <c r="CU118" i="1"/>
  <c r="DD107" i="1"/>
  <c r="DD124" i="1"/>
  <c r="DD122" i="1"/>
  <c r="DD109" i="1"/>
  <c r="DD101" i="1"/>
  <c r="DD114" i="1"/>
  <c r="DD118" i="1"/>
  <c r="DD110" i="1"/>
  <c r="DD103" i="1"/>
  <c r="DD112" i="1"/>
  <c r="DD115" i="1"/>
  <c r="DD113" i="1"/>
  <c r="DD108" i="1"/>
  <c r="DD104" i="1"/>
  <c r="DD111" i="1"/>
  <c r="DD117" i="1"/>
  <c r="I101" i="1"/>
  <c r="CU109" i="1"/>
  <c r="AS73" i="1"/>
  <c r="AS69" i="1"/>
  <c r="AS68" i="1"/>
  <c r="AS70" i="1"/>
  <c r="AS64" i="1"/>
  <c r="AS65" i="1"/>
  <c r="AS71" i="1"/>
  <c r="AS57" i="1"/>
  <c r="AS56" i="1"/>
  <c r="AS72" i="1"/>
  <c r="AS59" i="1"/>
  <c r="AS53" i="1"/>
  <c r="AJ57" i="1"/>
  <c r="CU102" i="1"/>
  <c r="I105" i="1"/>
  <c r="DD102" i="1"/>
  <c r="I108" i="1"/>
  <c r="R112" i="1"/>
  <c r="AS18" i="1"/>
  <c r="AS16" i="1"/>
  <c r="BT101" i="1"/>
  <c r="R113" i="1"/>
  <c r="R59" i="1"/>
  <c r="R56" i="1"/>
  <c r="I110" i="1"/>
  <c r="R62" i="1"/>
  <c r="CU116" i="1"/>
  <c r="R58" i="1"/>
  <c r="CL107" i="1"/>
  <c r="CL109" i="1"/>
  <c r="CL101" i="1"/>
  <c r="CL108" i="1"/>
  <c r="CL103" i="1"/>
  <c r="CL113" i="1"/>
  <c r="CL111" i="1"/>
  <c r="CL102" i="1"/>
  <c r="CL112" i="1"/>
  <c r="AA54" i="1"/>
  <c r="CC111" i="1"/>
  <c r="AJ56" i="1"/>
  <c r="AA60" i="1"/>
  <c r="AS17" i="1"/>
  <c r="AS9" i="1"/>
  <c r="BK55" i="1"/>
  <c r="AS67" i="1"/>
  <c r="CU106" i="1"/>
  <c r="R26" i="1"/>
  <c r="R6" i="1"/>
  <c r="DN111" i="1"/>
  <c r="DN103" i="1"/>
  <c r="DN120" i="1"/>
  <c r="DN105" i="1"/>
  <c r="DN121" i="1"/>
  <c r="DN104" i="1"/>
  <c r="DN107" i="1"/>
  <c r="DN117" i="1"/>
  <c r="DN126" i="1"/>
  <c r="DN123" i="1"/>
  <c r="DN114" i="1"/>
  <c r="DN118" i="1"/>
  <c r="DN112" i="1"/>
  <c r="DN116" i="1"/>
  <c r="DN106" i="1"/>
  <c r="I111" i="1"/>
  <c r="BT107" i="1"/>
  <c r="BT109" i="1"/>
  <c r="BT108" i="1"/>
  <c r="BT103" i="1"/>
  <c r="BT104" i="1"/>
  <c r="BT102" i="1"/>
  <c r="BT116" i="1"/>
  <c r="BT113" i="1"/>
  <c r="BT118" i="1"/>
  <c r="BT114" i="1"/>
  <c r="BT111" i="1"/>
  <c r="AS62" i="1"/>
  <c r="I118" i="1"/>
  <c r="I57" i="1"/>
  <c r="I65" i="1"/>
  <c r="I61" i="1"/>
  <c r="I70" i="1"/>
  <c r="I67" i="1"/>
  <c r="I56" i="1"/>
  <c r="I64" i="1"/>
  <c r="DP100" i="1"/>
  <c r="DP99" i="1"/>
  <c r="DP98" i="1"/>
  <c r="DD120" i="1"/>
  <c r="AS54" i="1"/>
  <c r="I116" i="1"/>
  <c r="R70" i="1"/>
  <c r="AS52" i="1"/>
  <c r="CL25" i="1"/>
  <c r="CL8" i="1"/>
  <c r="R106" i="1"/>
  <c r="BK101" i="1"/>
  <c r="AS66" i="1"/>
  <c r="DD106" i="1"/>
  <c r="DD105" i="1"/>
  <c r="R109" i="1"/>
  <c r="AJ101" i="1"/>
  <c r="AA73" i="1"/>
  <c r="AJ74" i="1"/>
  <c r="DD125" i="1"/>
  <c r="DD121" i="1"/>
  <c r="AJ70" i="1"/>
  <c r="BK106" i="1"/>
  <c r="R71" i="1"/>
  <c r="CL104" i="1"/>
  <c r="AS58" i="1"/>
  <c r="AS55" i="1"/>
  <c r="R24" i="1"/>
  <c r="I102" i="1"/>
  <c r="CC102" i="1"/>
  <c r="AS8" i="1"/>
  <c r="CL24" i="1"/>
  <c r="DN101" i="1"/>
  <c r="CL22" i="1"/>
  <c r="AJ9" i="1"/>
  <c r="AJ14" i="1"/>
  <c r="AJ12" i="1"/>
  <c r="AJ11" i="1"/>
  <c r="AJ8" i="1"/>
  <c r="AJ15" i="1"/>
  <c r="AJ13" i="1"/>
  <c r="AJ6" i="1"/>
  <c r="AJ7" i="1"/>
  <c r="AA102" i="1"/>
  <c r="AJ65" i="1"/>
  <c r="AJ22" i="1"/>
  <c r="AJ16" i="1"/>
  <c r="I59" i="1"/>
  <c r="BB4" i="1" l="1"/>
  <c r="BB5" i="1" s="1"/>
  <c r="BB50" i="1"/>
  <c r="BB51" i="1" s="1"/>
  <c r="AA4" i="1"/>
  <c r="AA5" i="1" s="1"/>
  <c r="AS99" i="1"/>
  <c r="AS100" i="1" s="1"/>
  <c r="BK4" i="1"/>
  <c r="BK5" i="1" s="1"/>
  <c r="AS4" i="1"/>
  <c r="AS5" i="1" s="1"/>
  <c r="CU4" i="1"/>
  <c r="CU5" i="1" s="1"/>
  <c r="BK50" i="1"/>
  <c r="BK51" i="1" s="1"/>
  <c r="CC4" i="1"/>
  <c r="CC5" i="1" s="1"/>
  <c r="AJ99" i="1"/>
  <c r="AJ100" i="1" s="1"/>
  <c r="BB99" i="1"/>
  <c r="BB100" i="1" s="1"/>
  <c r="BK99" i="1"/>
  <c r="BK100" i="1" s="1"/>
  <c r="R4" i="1"/>
  <c r="R5" i="1" s="1"/>
  <c r="BT4" i="1"/>
  <c r="BT5" i="1" s="1"/>
  <c r="I99" i="1"/>
  <c r="I100" i="1" s="1"/>
  <c r="AA50" i="1"/>
  <c r="AA51" i="1" s="1"/>
  <c r="R99" i="1"/>
  <c r="R100" i="1" s="1"/>
  <c r="AA99" i="1"/>
  <c r="AA100" i="1" s="1"/>
  <c r="AJ50" i="1"/>
  <c r="AJ51" i="1" s="1"/>
  <c r="CL99" i="1"/>
  <c r="CL100" i="1" s="1"/>
  <c r="CU99" i="1"/>
  <c r="CU100" i="1" s="1"/>
  <c r="AS50" i="1"/>
  <c r="AS51" i="1" s="1"/>
  <c r="I50" i="1"/>
  <c r="I51" i="1" s="1"/>
  <c r="AJ4" i="1"/>
  <c r="AJ5" i="1" s="1"/>
  <c r="BT99" i="1"/>
  <c r="BT100" i="1" s="1"/>
  <c r="DD99" i="1"/>
  <c r="DD100" i="1" s="1"/>
  <c r="CC99" i="1"/>
  <c r="CC100" i="1" s="1"/>
  <c r="CL4" i="1"/>
  <c r="CL5" i="1" s="1"/>
  <c r="DN99" i="1"/>
  <c r="DN100" i="1" s="1"/>
  <c r="R50" i="1"/>
  <c r="R51" i="1" s="1"/>
</calcChain>
</file>

<file path=xl/comments1.xml><?xml version="1.0" encoding="utf-8"?>
<comments xmlns="http://schemas.openxmlformats.org/spreadsheetml/2006/main">
  <authors>
    <author>Laporte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sum 3 plans and measure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sum 3 plans and measure</t>
        </r>
      </text>
    </comment>
    <comment ref="B97" authorId="0">
      <text>
        <r>
          <rPr>
            <b/>
            <sz val="9"/>
            <color indexed="81"/>
            <rFont val="Tahoma"/>
            <family val="2"/>
          </rPr>
          <t>sum 3 plans and measure</t>
        </r>
      </text>
    </comment>
  </commentList>
</comments>
</file>

<file path=xl/sharedStrings.xml><?xml version="1.0" encoding="utf-8"?>
<sst xmlns="http://schemas.openxmlformats.org/spreadsheetml/2006/main" count="226" uniqueCount="11">
  <si>
    <t>Normalized</t>
  </si>
  <si>
    <t>TUb1</t>
  </si>
  <si>
    <t>kip1</t>
  </si>
  <si>
    <t xml:space="preserve">MEAn </t>
  </si>
  <si>
    <t>SD</t>
  </si>
  <si>
    <t>Aligned toward TUb1 fluorescence increase</t>
  </si>
  <si>
    <t>Tub1 fluoescence intensity</t>
  </si>
  <si>
    <t>Kip1 fluoescence intensity</t>
  </si>
  <si>
    <t>Lengtf µm</t>
  </si>
  <si>
    <t>normalized to get similar bundle in length (in blue)</t>
  </si>
  <si>
    <t>n=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</si>
</sst>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/>
    <xf numFmtId="9" fontId="0" fillId="0" borderId="0" xfId="2" applyFont="1"/>
    <xf numFmtId="0" fontId="2" fillId="0" borderId="0" xfId="0" applyFont="1"/>
    <xf numFmtId="0" fontId="5" fillId="0" borderId="0" xfId="0" applyFont="1"/>
    <xf numFmtId="9" fontId="5" fillId="0" borderId="0" xfId="2" applyFont="1"/>
    <xf numFmtId="164" fontId="5" fillId="0" borderId="0" xfId="1" applyNumberFormat="1" applyFont="1"/>
    <xf numFmtId="0" fontId="5" fillId="2" borderId="0" xfId="0" applyFont="1" applyFill="1"/>
    <xf numFmtId="9" fontId="5" fillId="5" borderId="0" xfId="2" applyFont="1" applyFill="1"/>
    <xf numFmtId="0" fontId="5" fillId="6" borderId="0" xfId="0" applyFont="1" applyFill="1"/>
    <xf numFmtId="9" fontId="5" fillId="6" borderId="0" xfId="2" applyFont="1" applyFill="1"/>
    <xf numFmtId="0" fontId="5" fillId="0" borderId="0" xfId="0" applyFont="1" applyFill="1"/>
    <xf numFmtId="9" fontId="5" fillId="0" borderId="0" xfId="2" applyFont="1" applyFill="1"/>
    <xf numFmtId="9" fontId="5" fillId="3" borderId="0" xfId="2" applyFont="1" applyFill="1"/>
    <xf numFmtId="0" fontId="5" fillId="8" borderId="0" xfId="0" applyFont="1" applyFill="1"/>
    <xf numFmtId="0" fontId="5" fillId="5" borderId="0" xfId="0" applyFont="1" applyFill="1"/>
    <xf numFmtId="0" fontId="0" fillId="3" borderId="0" xfId="0" applyFill="1"/>
    <xf numFmtId="0" fontId="5" fillId="3" borderId="0" xfId="0" applyFont="1" applyFill="1"/>
    <xf numFmtId="9" fontId="5" fillId="7" borderId="0" xfId="2" applyFont="1" applyFill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0" fillId="0" borderId="1" xfId="0" applyBorder="1"/>
    <xf numFmtId="0" fontId="0" fillId="0" borderId="2" xfId="0" applyBorder="1"/>
    <xf numFmtId="0" fontId="9" fillId="0" borderId="0" xfId="0" applyFont="1"/>
    <xf numFmtId="0" fontId="0" fillId="0" borderId="4" xfId="0" applyBorder="1"/>
    <xf numFmtId="0" fontId="5" fillId="0" borderId="4" xfId="0" applyFont="1" applyBorder="1"/>
    <xf numFmtId="0" fontId="0" fillId="0" borderId="4" xfId="0" applyFill="1" applyBorder="1"/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4" xfId="0" applyFont="1" applyFill="1" applyBorder="1"/>
    <xf numFmtId="0" fontId="5" fillId="5" borderId="4" xfId="0" applyFont="1" applyFill="1" applyBorder="1"/>
    <xf numFmtId="0" fontId="5" fillId="10" borderId="4" xfId="0" applyFont="1" applyFill="1" applyBorder="1"/>
    <xf numFmtId="0" fontId="0" fillId="4" borderId="0" xfId="0" applyFill="1"/>
    <xf numFmtId="0" fontId="0" fillId="10" borderId="0" xfId="0" applyFill="1" applyBorder="1" applyAlignment="1">
      <alignment horizontal="center"/>
    </xf>
    <xf numFmtId="0" fontId="5" fillId="0" borderId="0" xfId="0" applyFont="1" applyFill="1" applyBorder="1"/>
    <xf numFmtId="0" fontId="0" fillId="0" borderId="6" xfId="0" applyBorder="1"/>
    <xf numFmtId="0" fontId="5" fillId="0" borderId="6" xfId="0" applyFont="1" applyBorder="1"/>
    <xf numFmtId="0" fontId="5" fillId="10" borderId="6" xfId="0" applyFont="1" applyFill="1" applyBorder="1"/>
    <xf numFmtId="0" fontId="5" fillId="0" borderId="6" xfId="0" applyFont="1" applyFill="1" applyBorder="1"/>
    <xf numFmtId="0" fontId="0" fillId="0" borderId="6" xfId="0" applyFill="1" applyBorder="1"/>
    <xf numFmtId="0" fontId="11" fillId="4" borderId="0" xfId="0" applyFont="1" applyFill="1"/>
    <xf numFmtId="0" fontId="0" fillId="0" borderId="7" xfId="0" applyBorder="1"/>
    <xf numFmtId="1" fontId="0" fillId="0" borderId="7" xfId="0" applyNumberFormat="1" applyBorder="1"/>
    <xf numFmtId="1" fontId="0" fillId="0" borderId="8" xfId="0" applyNumberFormat="1" applyBorder="1"/>
    <xf numFmtId="0" fontId="8" fillId="0" borderId="4" xfId="0" applyFont="1" applyBorder="1"/>
    <xf numFmtId="0" fontId="8" fillId="10" borderId="4" xfId="0" applyFont="1" applyFill="1" applyBorder="1"/>
    <xf numFmtId="0" fontId="0" fillId="10" borderId="4" xfId="0" applyFill="1" applyBorder="1"/>
    <xf numFmtId="0" fontId="8" fillId="0" borderId="4" xfId="0" applyFont="1" applyFill="1" applyBorder="1"/>
    <xf numFmtId="0" fontId="7" fillId="0" borderId="4" xfId="0" applyFont="1" applyBorder="1"/>
    <xf numFmtId="0" fontId="9" fillId="0" borderId="4" xfId="0" applyFont="1" applyBorder="1"/>
    <xf numFmtId="0" fontId="0" fillId="0" borderId="0" xfId="0" applyAlignment="1">
      <alignment horizontal="center"/>
    </xf>
    <xf numFmtId="0" fontId="0" fillId="9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10" borderId="5" xfId="0" applyFill="1" applyBorder="1" applyAlignment="1">
      <alignment horizontal="center"/>
    </xf>
    <xf numFmtId="0" fontId="10" fillId="4" borderId="1" xfId="0" applyFont="1" applyFill="1" applyBorder="1" applyAlignment="1">
      <alignment horizontal="center" textRotation="255"/>
    </xf>
    <xf numFmtId="0" fontId="10" fillId="4" borderId="2" xfId="0" applyFont="1" applyFill="1" applyBorder="1" applyAlignment="1">
      <alignment horizontal="center" textRotation="255"/>
    </xf>
    <xf numFmtId="0" fontId="10" fillId="4" borderId="3" xfId="0" applyFont="1" applyFill="1" applyBorder="1" applyAlignment="1">
      <alignment horizontal="center" textRotation="255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3d'!$G$6:$G$28</c:f>
              <c:numCache>
                <c:formatCode>General</c:formatCode>
                <c:ptCount val="23"/>
                <c:pt idx="1">
                  <c:v>24.130400000000009</c:v>
                </c:pt>
                <c:pt idx="2">
                  <c:v>80.437599999999918</c:v>
                </c:pt>
                <c:pt idx="3">
                  <c:v>83.542799999999886</c:v>
                </c:pt>
                <c:pt idx="4">
                  <c:v>260.64299999999992</c:v>
                </c:pt>
                <c:pt idx="5">
                  <c:v>399.4147999999999</c:v>
                </c:pt>
                <c:pt idx="6">
                  <c:v>374.09679999999992</c:v>
                </c:pt>
                <c:pt idx="7">
                  <c:v>237.01340000000005</c:v>
                </c:pt>
                <c:pt idx="8">
                  <c:v>336.15820000000019</c:v>
                </c:pt>
                <c:pt idx="9">
                  <c:v>319.62879999999984</c:v>
                </c:pt>
                <c:pt idx="10">
                  <c:v>429.26179999999994</c:v>
                </c:pt>
                <c:pt idx="11">
                  <c:v>374.43079999999986</c:v>
                </c:pt>
                <c:pt idx="12">
                  <c:v>479.65360000000004</c:v>
                </c:pt>
                <c:pt idx="13">
                  <c:v>475.58919999999989</c:v>
                </c:pt>
                <c:pt idx="14">
                  <c:v>395.81040000000024</c:v>
                </c:pt>
                <c:pt idx="15">
                  <c:v>348.22379999999998</c:v>
                </c:pt>
                <c:pt idx="16">
                  <c:v>322.50919999999985</c:v>
                </c:pt>
                <c:pt idx="17">
                  <c:v>395.56860000000017</c:v>
                </c:pt>
                <c:pt idx="18">
                  <c:v>322.11620000000005</c:v>
                </c:pt>
                <c:pt idx="19">
                  <c:v>257.77779999999984</c:v>
                </c:pt>
                <c:pt idx="20">
                  <c:v>244.0247999999998</c:v>
                </c:pt>
                <c:pt idx="21">
                  <c:v>151.04500000000013</c:v>
                </c:pt>
                <c:pt idx="22">
                  <c:v>72.381999999999891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3d'!$H$7:$H$29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46.169800000000237</c:v>
                </c:pt>
                <c:pt idx="5">
                  <c:v>11.249399999999923</c:v>
                </c:pt>
                <c:pt idx="6">
                  <c:v>124.3116</c:v>
                </c:pt>
                <c:pt idx="7">
                  <c:v>275.49360000000036</c:v>
                </c:pt>
                <c:pt idx="8">
                  <c:v>355.47479999999985</c:v>
                </c:pt>
                <c:pt idx="9">
                  <c:v>255.52379999999971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70.620400000000132</c:v>
                </c:pt>
                <c:pt idx="14">
                  <c:v>0</c:v>
                </c:pt>
                <c:pt idx="15">
                  <c:v>140.63539999999966</c:v>
                </c:pt>
                <c:pt idx="16">
                  <c:v>253.1722000000002</c:v>
                </c:pt>
                <c:pt idx="17">
                  <c:v>105.89499999999998</c:v>
                </c:pt>
                <c:pt idx="18">
                  <c:v>220.92739999999981</c:v>
                </c:pt>
                <c:pt idx="19">
                  <c:v>275.32159999999999</c:v>
                </c:pt>
                <c:pt idx="20">
                  <c:v>305.63800000000015</c:v>
                </c:pt>
                <c:pt idx="21">
                  <c:v>361.82140000000027</c:v>
                </c:pt>
                <c:pt idx="22">
                  <c:v>77.464800000000423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8304"/>
        <c:axId val="34587776"/>
      </c:lineChart>
      <c:catAx>
        <c:axId val="8713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587776"/>
        <c:crosses val="autoZero"/>
        <c:auto val="1"/>
        <c:lblAlgn val="ctr"/>
        <c:lblOffset val="100"/>
        <c:noMultiLvlLbl val="0"/>
      </c:catAx>
      <c:valAx>
        <c:axId val="3458777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138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3d'!$CS$7:$CS$29</c:f>
              <c:numCache>
                <c:formatCode>General</c:formatCode>
                <c:ptCount val="23"/>
                <c:pt idx="0">
                  <c:v>88.598399999999998</c:v>
                </c:pt>
                <c:pt idx="1">
                  <c:v>81.341799999999978</c:v>
                </c:pt>
                <c:pt idx="2">
                  <c:v>120.02880000000005</c:v>
                </c:pt>
                <c:pt idx="3">
                  <c:v>262.88019999999989</c:v>
                </c:pt>
                <c:pt idx="4">
                  <c:v>198.57240000000002</c:v>
                </c:pt>
                <c:pt idx="5">
                  <c:v>317.95239999999984</c:v>
                </c:pt>
                <c:pt idx="6">
                  <c:v>295.54579999999987</c:v>
                </c:pt>
                <c:pt idx="7">
                  <c:v>378.65719999999988</c:v>
                </c:pt>
                <c:pt idx="8">
                  <c:v>370.04539999999974</c:v>
                </c:pt>
                <c:pt idx="9">
                  <c:v>534.72700000000009</c:v>
                </c:pt>
                <c:pt idx="10">
                  <c:v>396.73979999999995</c:v>
                </c:pt>
                <c:pt idx="11">
                  <c:v>456.03819999999996</c:v>
                </c:pt>
                <c:pt idx="12">
                  <c:v>427.54699999999997</c:v>
                </c:pt>
                <c:pt idx="13">
                  <c:v>498.24300000000034</c:v>
                </c:pt>
                <c:pt idx="14">
                  <c:v>319.96140000000008</c:v>
                </c:pt>
                <c:pt idx="15">
                  <c:v>138.94639999999998</c:v>
                </c:pt>
                <c:pt idx="16">
                  <c:v>14.499199999999917</c:v>
                </c:pt>
                <c:pt idx="17">
                  <c:v>0</c:v>
                </c:pt>
                <c:pt idx="18">
                  <c:v>105.99980000000005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3d'!$CT$7:$CT$29</c:f>
              <c:numCache>
                <c:formatCode>General</c:formatCode>
                <c:ptCount val="23"/>
                <c:pt idx="0">
                  <c:v>72.952000000000055</c:v>
                </c:pt>
                <c:pt idx="1">
                  <c:v>0</c:v>
                </c:pt>
                <c:pt idx="2">
                  <c:v>67.979799999999841</c:v>
                </c:pt>
                <c:pt idx="3">
                  <c:v>164.16080000000022</c:v>
                </c:pt>
                <c:pt idx="4">
                  <c:v>134.63780000000008</c:v>
                </c:pt>
                <c:pt idx="5">
                  <c:v>287.92340000000024</c:v>
                </c:pt>
                <c:pt idx="6">
                  <c:v>103.50339999999994</c:v>
                </c:pt>
                <c:pt idx="7">
                  <c:v>435.64919999999995</c:v>
                </c:pt>
                <c:pt idx="8">
                  <c:v>555.77780000000052</c:v>
                </c:pt>
                <c:pt idx="9">
                  <c:v>659.08879999999999</c:v>
                </c:pt>
                <c:pt idx="10">
                  <c:v>1047.7401999999995</c:v>
                </c:pt>
                <c:pt idx="11">
                  <c:v>1634.5287999999998</c:v>
                </c:pt>
                <c:pt idx="12">
                  <c:v>1856.3452000000007</c:v>
                </c:pt>
                <c:pt idx="13">
                  <c:v>1590.937000000001</c:v>
                </c:pt>
                <c:pt idx="14">
                  <c:v>902.06880000000024</c:v>
                </c:pt>
                <c:pt idx="15">
                  <c:v>594.92560000000003</c:v>
                </c:pt>
                <c:pt idx="16">
                  <c:v>87.116199999999935</c:v>
                </c:pt>
                <c:pt idx="17">
                  <c:v>33.339599999999905</c:v>
                </c:pt>
                <c:pt idx="18">
                  <c:v>289.84860000000003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06784"/>
        <c:axId val="120587392"/>
      </c:lineChart>
      <c:catAx>
        <c:axId val="908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0587392"/>
        <c:crosses val="autoZero"/>
        <c:auto val="1"/>
        <c:lblAlgn val="ctr"/>
        <c:lblOffset val="100"/>
        <c:noMultiLvlLbl val="0"/>
      </c:catAx>
      <c:valAx>
        <c:axId val="1205873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80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3d'!$DC$7:$DC$29</c:f>
              <c:numCache>
                <c:formatCode>General</c:formatCode>
                <c:ptCount val="23"/>
                <c:pt idx="0">
                  <c:v>0</c:v>
                </c:pt>
                <c:pt idx="1">
                  <c:v>69.323400000000049</c:v>
                </c:pt>
                <c:pt idx="2">
                  <c:v>68.584799999999973</c:v>
                </c:pt>
                <c:pt idx="3">
                  <c:v>442.58119999999997</c:v>
                </c:pt>
                <c:pt idx="4">
                  <c:v>625.11540000000025</c:v>
                </c:pt>
                <c:pt idx="5">
                  <c:v>721.29060000000027</c:v>
                </c:pt>
                <c:pt idx="6">
                  <c:v>713.48180000000013</c:v>
                </c:pt>
                <c:pt idx="7">
                  <c:v>638.06839999999954</c:v>
                </c:pt>
                <c:pt idx="8">
                  <c:v>824.28399999999976</c:v>
                </c:pt>
                <c:pt idx="9">
                  <c:v>460.09979999999973</c:v>
                </c:pt>
                <c:pt idx="10">
                  <c:v>394.82479999999975</c:v>
                </c:pt>
                <c:pt idx="11">
                  <c:v>266.89620000000014</c:v>
                </c:pt>
                <c:pt idx="12">
                  <c:v>230.36779999999999</c:v>
                </c:pt>
                <c:pt idx="13">
                  <c:v>201.55119999999982</c:v>
                </c:pt>
                <c:pt idx="14">
                  <c:v>85.039400000000001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3d'!$DD$7:$DD$29</c:f>
              <c:numCache>
                <c:formatCode>General</c:formatCode>
                <c:ptCount val="23"/>
                <c:pt idx="0">
                  <c:v>128.71500000000015</c:v>
                </c:pt>
                <c:pt idx="1">
                  <c:v>73.178199999999833</c:v>
                </c:pt>
                <c:pt idx="2">
                  <c:v>322.94759999999997</c:v>
                </c:pt>
                <c:pt idx="3">
                  <c:v>318.27139999999986</c:v>
                </c:pt>
                <c:pt idx="4">
                  <c:v>418.44139999999993</c:v>
                </c:pt>
                <c:pt idx="5">
                  <c:v>155.21040000000062</c:v>
                </c:pt>
                <c:pt idx="6">
                  <c:v>200.0244000000007</c:v>
                </c:pt>
                <c:pt idx="7">
                  <c:v>467.74279999999999</c:v>
                </c:pt>
                <c:pt idx="8">
                  <c:v>87.107799999999315</c:v>
                </c:pt>
                <c:pt idx="9">
                  <c:v>259.60779999999977</c:v>
                </c:pt>
                <c:pt idx="10">
                  <c:v>161.5961999999995</c:v>
                </c:pt>
                <c:pt idx="11">
                  <c:v>1010.7197999999994</c:v>
                </c:pt>
                <c:pt idx="12">
                  <c:v>1444.5630000000006</c:v>
                </c:pt>
                <c:pt idx="13">
                  <c:v>1179.6478000000002</c:v>
                </c:pt>
                <c:pt idx="14">
                  <c:v>404.98719999999958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48512"/>
        <c:axId val="120590848"/>
      </c:lineChart>
      <c:catAx>
        <c:axId val="8844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0590848"/>
        <c:crosses val="autoZero"/>
        <c:auto val="1"/>
        <c:lblAlgn val="ctr"/>
        <c:lblOffset val="100"/>
        <c:noMultiLvlLbl val="0"/>
      </c:catAx>
      <c:valAx>
        <c:axId val="1205908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448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3d'!$G$54:$G$76</c:f>
              <c:numCache>
                <c:formatCode>General</c:formatCode>
                <c:ptCount val="23"/>
                <c:pt idx="0">
                  <c:v>22.496000000000038</c:v>
                </c:pt>
                <c:pt idx="1">
                  <c:v>0</c:v>
                </c:pt>
                <c:pt idx="2">
                  <c:v>0</c:v>
                </c:pt>
                <c:pt idx="3">
                  <c:v>41.485400000000027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176.5021999999999</c:v>
                </c:pt>
                <c:pt idx="8">
                  <c:v>279.39079999999984</c:v>
                </c:pt>
                <c:pt idx="9">
                  <c:v>165.62779999999998</c:v>
                </c:pt>
                <c:pt idx="10">
                  <c:v>211.09059999999988</c:v>
                </c:pt>
                <c:pt idx="11">
                  <c:v>194.27179999999987</c:v>
                </c:pt>
                <c:pt idx="12">
                  <c:v>179.84919999999983</c:v>
                </c:pt>
                <c:pt idx="13">
                  <c:v>102.56299999999993</c:v>
                </c:pt>
                <c:pt idx="14">
                  <c:v>120.35640000000012</c:v>
                </c:pt>
                <c:pt idx="15">
                  <c:v>75.858600000000024</c:v>
                </c:pt>
                <c:pt idx="16">
                  <c:v>0</c:v>
                </c:pt>
                <c:pt idx="17">
                  <c:v>23.440199999999891</c:v>
                </c:pt>
                <c:pt idx="18">
                  <c:v>26.456600000000151</c:v>
                </c:pt>
                <c:pt idx="19">
                  <c:v>73.910200000000032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3d'!$H$54:$H$76</c:f>
              <c:numCache>
                <c:formatCode>General</c:formatCode>
                <c:ptCount val="23"/>
                <c:pt idx="0">
                  <c:v>250.37520000000006</c:v>
                </c:pt>
                <c:pt idx="1">
                  <c:v>84.829800000000432</c:v>
                </c:pt>
                <c:pt idx="2">
                  <c:v>0</c:v>
                </c:pt>
                <c:pt idx="3">
                  <c:v>129.11380000000008</c:v>
                </c:pt>
                <c:pt idx="4">
                  <c:v>127.82120000000009</c:v>
                </c:pt>
                <c:pt idx="5">
                  <c:v>25.919599999999718</c:v>
                </c:pt>
                <c:pt idx="6">
                  <c:v>0</c:v>
                </c:pt>
                <c:pt idx="7">
                  <c:v>96.821400000000267</c:v>
                </c:pt>
                <c:pt idx="8">
                  <c:v>316.28000000000009</c:v>
                </c:pt>
                <c:pt idx="9">
                  <c:v>0</c:v>
                </c:pt>
                <c:pt idx="10">
                  <c:v>0</c:v>
                </c:pt>
                <c:pt idx="11">
                  <c:v>382.95159999999964</c:v>
                </c:pt>
                <c:pt idx="12">
                  <c:v>167.06720000000018</c:v>
                </c:pt>
                <c:pt idx="13">
                  <c:v>339.24159999999938</c:v>
                </c:pt>
                <c:pt idx="14">
                  <c:v>389.8775999999998</c:v>
                </c:pt>
                <c:pt idx="15">
                  <c:v>401.3086000000003</c:v>
                </c:pt>
                <c:pt idx="16">
                  <c:v>393.79340000000047</c:v>
                </c:pt>
                <c:pt idx="17">
                  <c:v>351.63760000000025</c:v>
                </c:pt>
                <c:pt idx="18">
                  <c:v>136.19699999999989</c:v>
                </c:pt>
                <c:pt idx="19">
                  <c:v>36.873199999999997</c:v>
                </c:pt>
                <c:pt idx="20">
                  <c:v>18.917400000000043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05760"/>
        <c:axId val="120593152"/>
      </c:lineChart>
      <c:catAx>
        <c:axId val="9080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0593152"/>
        <c:crosses val="autoZero"/>
        <c:auto val="1"/>
        <c:lblAlgn val="ctr"/>
        <c:lblOffset val="100"/>
        <c:noMultiLvlLbl val="0"/>
      </c:catAx>
      <c:valAx>
        <c:axId val="1205931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805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3d'!$Q$54:$Q$76</c:f>
              <c:numCache>
                <c:formatCode>General</c:formatCode>
                <c:ptCount val="23"/>
                <c:pt idx="0">
                  <c:v>103.39479999999995</c:v>
                </c:pt>
                <c:pt idx="1">
                  <c:v>114.14959999999991</c:v>
                </c:pt>
                <c:pt idx="2">
                  <c:v>221.7928</c:v>
                </c:pt>
                <c:pt idx="3">
                  <c:v>398.55899999999997</c:v>
                </c:pt>
                <c:pt idx="4">
                  <c:v>484.95960000000019</c:v>
                </c:pt>
                <c:pt idx="5">
                  <c:v>368.26799999999997</c:v>
                </c:pt>
                <c:pt idx="6">
                  <c:v>358.9131999999999</c:v>
                </c:pt>
                <c:pt idx="7">
                  <c:v>358.03300000000007</c:v>
                </c:pt>
                <c:pt idx="8">
                  <c:v>397.89060000000029</c:v>
                </c:pt>
                <c:pt idx="9">
                  <c:v>340.60959999999994</c:v>
                </c:pt>
                <c:pt idx="10">
                  <c:v>377.25440000000009</c:v>
                </c:pt>
                <c:pt idx="11">
                  <c:v>293.57959999999986</c:v>
                </c:pt>
                <c:pt idx="12">
                  <c:v>212.20659999999998</c:v>
                </c:pt>
                <c:pt idx="13">
                  <c:v>173.33779999999996</c:v>
                </c:pt>
                <c:pt idx="14">
                  <c:v>162.13160000000002</c:v>
                </c:pt>
                <c:pt idx="15">
                  <c:v>92.253000000000014</c:v>
                </c:pt>
                <c:pt idx="16">
                  <c:v>55.646800000000013</c:v>
                </c:pt>
                <c:pt idx="17">
                  <c:v>32.127599999999944</c:v>
                </c:pt>
                <c:pt idx="18">
                  <c:v>63.664800000000014</c:v>
                </c:pt>
                <c:pt idx="19">
                  <c:v>33.381399999999985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3d'!$R$54:$R$76</c:f>
              <c:numCache>
                <c:formatCode>General</c:formatCode>
                <c:ptCount val="23"/>
                <c:pt idx="0">
                  <c:v>0</c:v>
                </c:pt>
                <c:pt idx="1">
                  <c:v>53.418999999999926</c:v>
                </c:pt>
                <c:pt idx="2">
                  <c:v>3.7530000000001564</c:v>
                </c:pt>
                <c:pt idx="3">
                  <c:v>0</c:v>
                </c:pt>
                <c:pt idx="4">
                  <c:v>101.54500000000007</c:v>
                </c:pt>
                <c:pt idx="5">
                  <c:v>594.20360000000016</c:v>
                </c:pt>
                <c:pt idx="6">
                  <c:v>249.37459999999953</c:v>
                </c:pt>
                <c:pt idx="7">
                  <c:v>171.24519999999973</c:v>
                </c:pt>
                <c:pt idx="8">
                  <c:v>605.45799999999997</c:v>
                </c:pt>
                <c:pt idx="9">
                  <c:v>700.98239999999987</c:v>
                </c:pt>
                <c:pt idx="10">
                  <c:v>613.47159999999963</c:v>
                </c:pt>
                <c:pt idx="11">
                  <c:v>320.47220000000004</c:v>
                </c:pt>
                <c:pt idx="12">
                  <c:v>57.007599999999911</c:v>
                </c:pt>
                <c:pt idx="13">
                  <c:v>30.518799999999828</c:v>
                </c:pt>
                <c:pt idx="14">
                  <c:v>0</c:v>
                </c:pt>
                <c:pt idx="15">
                  <c:v>0</c:v>
                </c:pt>
                <c:pt idx="16">
                  <c:v>43.925400000000081</c:v>
                </c:pt>
                <c:pt idx="17">
                  <c:v>0</c:v>
                </c:pt>
                <c:pt idx="18">
                  <c:v>25.172200000000089</c:v>
                </c:pt>
                <c:pt idx="19">
                  <c:v>57.691399999999931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2240"/>
        <c:axId val="125895808"/>
      </c:lineChart>
      <c:catAx>
        <c:axId val="11476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895808"/>
        <c:crosses val="autoZero"/>
        <c:auto val="1"/>
        <c:lblAlgn val="ctr"/>
        <c:lblOffset val="100"/>
        <c:noMultiLvlLbl val="0"/>
      </c:catAx>
      <c:valAx>
        <c:axId val="1258958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762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3d'!$AA$54:$AA$76</c:f>
              <c:numCache>
                <c:formatCode>General</c:formatCode>
                <c:ptCount val="23"/>
                <c:pt idx="0">
                  <c:v>15.289400000000001</c:v>
                </c:pt>
                <c:pt idx="1">
                  <c:v>87.931600000000003</c:v>
                </c:pt>
                <c:pt idx="2">
                  <c:v>200.13860000000005</c:v>
                </c:pt>
                <c:pt idx="3">
                  <c:v>171.78000000000003</c:v>
                </c:pt>
                <c:pt idx="4">
                  <c:v>271.10739999999976</c:v>
                </c:pt>
                <c:pt idx="5">
                  <c:v>361.48159999999984</c:v>
                </c:pt>
                <c:pt idx="6">
                  <c:v>322.50879999999972</c:v>
                </c:pt>
                <c:pt idx="7">
                  <c:v>429.3494000000004</c:v>
                </c:pt>
                <c:pt idx="8">
                  <c:v>437.88160000000005</c:v>
                </c:pt>
                <c:pt idx="9">
                  <c:v>479.39</c:v>
                </c:pt>
                <c:pt idx="10">
                  <c:v>516.30300000000022</c:v>
                </c:pt>
                <c:pt idx="11">
                  <c:v>342.5222</c:v>
                </c:pt>
                <c:pt idx="12">
                  <c:v>204.26019999999994</c:v>
                </c:pt>
                <c:pt idx="13">
                  <c:v>360.65740000000005</c:v>
                </c:pt>
                <c:pt idx="14">
                  <c:v>269.19280000000015</c:v>
                </c:pt>
                <c:pt idx="15">
                  <c:v>82.322199999999953</c:v>
                </c:pt>
                <c:pt idx="16">
                  <c:v>269.25600000000003</c:v>
                </c:pt>
                <c:pt idx="17">
                  <c:v>143.57339999999994</c:v>
                </c:pt>
                <c:pt idx="18">
                  <c:v>62.005800000000249</c:v>
                </c:pt>
                <c:pt idx="19">
                  <c:v>1.4867999999997892</c:v>
                </c:pt>
                <c:pt idx="20">
                  <c:v>1.0069999999999482</c:v>
                </c:pt>
                <c:pt idx="21">
                  <c:v>3.8789999999999623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3d'!$AB$54:$AB$76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75.334799999999632</c:v>
                </c:pt>
                <c:pt idx="3">
                  <c:v>62.950799999999845</c:v>
                </c:pt>
                <c:pt idx="4">
                  <c:v>218.99159999999983</c:v>
                </c:pt>
                <c:pt idx="5">
                  <c:v>233.17319999999995</c:v>
                </c:pt>
                <c:pt idx="6">
                  <c:v>0</c:v>
                </c:pt>
                <c:pt idx="7">
                  <c:v>92.829999999999927</c:v>
                </c:pt>
                <c:pt idx="8">
                  <c:v>308.33440000000019</c:v>
                </c:pt>
                <c:pt idx="9">
                  <c:v>433.40380000000073</c:v>
                </c:pt>
                <c:pt idx="10">
                  <c:v>762.27580000000012</c:v>
                </c:pt>
                <c:pt idx="11">
                  <c:v>521.37059999999951</c:v>
                </c:pt>
                <c:pt idx="12">
                  <c:v>540.43039999999974</c:v>
                </c:pt>
                <c:pt idx="13">
                  <c:v>417.19800000000032</c:v>
                </c:pt>
                <c:pt idx="14">
                  <c:v>197.7782000000002</c:v>
                </c:pt>
                <c:pt idx="15">
                  <c:v>5.8233999999995376</c:v>
                </c:pt>
                <c:pt idx="16">
                  <c:v>0</c:v>
                </c:pt>
                <c:pt idx="17">
                  <c:v>95.022999999999911</c:v>
                </c:pt>
                <c:pt idx="18">
                  <c:v>145.6418000000001</c:v>
                </c:pt>
                <c:pt idx="19">
                  <c:v>213.62620000000038</c:v>
                </c:pt>
                <c:pt idx="20">
                  <c:v>111.73740000000021</c:v>
                </c:pt>
                <c:pt idx="21">
                  <c:v>211.6257999999998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2752"/>
        <c:axId val="125898112"/>
      </c:lineChart>
      <c:catAx>
        <c:axId val="1147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898112"/>
        <c:crosses val="autoZero"/>
        <c:auto val="1"/>
        <c:lblAlgn val="ctr"/>
        <c:lblOffset val="100"/>
        <c:noMultiLvlLbl val="0"/>
      </c:catAx>
      <c:valAx>
        <c:axId val="1258981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76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3d'!$AK$54:$AK$79</c:f>
              <c:numCache>
                <c:formatCode>General</c:formatCode>
                <c:ptCount val="26"/>
                <c:pt idx="0">
                  <c:v>0</c:v>
                </c:pt>
                <c:pt idx="1">
                  <c:v>121.24719999999996</c:v>
                </c:pt>
                <c:pt idx="2">
                  <c:v>82.765600000000006</c:v>
                </c:pt>
                <c:pt idx="3">
                  <c:v>66.142800000000193</c:v>
                </c:pt>
                <c:pt idx="4">
                  <c:v>68.392799999999966</c:v>
                </c:pt>
                <c:pt idx="5">
                  <c:v>153.18939999999986</c:v>
                </c:pt>
                <c:pt idx="6">
                  <c:v>261.88079999999991</c:v>
                </c:pt>
                <c:pt idx="7">
                  <c:v>353.32639999999992</c:v>
                </c:pt>
                <c:pt idx="8">
                  <c:v>285.77300000000014</c:v>
                </c:pt>
                <c:pt idx="9">
                  <c:v>268.77600000000007</c:v>
                </c:pt>
                <c:pt idx="10">
                  <c:v>124.77680000000021</c:v>
                </c:pt>
                <c:pt idx="11">
                  <c:v>259.55420000000015</c:v>
                </c:pt>
                <c:pt idx="12">
                  <c:v>283.84559999999976</c:v>
                </c:pt>
                <c:pt idx="13">
                  <c:v>398.66040000000032</c:v>
                </c:pt>
                <c:pt idx="14">
                  <c:v>371.68039999999996</c:v>
                </c:pt>
                <c:pt idx="15">
                  <c:v>393.4294000000001</c:v>
                </c:pt>
                <c:pt idx="16">
                  <c:v>530.37840000000017</c:v>
                </c:pt>
                <c:pt idx="17">
                  <c:v>402.98120000000006</c:v>
                </c:pt>
                <c:pt idx="18">
                  <c:v>473.32099999999991</c:v>
                </c:pt>
                <c:pt idx="19">
                  <c:v>348.95159999999976</c:v>
                </c:pt>
                <c:pt idx="20">
                  <c:v>253.08919999999978</c:v>
                </c:pt>
                <c:pt idx="21">
                  <c:v>248.31420000000008</c:v>
                </c:pt>
                <c:pt idx="22">
                  <c:v>158.40760000000012</c:v>
                </c:pt>
                <c:pt idx="23">
                  <c:v>0</c:v>
                </c:pt>
                <c:pt idx="24">
                  <c:v>27.673800000000028</c:v>
                </c:pt>
                <c:pt idx="2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3d'!$AL$54:$AL$79</c:f>
              <c:numCache>
                <c:formatCode>General</c:formatCode>
                <c:ptCount val="26"/>
                <c:pt idx="0">
                  <c:v>128.1665999999999</c:v>
                </c:pt>
                <c:pt idx="1">
                  <c:v>20.174000000000206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40.827799999999797</c:v>
                </c:pt>
                <c:pt idx="6">
                  <c:v>0</c:v>
                </c:pt>
                <c:pt idx="7">
                  <c:v>116.20519999999965</c:v>
                </c:pt>
                <c:pt idx="8">
                  <c:v>131.02819999999997</c:v>
                </c:pt>
                <c:pt idx="9">
                  <c:v>129.47400000000016</c:v>
                </c:pt>
                <c:pt idx="10">
                  <c:v>0</c:v>
                </c:pt>
                <c:pt idx="11">
                  <c:v>102.8163999999997</c:v>
                </c:pt>
                <c:pt idx="12">
                  <c:v>183.37860000000001</c:v>
                </c:pt>
                <c:pt idx="13">
                  <c:v>0</c:v>
                </c:pt>
                <c:pt idx="14">
                  <c:v>236.45839999999998</c:v>
                </c:pt>
                <c:pt idx="15">
                  <c:v>221.81460000000038</c:v>
                </c:pt>
                <c:pt idx="16">
                  <c:v>300.40560000000005</c:v>
                </c:pt>
                <c:pt idx="17">
                  <c:v>118.71620000000007</c:v>
                </c:pt>
                <c:pt idx="18">
                  <c:v>294.82579999999984</c:v>
                </c:pt>
                <c:pt idx="19">
                  <c:v>287.32160000000044</c:v>
                </c:pt>
                <c:pt idx="20">
                  <c:v>194.09680000000048</c:v>
                </c:pt>
                <c:pt idx="21">
                  <c:v>142.93580000000043</c:v>
                </c:pt>
                <c:pt idx="22">
                  <c:v>221.37599999999975</c:v>
                </c:pt>
                <c:pt idx="23">
                  <c:v>239.39619999999991</c:v>
                </c:pt>
                <c:pt idx="24">
                  <c:v>0</c:v>
                </c:pt>
                <c:pt idx="25">
                  <c:v>212.93899999999996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07808"/>
        <c:axId val="125899264"/>
      </c:lineChart>
      <c:catAx>
        <c:axId val="908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899264"/>
        <c:crosses val="autoZero"/>
        <c:auto val="1"/>
        <c:lblAlgn val="ctr"/>
        <c:lblOffset val="100"/>
        <c:noMultiLvlLbl val="0"/>
      </c:catAx>
      <c:valAx>
        <c:axId val="1258992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807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3d'!$BE$54:$BE$76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37.141599999999983</c:v>
                </c:pt>
                <c:pt idx="3">
                  <c:v>54.073599999999942</c:v>
                </c:pt>
                <c:pt idx="4">
                  <c:v>42.048599999999908</c:v>
                </c:pt>
                <c:pt idx="5">
                  <c:v>49.140199999999993</c:v>
                </c:pt>
                <c:pt idx="6">
                  <c:v>201.30680000000001</c:v>
                </c:pt>
                <c:pt idx="7">
                  <c:v>184.76139999999998</c:v>
                </c:pt>
                <c:pt idx="8">
                  <c:v>311.44539999999995</c:v>
                </c:pt>
                <c:pt idx="9">
                  <c:v>275.82999999999981</c:v>
                </c:pt>
                <c:pt idx="10">
                  <c:v>245.43439999999987</c:v>
                </c:pt>
                <c:pt idx="11">
                  <c:v>163.47260000000006</c:v>
                </c:pt>
                <c:pt idx="12">
                  <c:v>102.14420000000007</c:v>
                </c:pt>
                <c:pt idx="13">
                  <c:v>127.50920000000008</c:v>
                </c:pt>
                <c:pt idx="14">
                  <c:v>192.56240000000003</c:v>
                </c:pt>
                <c:pt idx="15">
                  <c:v>73.857199999999807</c:v>
                </c:pt>
                <c:pt idx="16">
                  <c:v>82.940600000000074</c:v>
                </c:pt>
                <c:pt idx="17">
                  <c:v>28.897999999999797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3d'!$BF$54:$BF$76</c:f>
              <c:numCache>
                <c:formatCode>General</c:formatCode>
                <c:ptCount val="23"/>
                <c:pt idx="0">
                  <c:v>62.821400000000096</c:v>
                </c:pt>
                <c:pt idx="1">
                  <c:v>0</c:v>
                </c:pt>
                <c:pt idx="2">
                  <c:v>61.126799999999946</c:v>
                </c:pt>
                <c:pt idx="3">
                  <c:v>113.10099999999994</c:v>
                </c:pt>
                <c:pt idx="4">
                  <c:v>28.309400000000039</c:v>
                </c:pt>
                <c:pt idx="5">
                  <c:v>0</c:v>
                </c:pt>
                <c:pt idx="6">
                  <c:v>125.43520000000018</c:v>
                </c:pt>
                <c:pt idx="7">
                  <c:v>0</c:v>
                </c:pt>
                <c:pt idx="8">
                  <c:v>46.664000000000101</c:v>
                </c:pt>
                <c:pt idx="9">
                  <c:v>153.65980000000002</c:v>
                </c:pt>
                <c:pt idx="10">
                  <c:v>169.16239999999982</c:v>
                </c:pt>
                <c:pt idx="11">
                  <c:v>91.205600000000231</c:v>
                </c:pt>
                <c:pt idx="12">
                  <c:v>20.468599999999697</c:v>
                </c:pt>
                <c:pt idx="13">
                  <c:v>159.86579999999958</c:v>
                </c:pt>
                <c:pt idx="14">
                  <c:v>32.335399999999822</c:v>
                </c:pt>
                <c:pt idx="15">
                  <c:v>0</c:v>
                </c:pt>
                <c:pt idx="16">
                  <c:v>0</c:v>
                </c:pt>
                <c:pt idx="17">
                  <c:v>200.14739999999995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07296"/>
        <c:axId val="129409024"/>
      </c:lineChart>
      <c:catAx>
        <c:axId val="908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409024"/>
        <c:crosses val="autoZero"/>
        <c:auto val="1"/>
        <c:lblAlgn val="ctr"/>
        <c:lblOffset val="100"/>
        <c:noMultiLvlLbl val="0"/>
      </c:catAx>
      <c:valAx>
        <c:axId val="1294090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807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3d'!$BO$54:$BO$76</c:f>
              <c:numCache>
                <c:formatCode>General</c:formatCode>
                <c:ptCount val="23"/>
                <c:pt idx="0">
                  <c:v>0</c:v>
                </c:pt>
                <c:pt idx="1">
                  <c:v>126.41920000000027</c:v>
                </c:pt>
                <c:pt idx="2">
                  <c:v>79.743199999999888</c:v>
                </c:pt>
                <c:pt idx="3">
                  <c:v>361.44199999999978</c:v>
                </c:pt>
                <c:pt idx="4">
                  <c:v>529.70740000000046</c:v>
                </c:pt>
                <c:pt idx="5">
                  <c:v>772.76299999999969</c:v>
                </c:pt>
                <c:pt idx="6">
                  <c:v>790.74240000000032</c:v>
                </c:pt>
                <c:pt idx="7">
                  <c:v>711.61519999999996</c:v>
                </c:pt>
                <c:pt idx="8">
                  <c:v>706.15020000000004</c:v>
                </c:pt>
                <c:pt idx="9">
                  <c:v>691.71900000000028</c:v>
                </c:pt>
                <c:pt idx="10">
                  <c:v>738.35419999999988</c:v>
                </c:pt>
                <c:pt idx="11">
                  <c:v>542.01120000000003</c:v>
                </c:pt>
                <c:pt idx="12">
                  <c:v>626.54740000000004</c:v>
                </c:pt>
                <c:pt idx="13">
                  <c:v>460.24739999999963</c:v>
                </c:pt>
                <c:pt idx="14">
                  <c:v>245.4158000000001</c:v>
                </c:pt>
                <c:pt idx="15">
                  <c:v>210.95280000000002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3d'!$BP$54:$BP$76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128.31900000000007</c:v>
                </c:pt>
                <c:pt idx="4">
                  <c:v>105.85399999999981</c:v>
                </c:pt>
                <c:pt idx="5">
                  <c:v>55.993800000000192</c:v>
                </c:pt>
                <c:pt idx="6">
                  <c:v>119.08399999999983</c:v>
                </c:pt>
                <c:pt idx="7">
                  <c:v>131.10440000000006</c:v>
                </c:pt>
                <c:pt idx="8">
                  <c:v>209.33160000000009</c:v>
                </c:pt>
                <c:pt idx="9">
                  <c:v>154.84679999999969</c:v>
                </c:pt>
                <c:pt idx="10">
                  <c:v>210.5736000000004</c:v>
                </c:pt>
                <c:pt idx="11">
                  <c:v>28.273800000000051</c:v>
                </c:pt>
                <c:pt idx="12">
                  <c:v>168.43879999999979</c:v>
                </c:pt>
                <c:pt idx="13">
                  <c:v>332.46799999999985</c:v>
                </c:pt>
                <c:pt idx="14">
                  <c:v>472.1239999999998</c:v>
                </c:pt>
                <c:pt idx="15">
                  <c:v>230.81060000000002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26368"/>
        <c:axId val="129411904"/>
      </c:lineChart>
      <c:catAx>
        <c:axId val="11602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411904"/>
        <c:crosses val="autoZero"/>
        <c:auto val="1"/>
        <c:lblAlgn val="ctr"/>
        <c:lblOffset val="100"/>
        <c:noMultiLvlLbl val="0"/>
      </c:catAx>
      <c:valAx>
        <c:axId val="1294119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026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3d'!$G$104:$G$126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110.70100000000002</c:v>
                </c:pt>
                <c:pt idx="3">
                  <c:v>378.78519999999969</c:v>
                </c:pt>
                <c:pt idx="4">
                  <c:v>457.0382000000003</c:v>
                </c:pt>
                <c:pt idx="5">
                  <c:v>446.48079999999993</c:v>
                </c:pt>
                <c:pt idx="6">
                  <c:v>370.12879999999984</c:v>
                </c:pt>
                <c:pt idx="7">
                  <c:v>354.61720000000003</c:v>
                </c:pt>
                <c:pt idx="8">
                  <c:v>267.58160000000009</c:v>
                </c:pt>
                <c:pt idx="9">
                  <c:v>457.10939999999994</c:v>
                </c:pt>
                <c:pt idx="10">
                  <c:v>363.23220000000015</c:v>
                </c:pt>
                <c:pt idx="11">
                  <c:v>349.00620000000015</c:v>
                </c:pt>
                <c:pt idx="12">
                  <c:v>347.3574000000001</c:v>
                </c:pt>
                <c:pt idx="13">
                  <c:v>187.12820000000005</c:v>
                </c:pt>
                <c:pt idx="14">
                  <c:v>48.170600000000093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3d'!$H$104:$H$126</c:f>
              <c:numCache>
                <c:formatCode>General</c:formatCode>
                <c:ptCount val="23"/>
                <c:pt idx="0">
                  <c:v>0</c:v>
                </c:pt>
                <c:pt idx="1">
                  <c:v>65.761800000000221</c:v>
                </c:pt>
                <c:pt idx="2">
                  <c:v>0</c:v>
                </c:pt>
                <c:pt idx="3">
                  <c:v>0</c:v>
                </c:pt>
                <c:pt idx="4">
                  <c:v>69.556800000000294</c:v>
                </c:pt>
                <c:pt idx="5">
                  <c:v>254.16479999999979</c:v>
                </c:pt>
                <c:pt idx="6">
                  <c:v>258.97719999999958</c:v>
                </c:pt>
                <c:pt idx="7">
                  <c:v>287.45720000000006</c:v>
                </c:pt>
                <c:pt idx="8">
                  <c:v>322.89119999999957</c:v>
                </c:pt>
                <c:pt idx="9">
                  <c:v>602.42760000000044</c:v>
                </c:pt>
                <c:pt idx="10">
                  <c:v>792.9186000000002</c:v>
                </c:pt>
                <c:pt idx="11">
                  <c:v>1208.2871999999995</c:v>
                </c:pt>
                <c:pt idx="12">
                  <c:v>923.95180000000005</c:v>
                </c:pt>
                <c:pt idx="13">
                  <c:v>321.9204000000002</c:v>
                </c:pt>
                <c:pt idx="14">
                  <c:v>344.66680000000019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24320"/>
        <c:axId val="129414208"/>
      </c:lineChart>
      <c:catAx>
        <c:axId val="11602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414208"/>
        <c:crosses val="autoZero"/>
        <c:auto val="1"/>
        <c:lblAlgn val="ctr"/>
        <c:lblOffset val="100"/>
        <c:noMultiLvlLbl val="0"/>
      </c:catAx>
      <c:valAx>
        <c:axId val="1294142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024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3d'!$Q$104:$Q$126</c:f>
              <c:numCache>
                <c:formatCode>General</c:formatCode>
                <c:ptCount val="23"/>
                <c:pt idx="0">
                  <c:v>0</c:v>
                </c:pt>
                <c:pt idx="1">
                  <c:v>28.036599999999794</c:v>
                </c:pt>
                <c:pt idx="2">
                  <c:v>278.34040000000005</c:v>
                </c:pt>
                <c:pt idx="3">
                  <c:v>545.65420000000006</c:v>
                </c:pt>
                <c:pt idx="4">
                  <c:v>489.86520000000007</c:v>
                </c:pt>
                <c:pt idx="5">
                  <c:v>534.31340000000023</c:v>
                </c:pt>
                <c:pt idx="6">
                  <c:v>450.15579999999977</c:v>
                </c:pt>
                <c:pt idx="7">
                  <c:v>397.23600000000056</c:v>
                </c:pt>
                <c:pt idx="8">
                  <c:v>335.79739999999993</c:v>
                </c:pt>
                <c:pt idx="9">
                  <c:v>352.56219999999985</c:v>
                </c:pt>
                <c:pt idx="10">
                  <c:v>364.11939999999947</c:v>
                </c:pt>
                <c:pt idx="11">
                  <c:v>300.37419999999986</c:v>
                </c:pt>
                <c:pt idx="12">
                  <c:v>289.48640000000012</c:v>
                </c:pt>
                <c:pt idx="13">
                  <c:v>268.2127999999999</c:v>
                </c:pt>
                <c:pt idx="14">
                  <c:v>196.66499999999996</c:v>
                </c:pt>
                <c:pt idx="15">
                  <c:v>29.493400000000179</c:v>
                </c:pt>
                <c:pt idx="16">
                  <c:v>172.88459999999986</c:v>
                </c:pt>
                <c:pt idx="17">
                  <c:v>32.127599999999944</c:v>
                </c:pt>
                <c:pt idx="18">
                  <c:v>63.664800000000014</c:v>
                </c:pt>
                <c:pt idx="19">
                  <c:v>33.381399999999985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3d'!$R$104:$R$126</c:f>
              <c:numCache>
                <c:formatCode>General</c:formatCode>
                <c:ptCount val="23"/>
                <c:pt idx="0">
                  <c:v>333.1348000000005</c:v>
                </c:pt>
                <c:pt idx="1">
                  <c:v>0</c:v>
                </c:pt>
                <c:pt idx="2">
                  <c:v>184.85220000000049</c:v>
                </c:pt>
                <c:pt idx="3">
                  <c:v>295.02359999999976</c:v>
                </c:pt>
                <c:pt idx="4">
                  <c:v>57.934800000000223</c:v>
                </c:pt>
                <c:pt idx="5">
                  <c:v>360.62099999999987</c:v>
                </c:pt>
                <c:pt idx="6">
                  <c:v>73.604800000000296</c:v>
                </c:pt>
                <c:pt idx="7">
                  <c:v>0</c:v>
                </c:pt>
                <c:pt idx="8">
                  <c:v>115.55659999999989</c:v>
                </c:pt>
                <c:pt idx="9">
                  <c:v>324.51759999999967</c:v>
                </c:pt>
                <c:pt idx="10">
                  <c:v>381.96719999999959</c:v>
                </c:pt>
                <c:pt idx="11">
                  <c:v>274.96099999999979</c:v>
                </c:pt>
                <c:pt idx="12">
                  <c:v>107.94579999999996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253.08480000000054</c:v>
                </c:pt>
                <c:pt idx="17">
                  <c:v>0</c:v>
                </c:pt>
                <c:pt idx="18">
                  <c:v>25.172200000000089</c:v>
                </c:pt>
                <c:pt idx="19">
                  <c:v>57.691399999999931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7216"/>
        <c:axId val="129411328"/>
      </c:lineChart>
      <c:catAx>
        <c:axId val="11757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411328"/>
        <c:crosses val="autoZero"/>
        <c:auto val="1"/>
        <c:lblAlgn val="ctr"/>
        <c:lblOffset val="100"/>
        <c:noMultiLvlLbl val="0"/>
      </c:catAx>
      <c:valAx>
        <c:axId val="1294113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577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3d'!$Q$7:$Q$29</c:f>
              <c:numCache>
                <c:formatCode>General</c:formatCode>
                <c:ptCount val="23"/>
                <c:pt idx="0">
                  <c:v>124.61779999999999</c:v>
                </c:pt>
                <c:pt idx="1">
                  <c:v>82.729199999999935</c:v>
                </c:pt>
                <c:pt idx="2">
                  <c:v>50.574800000000096</c:v>
                </c:pt>
                <c:pt idx="3">
                  <c:v>101.26599999999996</c:v>
                </c:pt>
                <c:pt idx="4">
                  <c:v>189.625</c:v>
                </c:pt>
                <c:pt idx="5">
                  <c:v>330.44120000000021</c:v>
                </c:pt>
                <c:pt idx="6">
                  <c:v>352.06420000000003</c:v>
                </c:pt>
                <c:pt idx="7">
                  <c:v>456.58320000000003</c:v>
                </c:pt>
                <c:pt idx="8">
                  <c:v>556.45240000000001</c:v>
                </c:pt>
                <c:pt idx="9">
                  <c:v>612.53260000000012</c:v>
                </c:pt>
                <c:pt idx="10">
                  <c:v>406.24079999999992</c:v>
                </c:pt>
                <c:pt idx="11">
                  <c:v>500.24979999999971</c:v>
                </c:pt>
                <c:pt idx="12">
                  <c:v>404.39300000000003</c:v>
                </c:pt>
                <c:pt idx="13">
                  <c:v>380.08039999999983</c:v>
                </c:pt>
                <c:pt idx="14">
                  <c:v>302.73059999999987</c:v>
                </c:pt>
                <c:pt idx="15">
                  <c:v>255.5999999999998</c:v>
                </c:pt>
                <c:pt idx="16">
                  <c:v>275.54900000000021</c:v>
                </c:pt>
                <c:pt idx="17">
                  <c:v>211.38019999999995</c:v>
                </c:pt>
                <c:pt idx="18">
                  <c:v>111.51360000000011</c:v>
                </c:pt>
                <c:pt idx="19">
                  <c:v>109.29660000000024</c:v>
                </c:pt>
                <c:pt idx="20">
                  <c:v>84.432200000000023</c:v>
                </c:pt>
                <c:pt idx="21">
                  <c:v>65.909599999999955</c:v>
                </c:pt>
                <c:pt idx="22">
                  <c:v>64.094600000000014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3d'!$R$7:$R$29</c:f>
              <c:numCache>
                <c:formatCode>General</c:formatCode>
                <c:ptCount val="23"/>
                <c:pt idx="0">
                  <c:v>0</c:v>
                </c:pt>
                <c:pt idx="1">
                  <c:v>234.30080000000021</c:v>
                </c:pt>
                <c:pt idx="2">
                  <c:v>25.758199999999988</c:v>
                </c:pt>
                <c:pt idx="3">
                  <c:v>119.62639999999988</c:v>
                </c:pt>
                <c:pt idx="4">
                  <c:v>362.1084000000003</c:v>
                </c:pt>
                <c:pt idx="5">
                  <c:v>158.68459999999982</c:v>
                </c:pt>
                <c:pt idx="6">
                  <c:v>57.2199999999998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148.26040000000035</c:v>
                </c:pt>
                <c:pt idx="11">
                  <c:v>0</c:v>
                </c:pt>
                <c:pt idx="12">
                  <c:v>0</c:v>
                </c:pt>
                <c:pt idx="13">
                  <c:v>124.13360000000011</c:v>
                </c:pt>
                <c:pt idx="14">
                  <c:v>290.80840000000001</c:v>
                </c:pt>
                <c:pt idx="15">
                  <c:v>125.54980000000012</c:v>
                </c:pt>
                <c:pt idx="16">
                  <c:v>0</c:v>
                </c:pt>
                <c:pt idx="17">
                  <c:v>170.72619999999984</c:v>
                </c:pt>
                <c:pt idx="18">
                  <c:v>23.582599999999843</c:v>
                </c:pt>
                <c:pt idx="19">
                  <c:v>0</c:v>
                </c:pt>
                <c:pt idx="20">
                  <c:v>131.64600000000019</c:v>
                </c:pt>
                <c:pt idx="21">
                  <c:v>128.22020000000009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00192"/>
        <c:axId val="34590080"/>
      </c:lineChart>
      <c:catAx>
        <c:axId val="866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590080"/>
        <c:crosses val="autoZero"/>
        <c:auto val="1"/>
        <c:lblAlgn val="ctr"/>
        <c:lblOffset val="100"/>
        <c:noMultiLvlLbl val="0"/>
      </c:catAx>
      <c:valAx>
        <c:axId val="345900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600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3d'!$AA$104:$AA$126</c:f>
              <c:numCache>
                <c:formatCode>General</c:formatCode>
                <c:ptCount val="23"/>
                <c:pt idx="0">
                  <c:v>10.696400000000096</c:v>
                </c:pt>
                <c:pt idx="1">
                  <c:v>133.53319999999997</c:v>
                </c:pt>
                <c:pt idx="2">
                  <c:v>138.13040000000001</c:v>
                </c:pt>
                <c:pt idx="3">
                  <c:v>167.9136000000002</c:v>
                </c:pt>
                <c:pt idx="4">
                  <c:v>233.52980000000025</c:v>
                </c:pt>
                <c:pt idx="5">
                  <c:v>163.55199999999968</c:v>
                </c:pt>
                <c:pt idx="6">
                  <c:v>287.85060000000021</c:v>
                </c:pt>
                <c:pt idx="7">
                  <c:v>278.84179999999992</c:v>
                </c:pt>
                <c:pt idx="8">
                  <c:v>438.60179999999991</c:v>
                </c:pt>
                <c:pt idx="9">
                  <c:v>289.13980000000015</c:v>
                </c:pt>
                <c:pt idx="10">
                  <c:v>320.64439999999956</c:v>
                </c:pt>
                <c:pt idx="11">
                  <c:v>151.49299999999982</c:v>
                </c:pt>
                <c:pt idx="12">
                  <c:v>248.9336000000003</c:v>
                </c:pt>
                <c:pt idx="13">
                  <c:v>51.127199999999846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3d'!$AB$104:$AB$126</c:f>
              <c:numCache>
                <c:formatCode>General</c:formatCode>
                <c:ptCount val="23"/>
                <c:pt idx="0">
                  <c:v>0</c:v>
                </c:pt>
                <c:pt idx="1">
                  <c:v>53.708800000000338</c:v>
                </c:pt>
                <c:pt idx="2">
                  <c:v>122.80899999999929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240.87219999999934</c:v>
                </c:pt>
                <c:pt idx="8">
                  <c:v>657.05220000000008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57.945200000000114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26880"/>
        <c:axId val="92062848"/>
      </c:lineChart>
      <c:catAx>
        <c:axId val="11602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062848"/>
        <c:crosses val="autoZero"/>
        <c:auto val="1"/>
        <c:lblAlgn val="ctr"/>
        <c:lblOffset val="100"/>
        <c:noMultiLvlLbl val="0"/>
      </c:catAx>
      <c:valAx>
        <c:axId val="920628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026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3d'!$AK$104:$AK$126</c:f>
              <c:numCache>
                <c:formatCode>General</c:formatCode>
                <c:ptCount val="23"/>
                <c:pt idx="0">
                  <c:v>0</c:v>
                </c:pt>
                <c:pt idx="1">
                  <c:v>111.69259999999974</c:v>
                </c:pt>
                <c:pt idx="2">
                  <c:v>234.03859999999986</c:v>
                </c:pt>
                <c:pt idx="3">
                  <c:v>378.98919999999998</c:v>
                </c:pt>
                <c:pt idx="4">
                  <c:v>508.77240000000029</c:v>
                </c:pt>
                <c:pt idx="5">
                  <c:v>771.94760000000019</c:v>
                </c:pt>
                <c:pt idx="6">
                  <c:v>768.83159999999964</c:v>
                </c:pt>
                <c:pt idx="7">
                  <c:v>520.06659999999999</c:v>
                </c:pt>
                <c:pt idx="8">
                  <c:v>524.9621999999996</c:v>
                </c:pt>
                <c:pt idx="9">
                  <c:v>378.63799999999992</c:v>
                </c:pt>
                <c:pt idx="10">
                  <c:v>276.75200000000018</c:v>
                </c:pt>
                <c:pt idx="11">
                  <c:v>214.70120000000009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3d'!$AL$104:$AL$126</c:f>
              <c:numCache>
                <c:formatCode>General</c:formatCode>
                <c:ptCount val="23"/>
                <c:pt idx="0">
                  <c:v>0</c:v>
                </c:pt>
                <c:pt idx="1">
                  <c:v>196.20339999999987</c:v>
                </c:pt>
                <c:pt idx="2">
                  <c:v>90.258799999999837</c:v>
                </c:pt>
                <c:pt idx="3">
                  <c:v>297.2987999999998</c:v>
                </c:pt>
                <c:pt idx="4">
                  <c:v>67.806800000000294</c:v>
                </c:pt>
                <c:pt idx="5">
                  <c:v>213.95840000000021</c:v>
                </c:pt>
                <c:pt idx="6">
                  <c:v>537.29680000000008</c:v>
                </c:pt>
                <c:pt idx="7">
                  <c:v>261.56939999999918</c:v>
                </c:pt>
                <c:pt idx="8">
                  <c:v>552.80599999999913</c:v>
                </c:pt>
                <c:pt idx="9">
                  <c:v>443.23399999999992</c:v>
                </c:pt>
                <c:pt idx="10">
                  <c:v>280.8232000000005</c:v>
                </c:pt>
                <c:pt idx="11">
                  <c:v>39.642800000000307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9264"/>
        <c:axId val="92065152"/>
      </c:lineChart>
      <c:catAx>
        <c:axId val="1175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065152"/>
        <c:crosses val="autoZero"/>
        <c:auto val="1"/>
        <c:lblAlgn val="ctr"/>
        <c:lblOffset val="100"/>
        <c:noMultiLvlLbl val="0"/>
      </c:catAx>
      <c:valAx>
        <c:axId val="920651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579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3d'!$AU$104:$AU$126</c:f>
              <c:numCache>
                <c:formatCode>General</c:formatCode>
                <c:ptCount val="23"/>
                <c:pt idx="0">
                  <c:v>10.935400000000016</c:v>
                </c:pt>
                <c:pt idx="1">
                  <c:v>0</c:v>
                </c:pt>
                <c:pt idx="2">
                  <c:v>46.182199999999852</c:v>
                </c:pt>
                <c:pt idx="3">
                  <c:v>188.79459999999949</c:v>
                </c:pt>
                <c:pt idx="4">
                  <c:v>228.85680000000002</c:v>
                </c:pt>
                <c:pt idx="5">
                  <c:v>223.51099999999997</c:v>
                </c:pt>
                <c:pt idx="6">
                  <c:v>126.67339999999967</c:v>
                </c:pt>
                <c:pt idx="7">
                  <c:v>42.735799999999699</c:v>
                </c:pt>
                <c:pt idx="8">
                  <c:v>90.951999999999884</c:v>
                </c:pt>
                <c:pt idx="9">
                  <c:v>83.944600000000037</c:v>
                </c:pt>
                <c:pt idx="10">
                  <c:v>0</c:v>
                </c:pt>
                <c:pt idx="11">
                  <c:v>21.140799999999899</c:v>
                </c:pt>
                <c:pt idx="12">
                  <c:v>9.7493999999999232</c:v>
                </c:pt>
                <c:pt idx="13">
                  <c:v>12.017599999999959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3d'!$AV$104:$AV$126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186.61079999999993</c:v>
                </c:pt>
                <c:pt idx="4">
                  <c:v>53.115599999999404</c:v>
                </c:pt>
                <c:pt idx="5">
                  <c:v>256.41640000000007</c:v>
                </c:pt>
                <c:pt idx="6">
                  <c:v>289.71699999999987</c:v>
                </c:pt>
                <c:pt idx="7">
                  <c:v>305.92819999999961</c:v>
                </c:pt>
                <c:pt idx="8">
                  <c:v>364.64460000000076</c:v>
                </c:pt>
                <c:pt idx="9">
                  <c:v>365.91260000000034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84.555599999999686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24384"/>
        <c:axId val="92067456"/>
      </c:lineChart>
      <c:catAx>
        <c:axId val="11982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067456"/>
        <c:crosses val="autoZero"/>
        <c:auto val="1"/>
        <c:lblAlgn val="ctr"/>
        <c:lblOffset val="100"/>
        <c:noMultiLvlLbl val="0"/>
      </c:catAx>
      <c:valAx>
        <c:axId val="920674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824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3d'!$BE$104:$BE$126</c:f>
              <c:numCache>
                <c:formatCode>General</c:formatCode>
                <c:ptCount val="23"/>
                <c:pt idx="0">
                  <c:v>63.66760000000005</c:v>
                </c:pt>
                <c:pt idx="1">
                  <c:v>175.42820000000012</c:v>
                </c:pt>
                <c:pt idx="2">
                  <c:v>339.55240000000015</c:v>
                </c:pt>
                <c:pt idx="3">
                  <c:v>497.30520000000001</c:v>
                </c:pt>
                <c:pt idx="4">
                  <c:v>514.48400000000004</c:v>
                </c:pt>
                <c:pt idx="5">
                  <c:v>569.80520000000013</c:v>
                </c:pt>
                <c:pt idx="6">
                  <c:v>630.10399999999993</c:v>
                </c:pt>
                <c:pt idx="7">
                  <c:v>449.35079999999959</c:v>
                </c:pt>
                <c:pt idx="8">
                  <c:v>407.84699999999964</c:v>
                </c:pt>
                <c:pt idx="9">
                  <c:v>289.72439999999983</c:v>
                </c:pt>
                <c:pt idx="10">
                  <c:v>484.10980000000018</c:v>
                </c:pt>
                <c:pt idx="11">
                  <c:v>354.05259999999976</c:v>
                </c:pt>
                <c:pt idx="12">
                  <c:v>298.36379999999997</c:v>
                </c:pt>
                <c:pt idx="13">
                  <c:v>292.45079999999996</c:v>
                </c:pt>
                <c:pt idx="14">
                  <c:v>232.84339999999997</c:v>
                </c:pt>
                <c:pt idx="15">
                  <c:v>249.47200000000009</c:v>
                </c:pt>
                <c:pt idx="16">
                  <c:v>46.65339999999992</c:v>
                </c:pt>
                <c:pt idx="17">
                  <c:v>36.652799999999843</c:v>
                </c:pt>
                <c:pt idx="18">
                  <c:v>84.616799999999898</c:v>
                </c:pt>
                <c:pt idx="19">
                  <c:v>14.560399999999959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3d'!$BF$104:$BF$126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39.520800000000008</c:v>
                </c:pt>
                <c:pt idx="3">
                  <c:v>159.70940000000019</c:v>
                </c:pt>
                <c:pt idx="4">
                  <c:v>0</c:v>
                </c:pt>
                <c:pt idx="5">
                  <c:v>0</c:v>
                </c:pt>
                <c:pt idx="6">
                  <c:v>216.47399999999971</c:v>
                </c:pt>
                <c:pt idx="7">
                  <c:v>232.04840000000013</c:v>
                </c:pt>
                <c:pt idx="8">
                  <c:v>36.947399999999789</c:v>
                </c:pt>
                <c:pt idx="9">
                  <c:v>140.67180000000008</c:v>
                </c:pt>
                <c:pt idx="10">
                  <c:v>293.17680000000041</c:v>
                </c:pt>
                <c:pt idx="11">
                  <c:v>261.98879999999986</c:v>
                </c:pt>
                <c:pt idx="12">
                  <c:v>402.97239999999942</c:v>
                </c:pt>
                <c:pt idx="13">
                  <c:v>654.6986000000004</c:v>
                </c:pt>
                <c:pt idx="14">
                  <c:v>780.28660000000013</c:v>
                </c:pt>
                <c:pt idx="15">
                  <c:v>554.50880000000075</c:v>
                </c:pt>
                <c:pt idx="16">
                  <c:v>372.78359999999952</c:v>
                </c:pt>
                <c:pt idx="17">
                  <c:v>0</c:v>
                </c:pt>
                <c:pt idx="18">
                  <c:v>0</c:v>
                </c:pt>
                <c:pt idx="19">
                  <c:v>141.82299999999998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7728"/>
        <c:axId val="92454912"/>
      </c:lineChart>
      <c:catAx>
        <c:axId val="11757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454912"/>
        <c:crosses val="autoZero"/>
        <c:auto val="1"/>
        <c:lblAlgn val="ctr"/>
        <c:lblOffset val="100"/>
        <c:noMultiLvlLbl val="0"/>
      </c:catAx>
      <c:valAx>
        <c:axId val="924549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577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3d'!$BO$104:$BO$126</c:f>
              <c:numCache>
                <c:formatCode>General</c:formatCode>
                <c:ptCount val="23"/>
                <c:pt idx="0">
                  <c:v>19.158400000000029</c:v>
                </c:pt>
                <c:pt idx="1">
                  <c:v>125.71439999999996</c:v>
                </c:pt>
                <c:pt idx="2">
                  <c:v>274.16020000000009</c:v>
                </c:pt>
                <c:pt idx="3">
                  <c:v>493.68279999999993</c:v>
                </c:pt>
                <c:pt idx="4">
                  <c:v>552.56739999999991</c:v>
                </c:pt>
                <c:pt idx="5">
                  <c:v>649.04179999999985</c:v>
                </c:pt>
                <c:pt idx="6">
                  <c:v>636.41580000000033</c:v>
                </c:pt>
                <c:pt idx="7">
                  <c:v>722.92960000000005</c:v>
                </c:pt>
                <c:pt idx="8">
                  <c:v>815.77499999999975</c:v>
                </c:pt>
                <c:pt idx="9">
                  <c:v>751.67340000000024</c:v>
                </c:pt>
                <c:pt idx="10">
                  <c:v>776.09700000000032</c:v>
                </c:pt>
                <c:pt idx="11">
                  <c:v>676.65760000000034</c:v>
                </c:pt>
                <c:pt idx="12">
                  <c:v>568.94079999999997</c:v>
                </c:pt>
                <c:pt idx="13">
                  <c:v>478.15180000000021</c:v>
                </c:pt>
                <c:pt idx="14">
                  <c:v>304.38560000000018</c:v>
                </c:pt>
                <c:pt idx="15">
                  <c:v>244.42679999999996</c:v>
                </c:pt>
                <c:pt idx="16">
                  <c:v>66.621200000000044</c:v>
                </c:pt>
                <c:pt idx="17">
                  <c:v>57.675799999999924</c:v>
                </c:pt>
                <c:pt idx="18">
                  <c:v>17.994200000000092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3d'!$BP$104:$BP$126</c:f>
              <c:numCache>
                <c:formatCode>General</c:formatCode>
                <c:ptCount val="23"/>
                <c:pt idx="0">
                  <c:v>21.942800000000091</c:v>
                </c:pt>
                <c:pt idx="1">
                  <c:v>0</c:v>
                </c:pt>
                <c:pt idx="2">
                  <c:v>44.772600000000125</c:v>
                </c:pt>
                <c:pt idx="3">
                  <c:v>272.72400000000027</c:v>
                </c:pt>
                <c:pt idx="4">
                  <c:v>398.87019999999984</c:v>
                </c:pt>
                <c:pt idx="5">
                  <c:v>462.4767999999998</c:v>
                </c:pt>
                <c:pt idx="6">
                  <c:v>216.34180000000003</c:v>
                </c:pt>
                <c:pt idx="7">
                  <c:v>196.29579999999987</c:v>
                </c:pt>
                <c:pt idx="8">
                  <c:v>805.06999999999994</c:v>
                </c:pt>
                <c:pt idx="9">
                  <c:v>1146.8912</c:v>
                </c:pt>
                <c:pt idx="10">
                  <c:v>1681.2757999999997</c:v>
                </c:pt>
                <c:pt idx="11">
                  <c:v>1432.2946000000009</c:v>
                </c:pt>
                <c:pt idx="12">
                  <c:v>1571.3885999999995</c:v>
                </c:pt>
                <c:pt idx="13">
                  <c:v>1137.2612000000004</c:v>
                </c:pt>
                <c:pt idx="14">
                  <c:v>873.08059999999955</c:v>
                </c:pt>
                <c:pt idx="15">
                  <c:v>916.63879999999995</c:v>
                </c:pt>
                <c:pt idx="16">
                  <c:v>495.73099999999977</c:v>
                </c:pt>
                <c:pt idx="17">
                  <c:v>331.29999999999995</c:v>
                </c:pt>
                <c:pt idx="18">
                  <c:v>167.89700000000028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25920"/>
        <c:axId val="92457216"/>
      </c:lineChart>
      <c:catAx>
        <c:axId val="1198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457216"/>
        <c:crosses val="autoZero"/>
        <c:auto val="1"/>
        <c:lblAlgn val="ctr"/>
        <c:lblOffset val="100"/>
        <c:noMultiLvlLbl val="0"/>
      </c:catAx>
      <c:valAx>
        <c:axId val="9245721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825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3d'!$BY$104:$BY$126</c:f>
              <c:numCache>
                <c:formatCode>General</c:formatCode>
                <c:ptCount val="23"/>
                <c:pt idx="0">
                  <c:v>6.8101999999999805</c:v>
                </c:pt>
                <c:pt idx="1">
                  <c:v>13.621399999999994</c:v>
                </c:pt>
                <c:pt idx="2">
                  <c:v>183.88599999999997</c:v>
                </c:pt>
                <c:pt idx="3">
                  <c:v>759.55779999999959</c:v>
                </c:pt>
                <c:pt idx="4">
                  <c:v>1034.7428</c:v>
                </c:pt>
                <c:pt idx="5">
                  <c:v>869.56540000000007</c:v>
                </c:pt>
                <c:pt idx="6">
                  <c:v>750.07120000000043</c:v>
                </c:pt>
                <c:pt idx="7">
                  <c:v>710.75199999999995</c:v>
                </c:pt>
                <c:pt idx="8">
                  <c:v>648.19899999999996</c:v>
                </c:pt>
                <c:pt idx="9">
                  <c:v>490.8291999999999</c:v>
                </c:pt>
                <c:pt idx="10">
                  <c:v>382.63900000000012</c:v>
                </c:pt>
                <c:pt idx="11">
                  <c:v>303.14800000000014</c:v>
                </c:pt>
                <c:pt idx="12">
                  <c:v>154.09439999999989</c:v>
                </c:pt>
                <c:pt idx="13">
                  <c:v>140.58019999999991</c:v>
                </c:pt>
                <c:pt idx="14">
                  <c:v>68.037400000000019</c:v>
                </c:pt>
                <c:pt idx="15">
                  <c:v>41.688799999999986</c:v>
                </c:pt>
                <c:pt idx="16">
                  <c:v>0</c:v>
                </c:pt>
                <c:pt idx="17">
                  <c:v>74.405199999999979</c:v>
                </c:pt>
                <c:pt idx="18">
                  <c:v>39.657000000000011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3d'!$BZ$104:$BZ$126</c:f>
              <c:numCache>
                <c:formatCode>General</c:formatCode>
                <c:ptCount val="23"/>
                <c:pt idx="0">
                  <c:v>48.100199999999973</c:v>
                </c:pt>
                <c:pt idx="1">
                  <c:v>129.55599999999987</c:v>
                </c:pt>
                <c:pt idx="2">
                  <c:v>106.53719999999993</c:v>
                </c:pt>
                <c:pt idx="3">
                  <c:v>219.69980000000004</c:v>
                </c:pt>
                <c:pt idx="4">
                  <c:v>276.14480000000009</c:v>
                </c:pt>
                <c:pt idx="5">
                  <c:v>137.75319999999994</c:v>
                </c:pt>
                <c:pt idx="6">
                  <c:v>146.35540000000009</c:v>
                </c:pt>
                <c:pt idx="7">
                  <c:v>62.829999999999927</c:v>
                </c:pt>
                <c:pt idx="8">
                  <c:v>68.625799999999742</c:v>
                </c:pt>
                <c:pt idx="9">
                  <c:v>466.50060000000002</c:v>
                </c:pt>
                <c:pt idx="10">
                  <c:v>582.51419999999985</c:v>
                </c:pt>
                <c:pt idx="11">
                  <c:v>1079.9344000000001</c:v>
                </c:pt>
                <c:pt idx="12">
                  <c:v>1340.6902</c:v>
                </c:pt>
                <c:pt idx="13">
                  <c:v>1640.4742000000001</c:v>
                </c:pt>
                <c:pt idx="14">
                  <c:v>1387.6751999999992</c:v>
                </c:pt>
                <c:pt idx="15">
                  <c:v>508.28320000000008</c:v>
                </c:pt>
                <c:pt idx="16">
                  <c:v>0</c:v>
                </c:pt>
                <c:pt idx="17">
                  <c:v>122.88479999999987</c:v>
                </c:pt>
                <c:pt idx="18">
                  <c:v>199.34980000000002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26944"/>
        <c:axId val="92459520"/>
      </c:lineChart>
      <c:catAx>
        <c:axId val="1198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459520"/>
        <c:crosses val="autoZero"/>
        <c:auto val="1"/>
        <c:lblAlgn val="ctr"/>
        <c:lblOffset val="100"/>
        <c:noMultiLvlLbl val="0"/>
      </c:catAx>
      <c:valAx>
        <c:axId val="9245952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826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3d'!$CI$104:$CI$126</c:f>
              <c:numCache>
                <c:formatCode>General</c:formatCode>
                <c:ptCount val="23"/>
                <c:pt idx="0">
                  <c:v>0</c:v>
                </c:pt>
                <c:pt idx="1">
                  <c:v>233.36300000000028</c:v>
                </c:pt>
                <c:pt idx="2">
                  <c:v>464.98559999999986</c:v>
                </c:pt>
                <c:pt idx="3">
                  <c:v>688.43920000000014</c:v>
                </c:pt>
                <c:pt idx="4">
                  <c:v>1013.2110000000004</c:v>
                </c:pt>
                <c:pt idx="5">
                  <c:v>953.14120000000048</c:v>
                </c:pt>
                <c:pt idx="6">
                  <c:v>985.00080000000037</c:v>
                </c:pt>
                <c:pt idx="7">
                  <c:v>853.26879999999937</c:v>
                </c:pt>
                <c:pt idx="8">
                  <c:v>698.62880000000007</c:v>
                </c:pt>
                <c:pt idx="9">
                  <c:v>620.34499999999969</c:v>
                </c:pt>
                <c:pt idx="10">
                  <c:v>531.3304000000004</c:v>
                </c:pt>
                <c:pt idx="11">
                  <c:v>523.50340000000017</c:v>
                </c:pt>
                <c:pt idx="12">
                  <c:v>449.08279999999979</c:v>
                </c:pt>
                <c:pt idx="13">
                  <c:v>396.98859999999979</c:v>
                </c:pt>
                <c:pt idx="14">
                  <c:v>240.00579999999997</c:v>
                </c:pt>
                <c:pt idx="15">
                  <c:v>128.69239999999991</c:v>
                </c:pt>
                <c:pt idx="16">
                  <c:v>114.94720000000018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3d'!$CJ$104:$CJ$126</c:f>
              <c:numCache>
                <c:formatCode>General</c:formatCode>
                <c:ptCount val="23"/>
                <c:pt idx="0">
                  <c:v>44.141600000000153</c:v>
                </c:pt>
                <c:pt idx="1">
                  <c:v>16.537200000000212</c:v>
                </c:pt>
                <c:pt idx="2">
                  <c:v>151.8127999999997</c:v>
                </c:pt>
                <c:pt idx="3">
                  <c:v>108.25479999999993</c:v>
                </c:pt>
                <c:pt idx="4">
                  <c:v>93.392599999999902</c:v>
                </c:pt>
                <c:pt idx="5">
                  <c:v>226.76440000000002</c:v>
                </c:pt>
                <c:pt idx="6">
                  <c:v>243.48320000000035</c:v>
                </c:pt>
                <c:pt idx="7">
                  <c:v>236.03799999999978</c:v>
                </c:pt>
                <c:pt idx="8">
                  <c:v>149.78240000000005</c:v>
                </c:pt>
                <c:pt idx="9">
                  <c:v>212.2225999999996</c:v>
                </c:pt>
                <c:pt idx="10">
                  <c:v>437.11480000000006</c:v>
                </c:pt>
                <c:pt idx="11">
                  <c:v>503.94379999999978</c:v>
                </c:pt>
                <c:pt idx="12">
                  <c:v>481.64699999999971</c:v>
                </c:pt>
                <c:pt idx="13">
                  <c:v>369.19340000000011</c:v>
                </c:pt>
                <c:pt idx="14">
                  <c:v>394.4097999999999</c:v>
                </c:pt>
                <c:pt idx="15">
                  <c:v>208.47019999999952</c:v>
                </c:pt>
                <c:pt idx="16">
                  <c:v>121.26180000000022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23072"/>
        <c:axId val="92461824"/>
      </c:lineChart>
      <c:catAx>
        <c:axId val="12192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461824"/>
        <c:crosses val="autoZero"/>
        <c:auto val="1"/>
        <c:lblAlgn val="ctr"/>
        <c:lblOffset val="100"/>
        <c:noMultiLvlLbl val="0"/>
      </c:catAx>
      <c:valAx>
        <c:axId val="924618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923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3d'!$CS$104:$CS$126</c:f>
              <c:numCache>
                <c:formatCode>General</c:formatCode>
                <c:ptCount val="23"/>
                <c:pt idx="0">
                  <c:v>0</c:v>
                </c:pt>
                <c:pt idx="1">
                  <c:v>17.959600000000137</c:v>
                </c:pt>
                <c:pt idx="2">
                  <c:v>58.909599999999955</c:v>
                </c:pt>
                <c:pt idx="3">
                  <c:v>241.94500000000005</c:v>
                </c:pt>
                <c:pt idx="4">
                  <c:v>184.10519999999997</c:v>
                </c:pt>
                <c:pt idx="5">
                  <c:v>273.53780000000006</c:v>
                </c:pt>
                <c:pt idx="6">
                  <c:v>213.34619999999995</c:v>
                </c:pt>
                <c:pt idx="7">
                  <c:v>216.79180000000002</c:v>
                </c:pt>
                <c:pt idx="8">
                  <c:v>253.57979999999986</c:v>
                </c:pt>
                <c:pt idx="9">
                  <c:v>2.3064000000001101</c:v>
                </c:pt>
                <c:pt idx="10">
                  <c:v>41.627999999999986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3d'!$CT$104:$CT$126</c:f>
              <c:numCache>
                <c:formatCode>General</c:formatCode>
                <c:ptCount val="23"/>
                <c:pt idx="0">
                  <c:v>293.80260000000021</c:v>
                </c:pt>
                <c:pt idx="1">
                  <c:v>108.18740000000003</c:v>
                </c:pt>
                <c:pt idx="2">
                  <c:v>130.52099999999996</c:v>
                </c:pt>
                <c:pt idx="3">
                  <c:v>194.97820000000002</c:v>
                </c:pt>
                <c:pt idx="4">
                  <c:v>129.94099999999958</c:v>
                </c:pt>
                <c:pt idx="5">
                  <c:v>671.57500000000027</c:v>
                </c:pt>
                <c:pt idx="6">
                  <c:v>655.31519999999978</c:v>
                </c:pt>
                <c:pt idx="7">
                  <c:v>804.66899999999941</c:v>
                </c:pt>
                <c:pt idx="8">
                  <c:v>1859.5454</c:v>
                </c:pt>
                <c:pt idx="9">
                  <c:v>1643.2484000000006</c:v>
                </c:pt>
                <c:pt idx="10">
                  <c:v>575.30659999999966</c:v>
                </c:pt>
                <c:pt idx="11">
                  <c:v>74.729999999999563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512192"/>
        <c:axId val="92742784"/>
      </c:lineChart>
      <c:catAx>
        <c:axId val="8551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742784"/>
        <c:crosses val="autoZero"/>
        <c:auto val="1"/>
        <c:lblAlgn val="ctr"/>
        <c:lblOffset val="100"/>
        <c:noMultiLvlLbl val="0"/>
      </c:catAx>
      <c:valAx>
        <c:axId val="9274278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512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3d'!$DC$104:$DC$126</c:f>
              <c:numCache>
                <c:formatCode>General</c:formatCode>
                <c:ptCount val="23"/>
                <c:pt idx="0">
                  <c:v>25.499799999999937</c:v>
                </c:pt>
                <c:pt idx="1">
                  <c:v>213.15600000000012</c:v>
                </c:pt>
                <c:pt idx="2">
                  <c:v>224.79999999999995</c:v>
                </c:pt>
                <c:pt idx="3">
                  <c:v>268.96719999999982</c:v>
                </c:pt>
                <c:pt idx="4">
                  <c:v>349.21240000000012</c:v>
                </c:pt>
                <c:pt idx="5">
                  <c:v>450.47239999999999</c:v>
                </c:pt>
                <c:pt idx="6">
                  <c:v>665.83360000000005</c:v>
                </c:pt>
                <c:pt idx="7">
                  <c:v>486.07119999999975</c:v>
                </c:pt>
                <c:pt idx="8">
                  <c:v>484.41759999999999</c:v>
                </c:pt>
                <c:pt idx="9">
                  <c:v>464.96299999999974</c:v>
                </c:pt>
                <c:pt idx="10">
                  <c:v>396.4553999999996</c:v>
                </c:pt>
                <c:pt idx="11">
                  <c:v>352.27019999999993</c:v>
                </c:pt>
                <c:pt idx="12">
                  <c:v>479.30580000000009</c:v>
                </c:pt>
                <c:pt idx="13">
                  <c:v>228.52499999999998</c:v>
                </c:pt>
                <c:pt idx="14">
                  <c:v>154.72280000000012</c:v>
                </c:pt>
                <c:pt idx="15">
                  <c:v>100.25879999999995</c:v>
                </c:pt>
                <c:pt idx="16">
                  <c:v>149.07599999999979</c:v>
                </c:pt>
                <c:pt idx="17">
                  <c:v>62.626999999999839</c:v>
                </c:pt>
                <c:pt idx="18">
                  <c:v>57.532600000000116</c:v>
                </c:pt>
                <c:pt idx="19">
                  <c:v>13.594600000000014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3d'!$DD$104:$DD$126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91.731800000000021</c:v>
                </c:pt>
                <c:pt idx="3">
                  <c:v>0</c:v>
                </c:pt>
                <c:pt idx="4">
                  <c:v>80.112800000000107</c:v>
                </c:pt>
                <c:pt idx="5">
                  <c:v>0</c:v>
                </c:pt>
                <c:pt idx="6">
                  <c:v>0</c:v>
                </c:pt>
                <c:pt idx="7">
                  <c:v>211.21300000000042</c:v>
                </c:pt>
                <c:pt idx="8">
                  <c:v>35.822000000000116</c:v>
                </c:pt>
                <c:pt idx="9">
                  <c:v>0</c:v>
                </c:pt>
                <c:pt idx="10">
                  <c:v>163.39700000000016</c:v>
                </c:pt>
                <c:pt idx="11">
                  <c:v>172.05219999999963</c:v>
                </c:pt>
                <c:pt idx="12">
                  <c:v>51.733999999999696</c:v>
                </c:pt>
                <c:pt idx="13">
                  <c:v>202.69000000000005</c:v>
                </c:pt>
                <c:pt idx="14">
                  <c:v>356.2675999999999</c:v>
                </c:pt>
                <c:pt idx="15">
                  <c:v>121.73139999999944</c:v>
                </c:pt>
                <c:pt idx="16">
                  <c:v>153.18320000000017</c:v>
                </c:pt>
                <c:pt idx="17">
                  <c:v>0</c:v>
                </c:pt>
                <c:pt idx="18">
                  <c:v>0</c:v>
                </c:pt>
                <c:pt idx="19">
                  <c:v>395.99319999999966</c:v>
                </c:pt>
                <c:pt idx="20">
                  <c:v>121.30540000000042</c:v>
                </c:pt>
                <c:pt idx="21">
                  <c:v>145.05379999999968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512704"/>
        <c:axId val="92745664"/>
      </c:lineChart>
      <c:catAx>
        <c:axId val="855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745664"/>
        <c:crosses val="autoZero"/>
        <c:auto val="1"/>
        <c:lblAlgn val="ctr"/>
        <c:lblOffset val="100"/>
        <c:noMultiLvlLbl val="0"/>
      </c:catAx>
      <c:valAx>
        <c:axId val="927456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512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3d'!$DM$104:$DM$128</c:f>
              <c:numCache>
                <c:formatCode>General</c:formatCode>
                <c:ptCount val="25"/>
                <c:pt idx="0">
                  <c:v>0</c:v>
                </c:pt>
                <c:pt idx="1">
                  <c:v>25.40719999999996</c:v>
                </c:pt>
                <c:pt idx="2">
                  <c:v>41.333400000000154</c:v>
                </c:pt>
                <c:pt idx="3">
                  <c:v>97.079000000000008</c:v>
                </c:pt>
                <c:pt idx="4">
                  <c:v>133.07439999999991</c:v>
                </c:pt>
                <c:pt idx="5">
                  <c:v>275.04520000000014</c:v>
                </c:pt>
                <c:pt idx="6">
                  <c:v>301.8246000000002</c:v>
                </c:pt>
                <c:pt idx="7">
                  <c:v>320.1298000000001</c:v>
                </c:pt>
                <c:pt idx="8">
                  <c:v>184.85900000000004</c:v>
                </c:pt>
                <c:pt idx="9">
                  <c:v>277.42660000000006</c:v>
                </c:pt>
                <c:pt idx="10">
                  <c:v>304.54139999999973</c:v>
                </c:pt>
                <c:pt idx="11">
                  <c:v>246.13940000000002</c:v>
                </c:pt>
                <c:pt idx="12">
                  <c:v>185.90679999999998</c:v>
                </c:pt>
                <c:pt idx="13">
                  <c:v>188.18700000000013</c:v>
                </c:pt>
                <c:pt idx="14">
                  <c:v>132.59680000000003</c:v>
                </c:pt>
                <c:pt idx="15">
                  <c:v>216.80180000000001</c:v>
                </c:pt>
                <c:pt idx="16">
                  <c:v>158.80200000000013</c:v>
                </c:pt>
                <c:pt idx="17">
                  <c:v>156.02439999999996</c:v>
                </c:pt>
                <c:pt idx="18">
                  <c:v>60.464799999999912</c:v>
                </c:pt>
                <c:pt idx="19">
                  <c:v>154.94399999999996</c:v>
                </c:pt>
                <c:pt idx="20">
                  <c:v>90.067799999999977</c:v>
                </c:pt>
                <c:pt idx="21">
                  <c:v>131.1115999999999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3d'!$DN$104:$DN$128</c:f>
              <c:numCache>
                <c:formatCode>General</c:formatCode>
                <c:ptCount val="25"/>
                <c:pt idx="0">
                  <c:v>34.380599999999959</c:v>
                </c:pt>
                <c:pt idx="1">
                  <c:v>140.07599999999979</c:v>
                </c:pt>
                <c:pt idx="2">
                  <c:v>0</c:v>
                </c:pt>
                <c:pt idx="3">
                  <c:v>0</c:v>
                </c:pt>
                <c:pt idx="4">
                  <c:v>168.77980000000002</c:v>
                </c:pt>
                <c:pt idx="5">
                  <c:v>95.742199999999798</c:v>
                </c:pt>
                <c:pt idx="6">
                  <c:v>102.91039999999975</c:v>
                </c:pt>
                <c:pt idx="7">
                  <c:v>0</c:v>
                </c:pt>
                <c:pt idx="8">
                  <c:v>176.79239999999993</c:v>
                </c:pt>
                <c:pt idx="9">
                  <c:v>221.33260000000018</c:v>
                </c:pt>
                <c:pt idx="10">
                  <c:v>247.79159999999979</c:v>
                </c:pt>
                <c:pt idx="11">
                  <c:v>625.83220000000028</c:v>
                </c:pt>
                <c:pt idx="12">
                  <c:v>874.18460000000027</c:v>
                </c:pt>
                <c:pt idx="13">
                  <c:v>1072.1708000000006</c:v>
                </c:pt>
                <c:pt idx="14">
                  <c:v>480.57460000000015</c:v>
                </c:pt>
                <c:pt idx="15">
                  <c:v>405.83519999999999</c:v>
                </c:pt>
                <c:pt idx="16">
                  <c:v>335.39540000000011</c:v>
                </c:pt>
                <c:pt idx="17">
                  <c:v>412.18200000000002</c:v>
                </c:pt>
                <c:pt idx="18">
                  <c:v>895.84379999999987</c:v>
                </c:pt>
                <c:pt idx="19">
                  <c:v>1093.8184000000001</c:v>
                </c:pt>
                <c:pt idx="20">
                  <c:v>699.7</c:v>
                </c:pt>
                <c:pt idx="21">
                  <c:v>574.12500000000023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513216"/>
        <c:axId val="92747392"/>
      </c:lineChart>
      <c:catAx>
        <c:axId val="8551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747392"/>
        <c:crosses val="autoZero"/>
        <c:auto val="1"/>
        <c:lblAlgn val="ctr"/>
        <c:lblOffset val="100"/>
        <c:noMultiLvlLbl val="0"/>
      </c:catAx>
      <c:valAx>
        <c:axId val="927473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513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3d'!$AA$7:$AA$29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87.336999999999648</c:v>
                </c:pt>
                <c:pt idx="4">
                  <c:v>120.66179999999986</c:v>
                </c:pt>
                <c:pt idx="5">
                  <c:v>73.947999999999638</c:v>
                </c:pt>
                <c:pt idx="6">
                  <c:v>38.97019999999975</c:v>
                </c:pt>
                <c:pt idx="7">
                  <c:v>70.708200000000033</c:v>
                </c:pt>
                <c:pt idx="8">
                  <c:v>0</c:v>
                </c:pt>
                <c:pt idx="9">
                  <c:v>79.56539999999984</c:v>
                </c:pt>
                <c:pt idx="10">
                  <c:v>180.89619999999991</c:v>
                </c:pt>
                <c:pt idx="11">
                  <c:v>137.02599999999995</c:v>
                </c:pt>
                <c:pt idx="12">
                  <c:v>314.64419999999996</c:v>
                </c:pt>
                <c:pt idx="13">
                  <c:v>165.5684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3d'!$AB$7:$AB$29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11.540600000000268</c:v>
                </c:pt>
                <c:pt idx="6">
                  <c:v>0</c:v>
                </c:pt>
                <c:pt idx="7">
                  <c:v>39.770000000000437</c:v>
                </c:pt>
                <c:pt idx="8">
                  <c:v>329.04939999999988</c:v>
                </c:pt>
                <c:pt idx="9">
                  <c:v>367.64539999999988</c:v>
                </c:pt>
                <c:pt idx="10">
                  <c:v>391.94219999999996</c:v>
                </c:pt>
                <c:pt idx="11">
                  <c:v>251.82859999999937</c:v>
                </c:pt>
                <c:pt idx="12">
                  <c:v>0</c:v>
                </c:pt>
                <c:pt idx="13">
                  <c:v>0</c:v>
                </c:pt>
                <c:pt idx="14">
                  <c:v>85.49559999999974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8816"/>
        <c:axId val="34592960"/>
      </c:lineChart>
      <c:catAx>
        <c:axId val="8713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592960"/>
        <c:crosses val="autoZero"/>
        <c:auto val="1"/>
        <c:lblAlgn val="ctr"/>
        <c:lblOffset val="100"/>
        <c:noMultiLvlLbl val="0"/>
      </c:catAx>
      <c:valAx>
        <c:axId val="3459296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138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3d'!$DW$104:$DW$128</c:f>
              <c:numCache>
                <c:formatCode>General</c:formatCode>
                <c:ptCount val="25"/>
                <c:pt idx="0">
                  <c:v>0</c:v>
                </c:pt>
                <c:pt idx="1">
                  <c:v>65.256600000000049</c:v>
                </c:pt>
                <c:pt idx="2">
                  <c:v>139.40460000000013</c:v>
                </c:pt>
                <c:pt idx="3">
                  <c:v>0</c:v>
                </c:pt>
                <c:pt idx="4">
                  <c:v>10.38719999999978</c:v>
                </c:pt>
                <c:pt idx="5">
                  <c:v>47.954000000000065</c:v>
                </c:pt>
                <c:pt idx="6">
                  <c:v>214.54699999999991</c:v>
                </c:pt>
                <c:pt idx="7">
                  <c:v>317.43500000000006</c:v>
                </c:pt>
                <c:pt idx="8">
                  <c:v>478.39780000000019</c:v>
                </c:pt>
                <c:pt idx="9">
                  <c:v>657.01260000000002</c:v>
                </c:pt>
                <c:pt idx="10">
                  <c:v>1062.177799999999</c:v>
                </c:pt>
                <c:pt idx="11">
                  <c:v>1160.23</c:v>
                </c:pt>
                <c:pt idx="12">
                  <c:v>1065.7600000000007</c:v>
                </c:pt>
                <c:pt idx="13">
                  <c:v>963.33879999999908</c:v>
                </c:pt>
                <c:pt idx="14">
                  <c:v>874.79339999999979</c:v>
                </c:pt>
                <c:pt idx="15">
                  <c:v>796.17999999999984</c:v>
                </c:pt>
                <c:pt idx="16">
                  <c:v>635.47759999999971</c:v>
                </c:pt>
                <c:pt idx="17">
                  <c:v>529.44080000000031</c:v>
                </c:pt>
                <c:pt idx="18">
                  <c:v>513.48659999999995</c:v>
                </c:pt>
                <c:pt idx="19">
                  <c:v>542.01779999999962</c:v>
                </c:pt>
                <c:pt idx="20">
                  <c:v>270.80859999999973</c:v>
                </c:pt>
                <c:pt idx="21">
                  <c:v>156.97799999999984</c:v>
                </c:pt>
                <c:pt idx="22">
                  <c:v>189.13940000000002</c:v>
                </c:pt>
                <c:pt idx="23">
                  <c:v>96.746399999999937</c:v>
                </c:pt>
                <c:pt idx="24">
                  <c:v>39.686399999999878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3d'!$DX$104:$DX$128</c:f>
              <c:numCache>
                <c:formatCode>General</c:formatCode>
                <c:ptCount val="25"/>
                <c:pt idx="0">
                  <c:v>145.4839999999997</c:v>
                </c:pt>
                <c:pt idx="1">
                  <c:v>148.06419999999957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38.264600000000883</c:v>
                </c:pt>
                <c:pt idx="6">
                  <c:v>215.88720000000103</c:v>
                </c:pt>
                <c:pt idx="7">
                  <c:v>183.36920000000009</c:v>
                </c:pt>
                <c:pt idx="8">
                  <c:v>247.5592000000006</c:v>
                </c:pt>
                <c:pt idx="9">
                  <c:v>408.49319999999943</c:v>
                </c:pt>
                <c:pt idx="10">
                  <c:v>599.50739999999951</c:v>
                </c:pt>
                <c:pt idx="11">
                  <c:v>600.47999999999956</c:v>
                </c:pt>
                <c:pt idx="12">
                  <c:v>244.00639999999976</c:v>
                </c:pt>
                <c:pt idx="13">
                  <c:v>403.93020000000024</c:v>
                </c:pt>
                <c:pt idx="14">
                  <c:v>264.57320000000027</c:v>
                </c:pt>
                <c:pt idx="15">
                  <c:v>332.99719999999934</c:v>
                </c:pt>
                <c:pt idx="16">
                  <c:v>267.71719999999959</c:v>
                </c:pt>
                <c:pt idx="17">
                  <c:v>234.63320000000022</c:v>
                </c:pt>
                <c:pt idx="18">
                  <c:v>360.97520000000031</c:v>
                </c:pt>
                <c:pt idx="19">
                  <c:v>325.90440000000035</c:v>
                </c:pt>
                <c:pt idx="20">
                  <c:v>0</c:v>
                </c:pt>
                <c:pt idx="21">
                  <c:v>37.992599999999584</c:v>
                </c:pt>
                <c:pt idx="22">
                  <c:v>37.498999999999796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27456"/>
        <c:axId val="92749120"/>
      </c:lineChart>
      <c:catAx>
        <c:axId val="11982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749120"/>
        <c:crosses val="autoZero"/>
        <c:auto val="1"/>
        <c:lblAlgn val="ctr"/>
        <c:lblOffset val="100"/>
        <c:noMultiLvlLbl val="0"/>
      </c:catAx>
      <c:valAx>
        <c:axId val="9274912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827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3d'!$AK$7:$AK$29</c:f>
              <c:numCache>
                <c:formatCode>General</c:formatCode>
                <c:ptCount val="23"/>
                <c:pt idx="0">
                  <c:v>20.530599999999879</c:v>
                </c:pt>
                <c:pt idx="1">
                  <c:v>0</c:v>
                </c:pt>
                <c:pt idx="2">
                  <c:v>140.09039999999999</c:v>
                </c:pt>
                <c:pt idx="3">
                  <c:v>130.17700000000002</c:v>
                </c:pt>
                <c:pt idx="4">
                  <c:v>343.61439999999959</c:v>
                </c:pt>
                <c:pt idx="5">
                  <c:v>385.38399999999979</c:v>
                </c:pt>
                <c:pt idx="6">
                  <c:v>498.74400000000026</c:v>
                </c:pt>
                <c:pt idx="7">
                  <c:v>503.11179999999968</c:v>
                </c:pt>
                <c:pt idx="8">
                  <c:v>621.98999999999967</c:v>
                </c:pt>
                <c:pt idx="9">
                  <c:v>541.47180000000003</c:v>
                </c:pt>
                <c:pt idx="10">
                  <c:v>666.92499999999995</c:v>
                </c:pt>
                <c:pt idx="11">
                  <c:v>703.62639999999988</c:v>
                </c:pt>
                <c:pt idx="12">
                  <c:v>867.4988000000003</c:v>
                </c:pt>
                <c:pt idx="13">
                  <c:v>610.57399999999984</c:v>
                </c:pt>
                <c:pt idx="14">
                  <c:v>561.47140000000024</c:v>
                </c:pt>
                <c:pt idx="15">
                  <c:v>381.5464000000004</c:v>
                </c:pt>
                <c:pt idx="16">
                  <c:v>385.01660000000015</c:v>
                </c:pt>
                <c:pt idx="17">
                  <c:v>146.87459999999976</c:v>
                </c:pt>
                <c:pt idx="18">
                  <c:v>70.062000000000126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3d'!$AL$7:$AL$29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93.702800000000025</c:v>
                </c:pt>
                <c:pt idx="3">
                  <c:v>0</c:v>
                </c:pt>
                <c:pt idx="4">
                  <c:v>92.815399999999954</c:v>
                </c:pt>
                <c:pt idx="5">
                  <c:v>174.10440000000017</c:v>
                </c:pt>
                <c:pt idx="6">
                  <c:v>107.66040000000021</c:v>
                </c:pt>
                <c:pt idx="7">
                  <c:v>116.45000000000005</c:v>
                </c:pt>
                <c:pt idx="8">
                  <c:v>0</c:v>
                </c:pt>
                <c:pt idx="9">
                  <c:v>201.39739999999983</c:v>
                </c:pt>
                <c:pt idx="10">
                  <c:v>127.20160000000033</c:v>
                </c:pt>
                <c:pt idx="11">
                  <c:v>409.5639999999994</c:v>
                </c:pt>
                <c:pt idx="12">
                  <c:v>90.70260000000053</c:v>
                </c:pt>
                <c:pt idx="13">
                  <c:v>257.89740000000074</c:v>
                </c:pt>
                <c:pt idx="14">
                  <c:v>406.06540000000086</c:v>
                </c:pt>
                <c:pt idx="15">
                  <c:v>305.78180000000157</c:v>
                </c:pt>
                <c:pt idx="16">
                  <c:v>336.1239999999998</c:v>
                </c:pt>
                <c:pt idx="17">
                  <c:v>395.53039999999874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9680"/>
        <c:axId val="51014464"/>
      </c:lineChart>
      <c:catAx>
        <c:axId val="865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1014464"/>
        <c:crosses val="autoZero"/>
        <c:auto val="1"/>
        <c:lblAlgn val="ctr"/>
        <c:lblOffset val="100"/>
        <c:noMultiLvlLbl val="0"/>
      </c:catAx>
      <c:valAx>
        <c:axId val="510144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599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3d'!$AU$7:$AU$29</c:f>
              <c:numCache>
                <c:formatCode>General</c:formatCode>
                <c:ptCount val="23"/>
                <c:pt idx="0">
                  <c:v>180.68640000000016</c:v>
                </c:pt>
                <c:pt idx="1">
                  <c:v>132.56000000000006</c:v>
                </c:pt>
                <c:pt idx="2">
                  <c:v>158.00780000000009</c:v>
                </c:pt>
                <c:pt idx="3">
                  <c:v>340.91279999999995</c:v>
                </c:pt>
                <c:pt idx="4">
                  <c:v>470.81700000000023</c:v>
                </c:pt>
                <c:pt idx="5">
                  <c:v>643.90580000000045</c:v>
                </c:pt>
                <c:pt idx="6">
                  <c:v>711.86839999999961</c:v>
                </c:pt>
                <c:pt idx="7">
                  <c:v>767.84839999999963</c:v>
                </c:pt>
                <c:pt idx="8">
                  <c:v>859.05400000000009</c:v>
                </c:pt>
                <c:pt idx="9">
                  <c:v>620.22460000000012</c:v>
                </c:pt>
                <c:pt idx="10">
                  <c:v>460.98580000000027</c:v>
                </c:pt>
                <c:pt idx="11">
                  <c:v>297.83560000000011</c:v>
                </c:pt>
                <c:pt idx="12">
                  <c:v>186.26779999999997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3d'!$AV$7:$AV$29</c:f>
              <c:numCache>
                <c:formatCode>General</c:formatCode>
                <c:ptCount val="23"/>
                <c:pt idx="0">
                  <c:v>130.67480000000023</c:v>
                </c:pt>
                <c:pt idx="1">
                  <c:v>65.55960000000016</c:v>
                </c:pt>
                <c:pt idx="2">
                  <c:v>258.53880000000026</c:v>
                </c:pt>
                <c:pt idx="3">
                  <c:v>234.60360000000037</c:v>
                </c:pt>
                <c:pt idx="4">
                  <c:v>589.90520000000038</c:v>
                </c:pt>
                <c:pt idx="5">
                  <c:v>759.49579999999992</c:v>
                </c:pt>
                <c:pt idx="6">
                  <c:v>459.32040000000029</c:v>
                </c:pt>
                <c:pt idx="7">
                  <c:v>840.92720000000008</c:v>
                </c:pt>
                <c:pt idx="8">
                  <c:v>1312.5469999999998</c:v>
                </c:pt>
                <c:pt idx="9">
                  <c:v>1219.5318</c:v>
                </c:pt>
                <c:pt idx="10">
                  <c:v>1125.9424000000006</c:v>
                </c:pt>
                <c:pt idx="11">
                  <c:v>1005.5178000000001</c:v>
                </c:pt>
                <c:pt idx="12">
                  <c:v>506.36940000000004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40864"/>
        <c:axId val="90869120"/>
      </c:lineChart>
      <c:catAx>
        <c:axId val="8714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869120"/>
        <c:crosses val="autoZero"/>
        <c:auto val="1"/>
        <c:lblAlgn val="ctr"/>
        <c:lblOffset val="100"/>
        <c:noMultiLvlLbl val="0"/>
      </c:catAx>
      <c:valAx>
        <c:axId val="9086912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140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3d'!$BE$7:$BE$29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64.515599999999836</c:v>
                </c:pt>
                <c:pt idx="6">
                  <c:v>171.54079999999988</c:v>
                </c:pt>
                <c:pt idx="7">
                  <c:v>173.90180000000021</c:v>
                </c:pt>
                <c:pt idx="8">
                  <c:v>221.84279999999978</c:v>
                </c:pt>
                <c:pt idx="9">
                  <c:v>182.80740000000026</c:v>
                </c:pt>
                <c:pt idx="10">
                  <c:v>235.25560000000007</c:v>
                </c:pt>
                <c:pt idx="11">
                  <c:v>111.70479999999986</c:v>
                </c:pt>
                <c:pt idx="12">
                  <c:v>198.91639999999995</c:v>
                </c:pt>
                <c:pt idx="13">
                  <c:v>110.98220000000003</c:v>
                </c:pt>
                <c:pt idx="14">
                  <c:v>44.781199999999785</c:v>
                </c:pt>
                <c:pt idx="15">
                  <c:v>149.32539999999972</c:v>
                </c:pt>
                <c:pt idx="16">
                  <c:v>109.70100000000002</c:v>
                </c:pt>
                <c:pt idx="17">
                  <c:v>35.543400000000133</c:v>
                </c:pt>
                <c:pt idx="18">
                  <c:v>67.736599999999839</c:v>
                </c:pt>
                <c:pt idx="19">
                  <c:v>86.522400000000118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3d'!$BF$7:$BF$29</c:f>
              <c:numCache>
                <c:formatCode>General</c:formatCode>
                <c:ptCount val="23"/>
                <c:pt idx="0">
                  <c:v>0</c:v>
                </c:pt>
                <c:pt idx="1">
                  <c:v>3.839399999999614</c:v>
                </c:pt>
                <c:pt idx="2">
                  <c:v>0</c:v>
                </c:pt>
                <c:pt idx="3">
                  <c:v>0</c:v>
                </c:pt>
                <c:pt idx="4">
                  <c:v>57.067999999999984</c:v>
                </c:pt>
                <c:pt idx="5">
                  <c:v>242.40539999999976</c:v>
                </c:pt>
                <c:pt idx="6">
                  <c:v>137.89859999999976</c:v>
                </c:pt>
                <c:pt idx="7">
                  <c:v>0</c:v>
                </c:pt>
                <c:pt idx="8">
                  <c:v>262.68920000000026</c:v>
                </c:pt>
                <c:pt idx="9">
                  <c:v>354.15159999999992</c:v>
                </c:pt>
                <c:pt idx="10">
                  <c:v>155.40000000000032</c:v>
                </c:pt>
                <c:pt idx="11">
                  <c:v>22.573800000000574</c:v>
                </c:pt>
                <c:pt idx="12">
                  <c:v>82.577200000000175</c:v>
                </c:pt>
                <c:pt idx="13">
                  <c:v>133.16920000000027</c:v>
                </c:pt>
                <c:pt idx="14">
                  <c:v>170.72759999999994</c:v>
                </c:pt>
                <c:pt idx="15">
                  <c:v>124.7822000000001</c:v>
                </c:pt>
                <c:pt idx="16">
                  <c:v>0</c:v>
                </c:pt>
                <c:pt idx="17">
                  <c:v>160.47760000000017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41376"/>
        <c:axId val="97976320"/>
      </c:lineChart>
      <c:catAx>
        <c:axId val="8714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976320"/>
        <c:crosses val="autoZero"/>
        <c:auto val="1"/>
        <c:lblAlgn val="ctr"/>
        <c:lblOffset val="100"/>
        <c:noMultiLvlLbl val="0"/>
      </c:catAx>
      <c:valAx>
        <c:axId val="9797632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141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3d'!$BO$7:$BO$29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84.570400000000063</c:v>
                </c:pt>
                <c:pt idx="3">
                  <c:v>279.96979999999985</c:v>
                </c:pt>
                <c:pt idx="4">
                  <c:v>421.07599999999979</c:v>
                </c:pt>
                <c:pt idx="5">
                  <c:v>444.95619999999985</c:v>
                </c:pt>
                <c:pt idx="6">
                  <c:v>586.71320000000014</c:v>
                </c:pt>
                <c:pt idx="7">
                  <c:v>789.09240000000023</c:v>
                </c:pt>
                <c:pt idx="8">
                  <c:v>998.5351999999998</c:v>
                </c:pt>
                <c:pt idx="9">
                  <c:v>957.76600000000008</c:v>
                </c:pt>
                <c:pt idx="10">
                  <c:v>1194.8171999999997</c:v>
                </c:pt>
                <c:pt idx="11">
                  <c:v>851.71479999999974</c:v>
                </c:pt>
                <c:pt idx="12">
                  <c:v>954.10240000000022</c:v>
                </c:pt>
                <c:pt idx="13">
                  <c:v>838.10580000000004</c:v>
                </c:pt>
                <c:pt idx="14">
                  <c:v>1024.6117999999994</c:v>
                </c:pt>
                <c:pt idx="15">
                  <c:v>966.42339999999967</c:v>
                </c:pt>
                <c:pt idx="16">
                  <c:v>916.78539999999953</c:v>
                </c:pt>
                <c:pt idx="17">
                  <c:v>986.6607999999992</c:v>
                </c:pt>
                <c:pt idx="18">
                  <c:v>771.10299999999984</c:v>
                </c:pt>
                <c:pt idx="19">
                  <c:v>722.25979999999993</c:v>
                </c:pt>
                <c:pt idx="20">
                  <c:v>407.08199999999999</c:v>
                </c:pt>
                <c:pt idx="21">
                  <c:v>295.71080000000006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3d'!$BP$7:$BP$29</c:f>
              <c:numCache>
                <c:formatCode>General</c:formatCode>
                <c:ptCount val="23"/>
                <c:pt idx="0">
                  <c:v>117.61560000000014</c:v>
                </c:pt>
                <c:pt idx="1">
                  <c:v>193.10780000000034</c:v>
                </c:pt>
                <c:pt idx="2">
                  <c:v>77.091400000000249</c:v>
                </c:pt>
                <c:pt idx="3">
                  <c:v>133.85220000000004</c:v>
                </c:pt>
                <c:pt idx="4">
                  <c:v>31.13619999999969</c:v>
                </c:pt>
                <c:pt idx="5">
                  <c:v>134.88359999999989</c:v>
                </c:pt>
                <c:pt idx="6">
                  <c:v>421.83360000000039</c:v>
                </c:pt>
                <c:pt idx="7">
                  <c:v>183.69299999999998</c:v>
                </c:pt>
                <c:pt idx="8">
                  <c:v>374.12260000000015</c:v>
                </c:pt>
                <c:pt idx="9">
                  <c:v>52.599200000000337</c:v>
                </c:pt>
                <c:pt idx="10">
                  <c:v>243.05539999999996</c:v>
                </c:pt>
                <c:pt idx="11">
                  <c:v>346.72520000000009</c:v>
                </c:pt>
                <c:pt idx="12">
                  <c:v>312.31999999999971</c:v>
                </c:pt>
                <c:pt idx="13">
                  <c:v>92.119600000000446</c:v>
                </c:pt>
                <c:pt idx="14">
                  <c:v>84.12940000000026</c:v>
                </c:pt>
                <c:pt idx="15">
                  <c:v>163.57659999999987</c:v>
                </c:pt>
                <c:pt idx="16">
                  <c:v>268.85299999999916</c:v>
                </c:pt>
                <c:pt idx="17">
                  <c:v>662.16639999999961</c:v>
                </c:pt>
                <c:pt idx="18">
                  <c:v>594.39159999999947</c:v>
                </c:pt>
                <c:pt idx="19">
                  <c:v>417.42720000000054</c:v>
                </c:pt>
                <c:pt idx="20">
                  <c:v>121.67220000000088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9328"/>
        <c:axId val="97978624"/>
      </c:lineChart>
      <c:catAx>
        <c:axId val="8713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978624"/>
        <c:crosses val="autoZero"/>
        <c:auto val="1"/>
        <c:lblAlgn val="ctr"/>
        <c:lblOffset val="100"/>
        <c:noMultiLvlLbl val="0"/>
      </c:catAx>
      <c:valAx>
        <c:axId val="979786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139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3d'!$BY$7:$BY$29</c:f>
              <c:numCache>
                <c:formatCode>General</c:formatCode>
                <c:ptCount val="23"/>
                <c:pt idx="0">
                  <c:v>178.89260000000013</c:v>
                </c:pt>
                <c:pt idx="1">
                  <c:v>59.800799999999981</c:v>
                </c:pt>
                <c:pt idx="2">
                  <c:v>241.91760000000033</c:v>
                </c:pt>
                <c:pt idx="3">
                  <c:v>253.63840000000005</c:v>
                </c:pt>
                <c:pt idx="4">
                  <c:v>450.12919999999986</c:v>
                </c:pt>
                <c:pt idx="5">
                  <c:v>482.55900000000042</c:v>
                </c:pt>
                <c:pt idx="6">
                  <c:v>461.50299999999947</c:v>
                </c:pt>
                <c:pt idx="7">
                  <c:v>575.64600000000019</c:v>
                </c:pt>
                <c:pt idx="8">
                  <c:v>520.22699999999963</c:v>
                </c:pt>
                <c:pt idx="9">
                  <c:v>484.31619999999998</c:v>
                </c:pt>
                <c:pt idx="10">
                  <c:v>492.35020000000009</c:v>
                </c:pt>
                <c:pt idx="11">
                  <c:v>545.45860000000039</c:v>
                </c:pt>
                <c:pt idx="12">
                  <c:v>498.15719999999976</c:v>
                </c:pt>
                <c:pt idx="13">
                  <c:v>333.9799999999999</c:v>
                </c:pt>
                <c:pt idx="14">
                  <c:v>204.51840000000027</c:v>
                </c:pt>
                <c:pt idx="15">
                  <c:v>256.93379999999979</c:v>
                </c:pt>
                <c:pt idx="16">
                  <c:v>207.33080000000029</c:v>
                </c:pt>
                <c:pt idx="17">
                  <c:v>31.65300000000002</c:v>
                </c:pt>
                <c:pt idx="18">
                  <c:v>23.071600000000103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3d'!$BZ$7:$BZ$29</c:f>
              <c:numCache>
                <c:formatCode>General</c:formatCode>
                <c:ptCount val="23"/>
                <c:pt idx="0">
                  <c:v>134.14799999999991</c:v>
                </c:pt>
                <c:pt idx="1">
                  <c:v>235.40100000000098</c:v>
                </c:pt>
                <c:pt idx="2">
                  <c:v>194.19680000000017</c:v>
                </c:pt>
                <c:pt idx="3">
                  <c:v>0</c:v>
                </c:pt>
                <c:pt idx="4">
                  <c:v>610.39500000000044</c:v>
                </c:pt>
                <c:pt idx="5">
                  <c:v>363.40880000000016</c:v>
                </c:pt>
                <c:pt idx="6">
                  <c:v>241.94040000000086</c:v>
                </c:pt>
                <c:pt idx="7">
                  <c:v>422.35299999999961</c:v>
                </c:pt>
                <c:pt idx="8">
                  <c:v>439.06500000000005</c:v>
                </c:pt>
                <c:pt idx="9">
                  <c:v>121.13859999999977</c:v>
                </c:pt>
                <c:pt idx="10">
                  <c:v>0</c:v>
                </c:pt>
                <c:pt idx="11">
                  <c:v>141.24660000000085</c:v>
                </c:pt>
                <c:pt idx="12">
                  <c:v>76.844799999999395</c:v>
                </c:pt>
                <c:pt idx="13">
                  <c:v>0</c:v>
                </c:pt>
                <c:pt idx="14">
                  <c:v>390.76259999999957</c:v>
                </c:pt>
                <c:pt idx="15">
                  <c:v>343.0322000000001</c:v>
                </c:pt>
                <c:pt idx="16">
                  <c:v>190.12159999999949</c:v>
                </c:pt>
                <c:pt idx="17">
                  <c:v>219.60980000000063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9840"/>
        <c:axId val="117518848"/>
      </c:lineChart>
      <c:catAx>
        <c:axId val="8713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518848"/>
        <c:crosses val="autoZero"/>
        <c:auto val="1"/>
        <c:lblAlgn val="ctr"/>
        <c:lblOffset val="100"/>
        <c:noMultiLvlLbl val="0"/>
      </c:catAx>
      <c:valAx>
        <c:axId val="1175188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139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'[1]Isy82 3d'!$I$4</c:f>
              <c:strCache>
                <c:ptCount val="1"/>
                <c:pt idx="0">
                  <c:v>TUb1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3d'!$CI$7:$CI$29</c:f>
              <c:numCache>
                <c:formatCode>General</c:formatCode>
                <c:ptCount val="23"/>
                <c:pt idx="0">
                  <c:v>45.909599999999955</c:v>
                </c:pt>
                <c:pt idx="1">
                  <c:v>140.39380000000006</c:v>
                </c:pt>
                <c:pt idx="2">
                  <c:v>221.4831999999999</c:v>
                </c:pt>
                <c:pt idx="3">
                  <c:v>339.04780000000005</c:v>
                </c:pt>
                <c:pt idx="4">
                  <c:v>403.42379999999991</c:v>
                </c:pt>
                <c:pt idx="5">
                  <c:v>436.03580000000022</c:v>
                </c:pt>
                <c:pt idx="6">
                  <c:v>324.98399999999981</c:v>
                </c:pt>
                <c:pt idx="7">
                  <c:v>392.67160000000001</c:v>
                </c:pt>
                <c:pt idx="8">
                  <c:v>342.01620000000003</c:v>
                </c:pt>
                <c:pt idx="9">
                  <c:v>301.91520000000003</c:v>
                </c:pt>
                <c:pt idx="10">
                  <c:v>441.82679999999982</c:v>
                </c:pt>
                <c:pt idx="11">
                  <c:v>444.01060000000024</c:v>
                </c:pt>
                <c:pt idx="12">
                  <c:v>476.04780000000028</c:v>
                </c:pt>
                <c:pt idx="13">
                  <c:v>439.59640000000007</c:v>
                </c:pt>
                <c:pt idx="14">
                  <c:v>399.75459999999993</c:v>
                </c:pt>
                <c:pt idx="15">
                  <c:v>246.52859999999993</c:v>
                </c:pt>
                <c:pt idx="16">
                  <c:v>256.97080000000005</c:v>
                </c:pt>
                <c:pt idx="17">
                  <c:v>151.0818000000001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'[1]Isy82 3d'!$J$4</c:f>
              <c:strCache>
                <c:ptCount val="1"/>
                <c:pt idx="0">
                  <c:v>kip1</c:v>
                </c:pt>
              </c:strCache>
            </c:strRef>
          </c:tx>
          <c:marker>
            <c:symbol val="none"/>
          </c:marker>
          <c:cat>
            <c:numRef>
              <c:f>'[1]Isy82 3d'!$A$7:$A$26</c:f>
              <c:numCache>
                <c:formatCode>General</c:formatCode>
                <c:ptCount val="20"/>
                <c:pt idx="0">
                  <c:v>0</c:v>
                </c:pt>
                <c:pt idx="1">
                  <c:v>0.129</c:v>
                </c:pt>
                <c:pt idx="2">
                  <c:v>0.25800000000000001</c:v>
                </c:pt>
                <c:pt idx="3">
                  <c:v>0.38700000000000001</c:v>
                </c:pt>
                <c:pt idx="4">
                  <c:v>0.51600000000000001</c:v>
                </c:pt>
                <c:pt idx="5">
                  <c:v>0.64500000000000002</c:v>
                </c:pt>
                <c:pt idx="6">
                  <c:v>0.77400000000000002</c:v>
                </c:pt>
                <c:pt idx="7">
                  <c:v>0.90300000000000002</c:v>
                </c:pt>
                <c:pt idx="8">
                  <c:v>1.032</c:v>
                </c:pt>
                <c:pt idx="9">
                  <c:v>1.161</c:v>
                </c:pt>
                <c:pt idx="10">
                  <c:v>1.29</c:v>
                </c:pt>
                <c:pt idx="11">
                  <c:v>1.419</c:v>
                </c:pt>
                <c:pt idx="12">
                  <c:v>1.548</c:v>
                </c:pt>
                <c:pt idx="13">
                  <c:v>1.677</c:v>
                </c:pt>
                <c:pt idx="14">
                  <c:v>1.806</c:v>
                </c:pt>
                <c:pt idx="15">
                  <c:v>1.9350000000000001</c:v>
                </c:pt>
                <c:pt idx="16">
                  <c:v>2.0640000000000001</c:v>
                </c:pt>
                <c:pt idx="17">
                  <c:v>2.1930000000000001</c:v>
                </c:pt>
                <c:pt idx="18">
                  <c:v>2.3220000000000001</c:v>
                </c:pt>
                <c:pt idx="19">
                  <c:v>2.4510000000000001</c:v>
                </c:pt>
              </c:numCache>
            </c:numRef>
          </c:cat>
          <c:val>
            <c:numRef>
              <c:f>'[1]Isy82 3d'!$CJ$7:$CJ$29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34.243799999999283</c:v>
                </c:pt>
                <c:pt idx="7">
                  <c:v>85.218800000000101</c:v>
                </c:pt>
                <c:pt idx="8">
                  <c:v>484.37340000000063</c:v>
                </c:pt>
                <c:pt idx="9">
                  <c:v>0</c:v>
                </c:pt>
                <c:pt idx="10">
                  <c:v>275.9387999999999</c:v>
                </c:pt>
                <c:pt idx="11">
                  <c:v>131.2964000000004</c:v>
                </c:pt>
                <c:pt idx="12">
                  <c:v>448.87540000000013</c:v>
                </c:pt>
                <c:pt idx="13">
                  <c:v>713.98820000000001</c:v>
                </c:pt>
                <c:pt idx="14">
                  <c:v>984.87760000000003</c:v>
                </c:pt>
                <c:pt idx="15">
                  <c:v>622.35279999999943</c:v>
                </c:pt>
                <c:pt idx="16">
                  <c:v>353.98219999999992</c:v>
                </c:pt>
                <c:pt idx="17">
                  <c:v>203.65240000000017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06272"/>
        <c:axId val="117521152"/>
      </c:lineChart>
      <c:catAx>
        <c:axId val="9080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521152"/>
        <c:crosses val="autoZero"/>
        <c:auto val="1"/>
        <c:lblAlgn val="ctr"/>
        <c:lblOffset val="100"/>
        <c:noMultiLvlLbl val="0"/>
      </c:catAx>
      <c:valAx>
        <c:axId val="1175211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806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244929</xdr:colOff>
      <xdr:row>30</xdr:row>
      <xdr:rowOff>111579</xdr:rowOff>
    </xdr:from>
    <xdr:to>
      <xdr:col>8</xdr:col>
      <xdr:colOff>244929</xdr:colOff>
      <xdr:row>44</xdr:row>
      <xdr:rowOff>187779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244929</xdr:colOff>
      <xdr:row>29</xdr:row>
      <xdr:rowOff>95250</xdr:rowOff>
    </xdr:from>
    <xdr:to>
      <xdr:col>18</xdr:col>
      <xdr:colOff>435428</xdr:colOff>
      <xdr:row>44</xdr:row>
      <xdr:rowOff>68036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367394</xdr:colOff>
      <xdr:row>28</xdr:row>
      <xdr:rowOff>13607</xdr:rowOff>
    </xdr:from>
    <xdr:to>
      <xdr:col>28</xdr:col>
      <xdr:colOff>0</xdr:colOff>
      <xdr:row>42</xdr:row>
      <xdr:rowOff>176893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272143</xdr:colOff>
      <xdr:row>29</xdr:row>
      <xdr:rowOff>40821</xdr:rowOff>
    </xdr:from>
    <xdr:to>
      <xdr:col>36</xdr:col>
      <xdr:colOff>462643</xdr:colOff>
      <xdr:row>44</xdr:row>
      <xdr:rowOff>13607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39</xdr:col>
      <xdr:colOff>149679</xdr:colOff>
      <xdr:row>29</xdr:row>
      <xdr:rowOff>13607</xdr:rowOff>
    </xdr:from>
    <xdr:to>
      <xdr:col>46</xdr:col>
      <xdr:colOff>0</xdr:colOff>
      <xdr:row>43</xdr:row>
      <xdr:rowOff>176893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40821</xdr:colOff>
      <xdr:row>28</xdr:row>
      <xdr:rowOff>95250</xdr:rowOff>
    </xdr:from>
    <xdr:to>
      <xdr:col>55</xdr:col>
      <xdr:colOff>0</xdr:colOff>
      <xdr:row>43</xdr:row>
      <xdr:rowOff>68036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57</xdr:col>
      <xdr:colOff>0</xdr:colOff>
      <xdr:row>29</xdr:row>
      <xdr:rowOff>0</xdr:rowOff>
    </xdr:from>
    <xdr:to>
      <xdr:col>64</xdr:col>
      <xdr:colOff>0</xdr:colOff>
      <xdr:row>43</xdr:row>
      <xdr:rowOff>163286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67</xdr:col>
      <xdr:colOff>0</xdr:colOff>
      <xdr:row>28</xdr:row>
      <xdr:rowOff>0</xdr:rowOff>
    </xdr:from>
    <xdr:to>
      <xdr:col>73</xdr:col>
      <xdr:colOff>0</xdr:colOff>
      <xdr:row>42</xdr:row>
      <xdr:rowOff>163286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75</xdr:col>
      <xdr:colOff>0</xdr:colOff>
      <xdr:row>29</xdr:row>
      <xdr:rowOff>0</xdr:rowOff>
    </xdr:from>
    <xdr:to>
      <xdr:col>82</xdr:col>
      <xdr:colOff>0</xdr:colOff>
      <xdr:row>43</xdr:row>
      <xdr:rowOff>163286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84</xdr:col>
      <xdr:colOff>0</xdr:colOff>
      <xdr:row>27</xdr:row>
      <xdr:rowOff>0</xdr:rowOff>
    </xdr:from>
    <xdr:to>
      <xdr:col>91</xdr:col>
      <xdr:colOff>0</xdr:colOff>
      <xdr:row>41</xdr:row>
      <xdr:rowOff>163286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94</xdr:col>
      <xdr:colOff>0</xdr:colOff>
      <xdr:row>28</xdr:row>
      <xdr:rowOff>0</xdr:rowOff>
    </xdr:from>
    <xdr:to>
      <xdr:col>100</xdr:col>
      <xdr:colOff>0</xdr:colOff>
      <xdr:row>42</xdr:row>
      <xdr:rowOff>163286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0</xdr:colOff>
      <xdr:row>74</xdr:row>
      <xdr:rowOff>0</xdr:rowOff>
    </xdr:from>
    <xdr:to>
      <xdr:col>9</xdr:col>
      <xdr:colOff>0</xdr:colOff>
      <xdr:row>88</xdr:row>
      <xdr:rowOff>76200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18</xdr:col>
      <xdr:colOff>-1</xdr:colOff>
      <xdr:row>88</xdr:row>
      <xdr:rowOff>76200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0</xdr:colOff>
      <xdr:row>76</xdr:row>
      <xdr:rowOff>0</xdr:rowOff>
    </xdr:from>
    <xdr:to>
      <xdr:col>27</xdr:col>
      <xdr:colOff>0</xdr:colOff>
      <xdr:row>90</xdr:row>
      <xdr:rowOff>76200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30</xdr:col>
      <xdr:colOff>0</xdr:colOff>
      <xdr:row>80</xdr:row>
      <xdr:rowOff>0</xdr:rowOff>
    </xdr:from>
    <xdr:to>
      <xdr:col>36</xdr:col>
      <xdr:colOff>0</xdr:colOff>
      <xdr:row>94</xdr:row>
      <xdr:rowOff>76200</xdr:rowOff>
    </xdr:to>
    <xdr:graphicFrame macro="">
      <xdr:nvGraphicFramePr>
        <xdr:cNvPr id="16" name="Graphique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48</xdr:col>
      <xdr:colOff>0</xdr:colOff>
      <xdr:row>77</xdr:row>
      <xdr:rowOff>0</xdr:rowOff>
    </xdr:from>
    <xdr:to>
      <xdr:col>54</xdr:col>
      <xdr:colOff>0</xdr:colOff>
      <xdr:row>91</xdr:row>
      <xdr:rowOff>76200</xdr:rowOff>
    </xdr:to>
    <xdr:graphicFrame macro="">
      <xdr:nvGraphicFramePr>
        <xdr:cNvPr id="17" name="Graphique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58</xdr:col>
      <xdr:colOff>0</xdr:colOff>
      <xdr:row>77</xdr:row>
      <xdr:rowOff>0</xdr:rowOff>
    </xdr:from>
    <xdr:to>
      <xdr:col>63</xdr:col>
      <xdr:colOff>394607</xdr:colOff>
      <xdr:row>91</xdr:row>
      <xdr:rowOff>76200</xdr:rowOff>
    </xdr:to>
    <xdr:graphicFrame macro="">
      <xdr:nvGraphicFramePr>
        <xdr:cNvPr id="18" name="Graphique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9</xdr:col>
      <xdr:colOff>0</xdr:colOff>
      <xdr:row>135</xdr:row>
      <xdr:rowOff>76200</xdr:rowOff>
    </xdr:to>
    <xdr:graphicFrame macro="">
      <xdr:nvGraphicFramePr>
        <xdr:cNvPr id="19" name="Graphique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0</xdr:colOff>
      <xdr:row>123</xdr:row>
      <xdr:rowOff>0</xdr:rowOff>
    </xdr:from>
    <xdr:to>
      <xdr:col>18</xdr:col>
      <xdr:colOff>-1</xdr:colOff>
      <xdr:row>137</xdr:row>
      <xdr:rowOff>76200</xdr:rowOff>
    </xdr:to>
    <xdr:graphicFrame macro="">
      <xdr:nvGraphicFramePr>
        <xdr:cNvPr id="20" name="Graphique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21</xdr:col>
      <xdr:colOff>0</xdr:colOff>
      <xdr:row>122</xdr:row>
      <xdr:rowOff>0</xdr:rowOff>
    </xdr:from>
    <xdr:to>
      <xdr:col>27</xdr:col>
      <xdr:colOff>0</xdr:colOff>
      <xdr:row>136</xdr:row>
      <xdr:rowOff>76200</xdr:rowOff>
    </xdr:to>
    <xdr:graphicFrame macro="">
      <xdr:nvGraphicFramePr>
        <xdr:cNvPr id="21" name="Graphique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30</xdr:col>
      <xdr:colOff>0</xdr:colOff>
      <xdr:row>122</xdr:row>
      <xdr:rowOff>0</xdr:rowOff>
    </xdr:from>
    <xdr:to>
      <xdr:col>36</xdr:col>
      <xdr:colOff>0</xdr:colOff>
      <xdr:row>136</xdr:row>
      <xdr:rowOff>76200</xdr:rowOff>
    </xdr:to>
    <xdr:graphicFrame macro="">
      <xdr:nvGraphicFramePr>
        <xdr:cNvPr id="22" name="Graphique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39</xdr:col>
      <xdr:colOff>217714</xdr:colOff>
      <xdr:row>120</xdr:row>
      <xdr:rowOff>40821</xdr:rowOff>
    </xdr:from>
    <xdr:to>
      <xdr:col>45</xdr:col>
      <xdr:colOff>217714</xdr:colOff>
      <xdr:row>134</xdr:row>
      <xdr:rowOff>117021</xdr:rowOff>
    </xdr:to>
    <xdr:graphicFrame macro="">
      <xdr:nvGraphicFramePr>
        <xdr:cNvPr id="23" name="Graphique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48</xdr:col>
      <xdr:colOff>0</xdr:colOff>
      <xdr:row>121</xdr:row>
      <xdr:rowOff>0</xdr:rowOff>
    </xdr:from>
    <xdr:to>
      <xdr:col>54</xdr:col>
      <xdr:colOff>0</xdr:colOff>
      <xdr:row>135</xdr:row>
      <xdr:rowOff>76200</xdr:rowOff>
    </xdr:to>
    <xdr:graphicFrame macro="">
      <xdr:nvGraphicFramePr>
        <xdr:cNvPr id="24" name="Graphique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57</xdr:col>
      <xdr:colOff>204107</xdr:colOff>
      <xdr:row>123</xdr:row>
      <xdr:rowOff>13607</xdr:rowOff>
    </xdr:from>
    <xdr:to>
      <xdr:col>63</xdr:col>
      <xdr:colOff>204107</xdr:colOff>
      <xdr:row>137</xdr:row>
      <xdr:rowOff>89807</xdr:rowOff>
    </xdr:to>
    <xdr:graphicFrame macro="">
      <xdr:nvGraphicFramePr>
        <xdr:cNvPr id="25" name="Graphique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66</xdr:col>
      <xdr:colOff>0</xdr:colOff>
      <xdr:row>123</xdr:row>
      <xdr:rowOff>0</xdr:rowOff>
    </xdr:from>
    <xdr:to>
      <xdr:col>72</xdr:col>
      <xdr:colOff>0</xdr:colOff>
      <xdr:row>137</xdr:row>
      <xdr:rowOff>76200</xdr:rowOff>
    </xdr:to>
    <xdr:graphicFrame macro="">
      <xdr:nvGraphicFramePr>
        <xdr:cNvPr id="26" name="Graphique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75</xdr:col>
      <xdr:colOff>0</xdr:colOff>
      <xdr:row>120</xdr:row>
      <xdr:rowOff>0</xdr:rowOff>
    </xdr:from>
    <xdr:to>
      <xdr:col>81</xdr:col>
      <xdr:colOff>-1</xdr:colOff>
      <xdr:row>134</xdr:row>
      <xdr:rowOff>76200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84</xdr:col>
      <xdr:colOff>149678</xdr:colOff>
      <xdr:row>120</xdr:row>
      <xdr:rowOff>81643</xdr:rowOff>
    </xdr:from>
    <xdr:to>
      <xdr:col>90</xdr:col>
      <xdr:colOff>149678</xdr:colOff>
      <xdr:row>134</xdr:row>
      <xdr:rowOff>157843</xdr:rowOff>
    </xdr:to>
    <xdr:graphicFrame macro="">
      <xdr:nvGraphicFramePr>
        <xdr:cNvPr id="28" name="Graphique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93</xdr:col>
      <xdr:colOff>0</xdr:colOff>
      <xdr:row>124</xdr:row>
      <xdr:rowOff>0</xdr:rowOff>
    </xdr:from>
    <xdr:to>
      <xdr:col>99</xdr:col>
      <xdr:colOff>0</xdr:colOff>
      <xdr:row>138</xdr:row>
      <xdr:rowOff>76200</xdr:rowOff>
    </xdr:to>
    <xdr:graphicFrame macro="">
      <xdr:nvGraphicFramePr>
        <xdr:cNvPr id="29" name="Graphique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101</xdr:col>
      <xdr:colOff>353786</xdr:colOff>
      <xdr:row>126</xdr:row>
      <xdr:rowOff>0</xdr:rowOff>
    </xdr:from>
    <xdr:to>
      <xdr:col>108</xdr:col>
      <xdr:colOff>81643</xdr:colOff>
      <xdr:row>140</xdr:row>
      <xdr:rowOff>76200</xdr:rowOff>
    </xdr:to>
    <xdr:graphicFrame macro="">
      <xdr:nvGraphicFramePr>
        <xdr:cNvPr id="30" name="Graphique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112</xdr:col>
      <xdr:colOff>0</xdr:colOff>
      <xdr:row>127</xdr:row>
      <xdr:rowOff>0</xdr:rowOff>
    </xdr:from>
    <xdr:to>
      <xdr:col>118</xdr:col>
      <xdr:colOff>122464</xdr:colOff>
      <xdr:row>141</xdr:row>
      <xdr:rowOff>76200</xdr:rowOff>
    </xdr:to>
    <xdr:graphicFrame macro="">
      <xdr:nvGraphicFramePr>
        <xdr:cNvPr id="31" name="Graphique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MIEN/WORK/Work%20in%20PROGRESS/(0)%20Meca%20mols%20asso-disso%20nMT/Figure%204%20OK%20(crosslinker%20@%20nMT)/Panel%20F%20(Loc%20kip1)/KIp1%20display%20and%20analyse/Analyse%20kip1%20tub1%20fluo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y82 3d"/>
      <sheetName val="ccl par tier"/>
      <sheetName val="ccl line scan"/>
    </sheetNames>
    <sheetDataSet>
      <sheetData sheetId="0">
        <row r="4">
          <cell r="I4" t="str">
            <v>TUb1</v>
          </cell>
          <cell r="J4" t="str">
            <v>kip1</v>
          </cell>
        </row>
        <row r="7">
          <cell r="A7">
            <v>0</v>
          </cell>
          <cell r="G7">
            <v>24.130400000000009</v>
          </cell>
          <cell r="H7">
            <v>0</v>
          </cell>
          <cell r="Q7">
            <v>124.61779999999999</v>
          </cell>
          <cell r="R7">
            <v>0</v>
          </cell>
          <cell r="AA7">
            <v>0</v>
          </cell>
          <cell r="AB7">
            <v>0</v>
          </cell>
          <cell r="AK7">
            <v>20.530599999999879</v>
          </cell>
          <cell r="AL7">
            <v>0</v>
          </cell>
          <cell r="AU7">
            <v>180.68640000000016</v>
          </cell>
          <cell r="AV7">
            <v>130.67480000000023</v>
          </cell>
          <cell r="BE7">
            <v>0</v>
          </cell>
          <cell r="BF7">
            <v>0</v>
          </cell>
          <cell r="BO7">
            <v>0</v>
          </cell>
          <cell r="BP7">
            <v>117.61560000000014</v>
          </cell>
          <cell r="BY7">
            <v>178.89260000000013</v>
          </cell>
          <cell r="BZ7">
            <v>134.14799999999991</v>
          </cell>
          <cell r="CI7">
            <v>45.909599999999955</v>
          </cell>
          <cell r="CJ7">
            <v>0</v>
          </cell>
          <cell r="CS7">
            <v>88.598399999999998</v>
          </cell>
          <cell r="CT7">
            <v>72.952000000000055</v>
          </cell>
          <cell r="DC7">
            <v>0</v>
          </cell>
          <cell r="DD7">
            <v>128.71500000000015</v>
          </cell>
        </row>
        <row r="8">
          <cell r="A8">
            <v>0.129</v>
          </cell>
          <cell r="G8">
            <v>80.437599999999918</v>
          </cell>
          <cell r="H8">
            <v>0</v>
          </cell>
          <cell r="Q8">
            <v>82.729199999999935</v>
          </cell>
          <cell r="R8">
            <v>234.30080000000021</v>
          </cell>
          <cell r="AA8">
            <v>0</v>
          </cell>
          <cell r="AB8">
            <v>0</v>
          </cell>
          <cell r="AK8">
            <v>0</v>
          </cell>
          <cell r="AL8">
            <v>0</v>
          </cell>
          <cell r="AU8">
            <v>132.56000000000006</v>
          </cell>
          <cell r="AV8">
            <v>65.55960000000016</v>
          </cell>
          <cell r="BE8">
            <v>0</v>
          </cell>
          <cell r="BF8">
            <v>3.839399999999614</v>
          </cell>
          <cell r="BO8">
            <v>0</v>
          </cell>
          <cell r="BP8">
            <v>193.10780000000034</v>
          </cell>
          <cell r="BY8">
            <v>59.800799999999981</v>
          </cell>
          <cell r="BZ8">
            <v>235.40100000000098</v>
          </cell>
          <cell r="CI8">
            <v>140.39380000000006</v>
          </cell>
          <cell r="CJ8">
            <v>0</v>
          </cell>
          <cell r="CS8">
            <v>81.341799999999978</v>
          </cell>
          <cell r="CT8">
            <v>0</v>
          </cell>
          <cell r="DC8">
            <v>69.323400000000049</v>
          </cell>
          <cell r="DD8">
            <v>73.178199999999833</v>
          </cell>
        </row>
        <row r="9">
          <cell r="A9">
            <v>0.25800000000000001</v>
          </cell>
          <cell r="G9">
            <v>83.542799999999886</v>
          </cell>
          <cell r="H9">
            <v>0</v>
          </cell>
          <cell r="Q9">
            <v>50.574800000000096</v>
          </cell>
          <cell r="R9">
            <v>25.758199999999988</v>
          </cell>
          <cell r="AA9">
            <v>0</v>
          </cell>
          <cell r="AB9">
            <v>0</v>
          </cell>
          <cell r="AK9">
            <v>140.09039999999999</v>
          </cell>
          <cell r="AL9">
            <v>93.702800000000025</v>
          </cell>
          <cell r="AU9">
            <v>158.00780000000009</v>
          </cell>
          <cell r="AV9">
            <v>258.53880000000026</v>
          </cell>
          <cell r="BE9">
            <v>0</v>
          </cell>
          <cell r="BF9">
            <v>0</v>
          </cell>
          <cell r="BO9">
            <v>84.570400000000063</v>
          </cell>
          <cell r="BP9">
            <v>77.091400000000249</v>
          </cell>
          <cell r="BY9">
            <v>241.91760000000033</v>
          </cell>
          <cell r="BZ9">
            <v>194.19680000000017</v>
          </cell>
          <cell r="CI9">
            <v>221.4831999999999</v>
          </cell>
          <cell r="CJ9">
            <v>0</v>
          </cell>
          <cell r="CS9">
            <v>120.02880000000005</v>
          </cell>
          <cell r="CT9">
            <v>67.979799999999841</v>
          </cell>
          <cell r="DC9">
            <v>68.584799999999973</v>
          </cell>
          <cell r="DD9">
            <v>322.94759999999997</v>
          </cell>
        </row>
        <row r="10">
          <cell r="A10">
            <v>0.38700000000000001</v>
          </cell>
          <cell r="G10">
            <v>260.64299999999992</v>
          </cell>
          <cell r="H10">
            <v>0</v>
          </cell>
          <cell r="Q10">
            <v>101.26599999999996</v>
          </cell>
          <cell r="R10">
            <v>119.62639999999988</v>
          </cell>
          <cell r="AA10">
            <v>87.336999999999648</v>
          </cell>
          <cell r="AB10">
            <v>0</v>
          </cell>
          <cell r="AK10">
            <v>130.17700000000002</v>
          </cell>
          <cell r="AL10">
            <v>0</v>
          </cell>
          <cell r="AU10">
            <v>340.91279999999995</v>
          </cell>
          <cell r="AV10">
            <v>234.60360000000037</v>
          </cell>
          <cell r="BE10">
            <v>0</v>
          </cell>
          <cell r="BF10">
            <v>0</v>
          </cell>
          <cell r="BO10">
            <v>279.96979999999985</v>
          </cell>
          <cell r="BP10">
            <v>133.85220000000004</v>
          </cell>
          <cell r="BY10">
            <v>253.63840000000005</v>
          </cell>
          <cell r="BZ10">
            <v>0</v>
          </cell>
          <cell r="CI10">
            <v>339.04780000000005</v>
          </cell>
          <cell r="CJ10">
            <v>0</v>
          </cell>
          <cell r="CS10">
            <v>262.88019999999989</v>
          </cell>
          <cell r="CT10">
            <v>164.16080000000022</v>
          </cell>
          <cell r="DC10">
            <v>442.58119999999997</v>
          </cell>
          <cell r="DD10">
            <v>318.27139999999986</v>
          </cell>
        </row>
        <row r="11">
          <cell r="A11">
            <v>0.51600000000000001</v>
          </cell>
          <cell r="G11">
            <v>399.4147999999999</v>
          </cell>
          <cell r="H11">
            <v>46.169800000000237</v>
          </cell>
          <cell r="Q11">
            <v>189.625</v>
          </cell>
          <cell r="R11">
            <v>362.1084000000003</v>
          </cell>
          <cell r="AA11">
            <v>120.66179999999986</v>
          </cell>
          <cell r="AB11">
            <v>0</v>
          </cell>
          <cell r="AK11">
            <v>343.61439999999959</v>
          </cell>
          <cell r="AL11">
            <v>92.815399999999954</v>
          </cell>
          <cell r="AU11">
            <v>470.81700000000023</v>
          </cell>
          <cell r="AV11">
            <v>589.90520000000038</v>
          </cell>
          <cell r="BE11">
            <v>0</v>
          </cell>
          <cell r="BF11">
            <v>57.067999999999984</v>
          </cell>
          <cell r="BO11">
            <v>421.07599999999979</v>
          </cell>
          <cell r="BP11">
            <v>31.13619999999969</v>
          </cell>
          <cell r="BY11">
            <v>450.12919999999986</v>
          </cell>
          <cell r="BZ11">
            <v>610.39500000000044</v>
          </cell>
          <cell r="CI11">
            <v>403.42379999999991</v>
          </cell>
          <cell r="CJ11">
            <v>0</v>
          </cell>
          <cell r="CS11">
            <v>198.57240000000002</v>
          </cell>
          <cell r="CT11">
            <v>134.63780000000008</v>
          </cell>
          <cell r="DC11">
            <v>625.11540000000025</v>
          </cell>
          <cell r="DD11">
            <v>418.44139999999993</v>
          </cell>
        </row>
        <row r="12">
          <cell r="A12">
            <v>0.64500000000000002</v>
          </cell>
          <cell r="G12">
            <v>374.09679999999992</v>
          </cell>
          <cell r="H12">
            <v>11.249399999999923</v>
          </cell>
          <cell r="Q12">
            <v>330.44120000000021</v>
          </cell>
          <cell r="R12">
            <v>158.68459999999982</v>
          </cell>
          <cell r="AA12">
            <v>73.947999999999638</v>
          </cell>
          <cell r="AB12">
            <v>11.540600000000268</v>
          </cell>
          <cell r="AK12">
            <v>385.38399999999979</v>
          </cell>
          <cell r="AL12">
            <v>174.10440000000017</v>
          </cell>
          <cell r="AU12">
            <v>643.90580000000045</v>
          </cell>
          <cell r="AV12">
            <v>759.49579999999992</v>
          </cell>
          <cell r="BE12">
            <v>64.515599999999836</v>
          </cell>
          <cell r="BF12">
            <v>242.40539999999976</v>
          </cell>
          <cell r="BO12">
            <v>444.95619999999985</v>
          </cell>
          <cell r="BP12">
            <v>134.88359999999989</v>
          </cell>
          <cell r="BY12">
            <v>482.55900000000042</v>
          </cell>
          <cell r="BZ12">
            <v>363.40880000000016</v>
          </cell>
          <cell r="CI12">
            <v>436.03580000000022</v>
          </cell>
          <cell r="CJ12">
            <v>0</v>
          </cell>
          <cell r="CS12">
            <v>317.95239999999984</v>
          </cell>
          <cell r="CT12">
            <v>287.92340000000024</v>
          </cell>
          <cell r="DC12">
            <v>721.29060000000027</v>
          </cell>
          <cell r="DD12">
            <v>155.21040000000062</v>
          </cell>
        </row>
        <row r="13">
          <cell r="A13">
            <v>0.77400000000000002</v>
          </cell>
          <cell r="G13">
            <v>237.01340000000005</v>
          </cell>
          <cell r="H13">
            <v>124.3116</v>
          </cell>
          <cell r="Q13">
            <v>352.06420000000003</v>
          </cell>
          <cell r="R13">
            <v>57.2199999999998</v>
          </cell>
          <cell r="AA13">
            <v>38.97019999999975</v>
          </cell>
          <cell r="AB13">
            <v>0</v>
          </cell>
          <cell r="AK13">
            <v>498.74400000000026</v>
          </cell>
          <cell r="AL13">
            <v>107.66040000000021</v>
          </cell>
          <cell r="AU13">
            <v>711.86839999999961</v>
          </cell>
          <cell r="AV13">
            <v>459.32040000000029</v>
          </cell>
          <cell r="BE13">
            <v>171.54079999999988</v>
          </cell>
          <cell r="BF13">
            <v>137.89859999999976</v>
          </cell>
          <cell r="BO13">
            <v>586.71320000000014</v>
          </cell>
          <cell r="BP13">
            <v>421.83360000000039</v>
          </cell>
          <cell r="BY13">
            <v>461.50299999999947</v>
          </cell>
          <cell r="BZ13">
            <v>241.94040000000086</v>
          </cell>
          <cell r="CI13">
            <v>324.98399999999981</v>
          </cell>
          <cell r="CJ13">
            <v>34.243799999999283</v>
          </cell>
          <cell r="CS13">
            <v>295.54579999999987</v>
          </cell>
          <cell r="CT13">
            <v>103.50339999999994</v>
          </cell>
          <cell r="DC13">
            <v>713.48180000000013</v>
          </cell>
          <cell r="DD13">
            <v>200.0244000000007</v>
          </cell>
        </row>
        <row r="14">
          <cell r="A14">
            <v>0.90300000000000002</v>
          </cell>
          <cell r="G14">
            <v>336.15820000000019</v>
          </cell>
          <cell r="H14">
            <v>275.49360000000036</v>
          </cell>
          <cell r="Q14">
            <v>456.58320000000003</v>
          </cell>
          <cell r="R14">
            <v>0</v>
          </cell>
          <cell r="AA14">
            <v>70.708200000000033</v>
          </cell>
          <cell r="AB14">
            <v>39.770000000000437</v>
          </cell>
          <cell r="AK14">
            <v>503.11179999999968</v>
          </cell>
          <cell r="AL14">
            <v>116.45000000000005</v>
          </cell>
          <cell r="AU14">
            <v>767.84839999999963</v>
          </cell>
          <cell r="AV14">
            <v>840.92720000000008</v>
          </cell>
          <cell r="BE14">
            <v>173.90180000000021</v>
          </cell>
          <cell r="BF14">
            <v>0</v>
          </cell>
          <cell r="BO14">
            <v>789.09240000000023</v>
          </cell>
          <cell r="BP14">
            <v>183.69299999999998</v>
          </cell>
          <cell r="BY14">
            <v>575.64600000000019</v>
          </cell>
          <cell r="BZ14">
            <v>422.35299999999961</v>
          </cell>
          <cell r="CI14">
            <v>392.67160000000001</v>
          </cell>
          <cell r="CJ14">
            <v>85.218800000000101</v>
          </cell>
          <cell r="CS14">
            <v>378.65719999999988</v>
          </cell>
          <cell r="CT14">
            <v>435.64919999999995</v>
          </cell>
          <cell r="DC14">
            <v>638.06839999999954</v>
          </cell>
          <cell r="DD14">
            <v>467.74279999999999</v>
          </cell>
        </row>
        <row r="15">
          <cell r="A15">
            <v>1.032</v>
          </cell>
          <cell r="G15">
            <v>319.62879999999984</v>
          </cell>
          <cell r="H15">
            <v>355.47479999999985</v>
          </cell>
          <cell r="Q15">
            <v>556.45240000000001</v>
          </cell>
          <cell r="R15">
            <v>0</v>
          </cell>
          <cell r="AA15">
            <v>0</v>
          </cell>
          <cell r="AB15">
            <v>329.04939999999988</v>
          </cell>
          <cell r="AK15">
            <v>621.98999999999967</v>
          </cell>
          <cell r="AL15">
            <v>0</v>
          </cell>
          <cell r="AU15">
            <v>859.05400000000009</v>
          </cell>
          <cell r="AV15">
            <v>1312.5469999999998</v>
          </cell>
          <cell r="BE15">
            <v>221.84279999999978</v>
          </cell>
          <cell r="BF15">
            <v>262.68920000000026</v>
          </cell>
          <cell r="BO15">
            <v>998.5351999999998</v>
          </cell>
          <cell r="BP15">
            <v>374.12260000000015</v>
          </cell>
          <cell r="BY15">
            <v>520.22699999999963</v>
          </cell>
          <cell r="BZ15">
            <v>439.06500000000005</v>
          </cell>
          <cell r="CI15">
            <v>342.01620000000003</v>
          </cell>
          <cell r="CJ15">
            <v>484.37340000000063</v>
          </cell>
          <cell r="CS15">
            <v>370.04539999999974</v>
          </cell>
          <cell r="CT15">
            <v>555.77780000000052</v>
          </cell>
          <cell r="DC15">
            <v>824.28399999999976</v>
          </cell>
          <cell r="DD15">
            <v>87.107799999999315</v>
          </cell>
        </row>
        <row r="16">
          <cell r="A16">
            <v>1.161</v>
          </cell>
          <cell r="G16">
            <v>429.26179999999994</v>
          </cell>
          <cell r="H16">
            <v>255.52379999999971</v>
          </cell>
          <cell r="Q16">
            <v>612.53260000000012</v>
          </cell>
          <cell r="R16">
            <v>0</v>
          </cell>
          <cell r="AA16">
            <v>79.56539999999984</v>
          </cell>
          <cell r="AB16">
            <v>367.64539999999988</v>
          </cell>
          <cell r="AK16">
            <v>541.47180000000003</v>
          </cell>
          <cell r="AL16">
            <v>201.39739999999983</v>
          </cell>
          <cell r="AU16">
            <v>620.22460000000012</v>
          </cell>
          <cell r="AV16">
            <v>1219.5318</v>
          </cell>
          <cell r="BE16">
            <v>182.80740000000026</v>
          </cell>
          <cell r="BF16">
            <v>354.15159999999992</v>
          </cell>
          <cell r="BO16">
            <v>957.76600000000008</v>
          </cell>
          <cell r="BP16">
            <v>52.599200000000337</v>
          </cell>
          <cell r="BY16">
            <v>484.31619999999998</v>
          </cell>
          <cell r="BZ16">
            <v>121.13859999999977</v>
          </cell>
          <cell r="CI16">
            <v>301.91520000000003</v>
          </cell>
          <cell r="CJ16">
            <v>0</v>
          </cell>
          <cell r="CS16">
            <v>534.72700000000009</v>
          </cell>
          <cell r="CT16">
            <v>659.08879999999999</v>
          </cell>
          <cell r="DC16">
            <v>460.09979999999973</v>
          </cell>
          <cell r="DD16">
            <v>259.60779999999977</v>
          </cell>
        </row>
        <row r="17">
          <cell r="A17">
            <v>1.29</v>
          </cell>
          <cell r="G17">
            <v>374.43079999999986</v>
          </cell>
          <cell r="H17">
            <v>0</v>
          </cell>
          <cell r="Q17">
            <v>406.24079999999992</v>
          </cell>
          <cell r="R17">
            <v>148.26040000000035</v>
          </cell>
          <cell r="AA17">
            <v>180.89619999999991</v>
          </cell>
          <cell r="AB17">
            <v>391.94219999999996</v>
          </cell>
          <cell r="AK17">
            <v>666.92499999999995</v>
          </cell>
          <cell r="AL17">
            <v>127.20160000000033</v>
          </cell>
          <cell r="AU17">
            <v>460.98580000000027</v>
          </cell>
          <cell r="AV17">
            <v>1125.9424000000006</v>
          </cell>
          <cell r="BE17">
            <v>235.25560000000007</v>
          </cell>
          <cell r="BF17">
            <v>155.40000000000032</v>
          </cell>
          <cell r="BO17">
            <v>1194.8171999999997</v>
          </cell>
          <cell r="BP17">
            <v>243.05539999999996</v>
          </cell>
          <cell r="BY17">
            <v>492.35020000000009</v>
          </cell>
          <cell r="BZ17">
            <v>0</v>
          </cell>
          <cell r="CI17">
            <v>441.82679999999982</v>
          </cell>
          <cell r="CJ17">
            <v>275.9387999999999</v>
          </cell>
          <cell r="CS17">
            <v>396.73979999999995</v>
          </cell>
          <cell r="CT17">
            <v>1047.7401999999995</v>
          </cell>
          <cell r="DC17">
            <v>394.82479999999975</v>
          </cell>
          <cell r="DD17">
            <v>161.5961999999995</v>
          </cell>
        </row>
        <row r="18">
          <cell r="A18">
            <v>1.419</v>
          </cell>
          <cell r="G18">
            <v>479.65360000000004</v>
          </cell>
          <cell r="H18">
            <v>0</v>
          </cell>
          <cell r="Q18">
            <v>500.24979999999971</v>
          </cell>
          <cell r="R18">
            <v>0</v>
          </cell>
          <cell r="AA18">
            <v>137.02599999999995</v>
          </cell>
          <cell r="AB18">
            <v>251.82859999999937</v>
          </cell>
          <cell r="AK18">
            <v>703.62639999999988</v>
          </cell>
          <cell r="AL18">
            <v>409.5639999999994</v>
          </cell>
          <cell r="AU18">
            <v>297.83560000000011</v>
          </cell>
          <cell r="AV18">
            <v>1005.5178000000001</v>
          </cell>
          <cell r="BE18">
            <v>111.70479999999986</v>
          </cell>
          <cell r="BF18">
            <v>22.573800000000574</v>
          </cell>
          <cell r="BO18">
            <v>851.71479999999974</v>
          </cell>
          <cell r="BP18">
            <v>346.72520000000009</v>
          </cell>
          <cell r="BY18">
            <v>545.45860000000039</v>
          </cell>
          <cell r="BZ18">
            <v>141.24660000000085</v>
          </cell>
          <cell r="CI18">
            <v>444.01060000000024</v>
          </cell>
          <cell r="CJ18">
            <v>131.2964000000004</v>
          </cell>
          <cell r="CS18">
            <v>456.03819999999996</v>
          </cell>
          <cell r="CT18">
            <v>1634.5287999999998</v>
          </cell>
          <cell r="DC18">
            <v>266.89620000000014</v>
          </cell>
          <cell r="DD18">
            <v>1010.7197999999994</v>
          </cell>
        </row>
        <row r="19">
          <cell r="A19">
            <v>1.548</v>
          </cell>
          <cell r="G19">
            <v>475.58919999999989</v>
          </cell>
          <cell r="H19">
            <v>0</v>
          </cell>
          <cell r="Q19">
            <v>404.39300000000003</v>
          </cell>
          <cell r="R19">
            <v>0</v>
          </cell>
          <cell r="AA19">
            <v>314.64419999999996</v>
          </cell>
          <cell r="AB19">
            <v>0</v>
          </cell>
          <cell r="AK19">
            <v>867.4988000000003</v>
          </cell>
          <cell r="AL19">
            <v>90.70260000000053</v>
          </cell>
          <cell r="AU19">
            <v>186.26779999999997</v>
          </cell>
          <cell r="AV19">
            <v>506.36940000000004</v>
          </cell>
          <cell r="BE19">
            <v>198.91639999999995</v>
          </cell>
          <cell r="BF19">
            <v>82.577200000000175</v>
          </cell>
          <cell r="BO19">
            <v>954.10240000000022</v>
          </cell>
          <cell r="BP19">
            <v>312.31999999999971</v>
          </cell>
          <cell r="BY19">
            <v>498.15719999999976</v>
          </cell>
          <cell r="BZ19">
            <v>76.844799999999395</v>
          </cell>
          <cell r="CI19">
            <v>476.04780000000028</v>
          </cell>
          <cell r="CJ19">
            <v>448.87540000000013</v>
          </cell>
          <cell r="CS19">
            <v>427.54699999999997</v>
          </cell>
          <cell r="CT19">
            <v>1856.3452000000007</v>
          </cell>
          <cell r="DC19">
            <v>230.36779999999999</v>
          </cell>
          <cell r="DD19">
            <v>1444.5630000000006</v>
          </cell>
        </row>
        <row r="20">
          <cell r="A20">
            <v>1.677</v>
          </cell>
          <cell r="G20">
            <v>395.81040000000024</v>
          </cell>
          <cell r="H20">
            <v>70.620400000000132</v>
          </cell>
          <cell r="Q20">
            <v>380.08039999999983</v>
          </cell>
          <cell r="R20">
            <v>124.13360000000011</v>
          </cell>
          <cell r="AA20">
            <v>165.5684</v>
          </cell>
          <cell r="AB20">
            <v>0</v>
          </cell>
          <cell r="AK20">
            <v>610.57399999999984</v>
          </cell>
          <cell r="AL20">
            <v>257.89740000000074</v>
          </cell>
          <cell r="AU20">
            <v>0</v>
          </cell>
          <cell r="AV20">
            <v>0</v>
          </cell>
          <cell r="BE20">
            <v>110.98220000000003</v>
          </cell>
          <cell r="BF20">
            <v>133.16920000000027</v>
          </cell>
          <cell r="BO20">
            <v>838.10580000000004</v>
          </cell>
          <cell r="BP20">
            <v>92.119600000000446</v>
          </cell>
          <cell r="BY20">
            <v>333.9799999999999</v>
          </cell>
          <cell r="BZ20">
            <v>0</v>
          </cell>
          <cell r="CI20">
            <v>439.59640000000007</v>
          </cell>
          <cell r="CJ20">
            <v>713.98820000000001</v>
          </cell>
          <cell r="CS20">
            <v>498.24300000000034</v>
          </cell>
          <cell r="CT20">
            <v>1590.937000000001</v>
          </cell>
          <cell r="DC20">
            <v>201.55119999999982</v>
          </cell>
          <cell r="DD20">
            <v>1179.6478000000002</v>
          </cell>
        </row>
        <row r="21">
          <cell r="A21">
            <v>1.806</v>
          </cell>
          <cell r="G21">
            <v>348.22379999999998</v>
          </cell>
          <cell r="H21">
            <v>0</v>
          </cell>
          <cell r="Q21">
            <v>302.73059999999987</v>
          </cell>
          <cell r="R21">
            <v>290.80840000000001</v>
          </cell>
          <cell r="AA21">
            <v>0</v>
          </cell>
          <cell r="AB21">
            <v>85.49559999999974</v>
          </cell>
          <cell r="AK21">
            <v>561.47140000000024</v>
          </cell>
          <cell r="AL21">
            <v>406.06540000000086</v>
          </cell>
          <cell r="AU21">
            <v>0</v>
          </cell>
          <cell r="AV21">
            <v>0</v>
          </cell>
          <cell r="BE21">
            <v>44.781199999999785</v>
          </cell>
          <cell r="BF21">
            <v>170.72759999999994</v>
          </cell>
          <cell r="BO21">
            <v>1024.6117999999994</v>
          </cell>
          <cell r="BP21">
            <v>84.12940000000026</v>
          </cell>
          <cell r="BY21">
            <v>204.51840000000027</v>
          </cell>
          <cell r="BZ21">
            <v>390.76259999999957</v>
          </cell>
          <cell r="CI21">
            <v>399.75459999999993</v>
          </cell>
          <cell r="CJ21">
            <v>984.87760000000003</v>
          </cell>
          <cell r="CS21">
            <v>319.96140000000008</v>
          </cell>
          <cell r="CT21">
            <v>902.06880000000024</v>
          </cell>
          <cell r="DC21">
            <v>85.039400000000001</v>
          </cell>
          <cell r="DD21">
            <v>404.98719999999958</v>
          </cell>
        </row>
        <row r="22">
          <cell r="A22">
            <v>1.9350000000000001</v>
          </cell>
          <cell r="G22">
            <v>322.50919999999985</v>
          </cell>
          <cell r="H22">
            <v>140.63539999999966</v>
          </cell>
          <cell r="Q22">
            <v>255.5999999999998</v>
          </cell>
          <cell r="R22">
            <v>125.54980000000012</v>
          </cell>
          <cell r="AA22">
            <v>0</v>
          </cell>
          <cell r="AB22">
            <v>0</v>
          </cell>
          <cell r="AK22">
            <v>381.5464000000004</v>
          </cell>
          <cell r="AL22">
            <v>305.78180000000157</v>
          </cell>
          <cell r="AU22">
            <v>0</v>
          </cell>
          <cell r="AV22">
            <v>0</v>
          </cell>
          <cell r="BE22">
            <v>149.32539999999972</v>
          </cell>
          <cell r="BF22">
            <v>124.7822000000001</v>
          </cell>
          <cell r="BO22">
            <v>966.42339999999967</v>
          </cell>
          <cell r="BP22">
            <v>163.57659999999987</v>
          </cell>
          <cell r="BY22">
            <v>256.93379999999979</v>
          </cell>
          <cell r="BZ22">
            <v>343.0322000000001</v>
          </cell>
          <cell r="CI22">
            <v>246.52859999999993</v>
          </cell>
          <cell r="CJ22">
            <v>622.35279999999943</v>
          </cell>
          <cell r="CS22">
            <v>138.94639999999998</v>
          </cell>
          <cell r="CT22">
            <v>594.92560000000003</v>
          </cell>
          <cell r="DC22">
            <v>0</v>
          </cell>
          <cell r="DD22">
            <v>0</v>
          </cell>
        </row>
        <row r="23">
          <cell r="A23">
            <v>2.0640000000000001</v>
          </cell>
          <cell r="G23">
            <v>395.56860000000017</v>
          </cell>
          <cell r="H23">
            <v>253.1722000000002</v>
          </cell>
          <cell r="Q23">
            <v>275.54900000000021</v>
          </cell>
          <cell r="R23">
            <v>0</v>
          </cell>
          <cell r="AA23">
            <v>0</v>
          </cell>
          <cell r="AB23">
            <v>0</v>
          </cell>
          <cell r="AK23">
            <v>385.01660000000015</v>
          </cell>
          <cell r="AL23">
            <v>336.1239999999998</v>
          </cell>
          <cell r="AU23">
            <v>0</v>
          </cell>
          <cell r="AV23">
            <v>0</v>
          </cell>
          <cell r="BE23">
            <v>109.70100000000002</v>
          </cell>
          <cell r="BF23">
            <v>0</v>
          </cell>
          <cell r="BO23">
            <v>916.78539999999953</v>
          </cell>
          <cell r="BP23">
            <v>268.85299999999916</v>
          </cell>
          <cell r="BY23">
            <v>207.33080000000029</v>
          </cell>
          <cell r="BZ23">
            <v>190.12159999999949</v>
          </cell>
          <cell r="CI23">
            <v>256.97080000000005</v>
          </cell>
          <cell r="CJ23">
            <v>353.98219999999992</v>
          </cell>
          <cell r="CS23">
            <v>14.499199999999917</v>
          </cell>
          <cell r="CT23">
            <v>87.116199999999935</v>
          </cell>
          <cell r="DC23">
            <v>0</v>
          </cell>
          <cell r="DD23">
            <v>0</v>
          </cell>
        </row>
        <row r="24">
          <cell r="A24">
            <v>2.1930000000000001</v>
          </cell>
          <cell r="G24">
            <v>322.11620000000005</v>
          </cell>
          <cell r="H24">
            <v>105.89499999999998</v>
          </cell>
          <cell r="Q24">
            <v>211.38019999999995</v>
          </cell>
          <cell r="R24">
            <v>170.72619999999984</v>
          </cell>
          <cell r="AA24">
            <v>0</v>
          </cell>
          <cell r="AB24">
            <v>0</v>
          </cell>
          <cell r="AK24">
            <v>146.87459999999976</v>
          </cell>
          <cell r="AL24">
            <v>395.53039999999874</v>
          </cell>
          <cell r="AU24">
            <v>0</v>
          </cell>
          <cell r="AV24">
            <v>0</v>
          </cell>
          <cell r="BE24">
            <v>35.543400000000133</v>
          </cell>
          <cell r="BF24">
            <v>160.47760000000017</v>
          </cell>
          <cell r="BO24">
            <v>986.6607999999992</v>
          </cell>
          <cell r="BP24">
            <v>662.16639999999961</v>
          </cell>
          <cell r="BY24">
            <v>31.65300000000002</v>
          </cell>
          <cell r="BZ24">
            <v>219.60980000000063</v>
          </cell>
          <cell r="CI24">
            <v>151.0818000000001</v>
          </cell>
          <cell r="CJ24">
            <v>203.65240000000017</v>
          </cell>
          <cell r="CS24">
            <v>0</v>
          </cell>
          <cell r="CT24">
            <v>33.339599999999905</v>
          </cell>
          <cell r="DC24">
            <v>0</v>
          </cell>
          <cell r="DD24">
            <v>0</v>
          </cell>
        </row>
        <row r="25">
          <cell r="A25">
            <v>2.3220000000000001</v>
          </cell>
          <cell r="G25">
            <v>257.77779999999984</v>
          </cell>
          <cell r="H25">
            <v>220.92739999999981</v>
          </cell>
          <cell r="Q25">
            <v>111.51360000000011</v>
          </cell>
          <cell r="R25">
            <v>23.582599999999843</v>
          </cell>
          <cell r="AA25">
            <v>0</v>
          </cell>
          <cell r="AB25">
            <v>0</v>
          </cell>
          <cell r="AK25">
            <v>70.062000000000126</v>
          </cell>
          <cell r="AL25">
            <v>0</v>
          </cell>
          <cell r="AU25">
            <v>0</v>
          </cell>
          <cell r="AV25">
            <v>0</v>
          </cell>
          <cell r="BE25">
            <v>67.736599999999839</v>
          </cell>
          <cell r="BF25">
            <v>0</v>
          </cell>
          <cell r="BO25">
            <v>771.10299999999984</v>
          </cell>
          <cell r="BP25">
            <v>594.39159999999947</v>
          </cell>
          <cell r="BY25">
            <v>23.071600000000103</v>
          </cell>
          <cell r="BZ25">
            <v>0</v>
          </cell>
          <cell r="CI25">
            <v>0</v>
          </cell>
          <cell r="CJ25">
            <v>0</v>
          </cell>
          <cell r="CS25">
            <v>105.99980000000005</v>
          </cell>
          <cell r="CT25">
            <v>289.84860000000003</v>
          </cell>
          <cell r="DC25">
            <v>0</v>
          </cell>
          <cell r="DD25">
            <v>0</v>
          </cell>
        </row>
        <row r="26">
          <cell r="A26">
            <v>2.4510000000000001</v>
          </cell>
          <cell r="G26">
            <v>244.0247999999998</v>
          </cell>
          <cell r="H26">
            <v>275.32159999999999</v>
          </cell>
          <cell r="Q26">
            <v>109.29660000000024</v>
          </cell>
          <cell r="R26">
            <v>0</v>
          </cell>
          <cell r="AA26">
            <v>0</v>
          </cell>
          <cell r="AB26">
            <v>0</v>
          </cell>
          <cell r="AK26">
            <v>0</v>
          </cell>
          <cell r="AL26">
            <v>0</v>
          </cell>
          <cell r="AU26">
            <v>0</v>
          </cell>
          <cell r="AV26">
            <v>0</v>
          </cell>
          <cell r="BE26">
            <v>86.522400000000118</v>
          </cell>
          <cell r="BF26">
            <v>0</v>
          </cell>
          <cell r="BO26">
            <v>722.25979999999993</v>
          </cell>
          <cell r="BP26">
            <v>417.42720000000054</v>
          </cell>
          <cell r="BY26">
            <v>0</v>
          </cell>
          <cell r="BZ26">
            <v>0</v>
          </cell>
          <cell r="CI26">
            <v>0</v>
          </cell>
          <cell r="CJ26">
            <v>0</v>
          </cell>
          <cell r="CS26">
            <v>0</v>
          </cell>
          <cell r="CT26">
            <v>0</v>
          </cell>
          <cell r="DC26">
            <v>0</v>
          </cell>
          <cell r="DD26">
            <v>0</v>
          </cell>
        </row>
        <row r="27">
          <cell r="G27">
            <v>151.04500000000013</v>
          </cell>
          <cell r="H27">
            <v>305.63800000000015</v>
          </cell>
          <cell r="Q27">
            <v>84.432200000000023</v>
          </cell>
          <cell r="R27">
            <v>131.64600000000019</v>
          </cell>
          <cell r="AA27">
            <v>0</v>
          </cell>
          <cell r="AB27">
            <v>0</v>
          </cell>
          <cell r="AK27">
            <v>0</v>
          </cell>
          <cell r="AL27">
            <v>0</v>
          </cell>
          <cell r="AU27">
            <v>0</v>
          </cell>
          <cell r="AV27">
            <v>0</v>
          </cell>
          <cell r="BE27">
            <v>0</v>
          </cell>
          <cell r="BF27">
            <v>0</v>
          </cell>
          <cell r="BO27">
            <v>407.08199999999999</v>
          </cell>
          <cell r="BP27">
            <v>121.67220000000088</v>
          </cell>
          <cell r="BY27">
            <v>0</v>
          </cell>
          <cell r="BZ27">
            <v>0</v>
          </cell>
          <cell r="CI27">
            <v>0</v>
          </cell>
          <cell r="CJ27">
            <v>0</v>
          </cell>
          <cell r="CS27">
            <v>0</v>
          </cell>
          <cell r="CT27">
            <v>0</v>
          </cell>
          <cell r="DC27">
            <v>0</v>
          </cell>
          <cell r="DD27">
            <v>0</v>
          </cell>
        </row>
        <row r="28">
          <cell r="G28">
            <v>72.381999999999891</v>
          </cell>
          <cell r="H28">
            <v>361.82140000000027</v>
          </cell>
          <cell r="Q28">
            <v>65.909599999999955</v>
          </cell>
          <cell r="R28">
            <v>128.22020000000009</v>
          </cell>
          <cell r="AA28">
            <v>0</v>
          </cell>
          <cell r="AB28">
            <v>0</v>
          </cell>
          <cell r="AK28">
            <v>0</v>
          </cell>
          <cell r="AL28">
            <v>0</v>
          </cell>
          <cell r="AU28">
            <v>0</v>
          </cell>
          <cell r="AV28">
            <v>0</v>
          </cell>
          <cell r="BE28">
            <v>0</v>
          </cell>
          <cell r="BF28">
            <v>0</v>
          </cell>
          <cell r="BO28">
            <v>295.71080000000006</v>
          </cell>
          <cell r="BP28">
            <v>0</v>
          </cell>
          <cell r="BY28">
            <v>0</v>
          </cell>
          <cell r="BZ28">
            <v>0</v>
          </cell>
          <cell r="CI28">
            <v>0</v>
          </cell>
          <cell r="CJ28">
            <v>0</v>
          </cell>
          <cell r="CS28">
            <v>0</v>
          </cell>
          <cell r="CT28">
            <v>0</v>
          </cell>
          <cell r="DC28">
            <v>0</v>
          </cell>
          <cell r="DD28">
            <v>0</v>
          </cell>
        </row>
        <row r="29">
          <cell r="H29">
            <v>77.464800000000423</v>
          </cell>
          <cell r="Q29">
            <v>64.094600000000014</v>
          </cell>
          <cell r="R29">
            <v>0</v>
          </cell>
          <cell r="AA29">
            <v>0</v>
          </cell>
          <cell r="AB29">
            <v>0</v>
          </cell>
          <cell r="AK29">
            <v>0</v>
          </cell>
          <cell r="AL29">
            <v>0</v>
          </cell>
          <cell r="AU29">
            <v>0</v>
          </cell>
          <cell r="AV29">
            <v>0</v>
          </cell>
          <cell r="BE29">
            <v>0</v>
          </cell>
          <cell r="BF29">
            <v>0</v>
          </cell>
          <cell r="BO29">
            <v>0</v>
          </cell>
          <cell r="BP29">
            <v>0</v>
          </cell>
          <cell r="BY29">
            <v>0</v>
          </cell>
          <cell r="BZ29">
            <v>0</v>
          </cell>
          <cell r="CI29">
            <v>0</v>
          </cell>
          <cell r="CJ29">
            <v>0</v>
          </cell>
          <cell r="CS29">
            <v>0</v>
          </cell>
          <cell r="CT29">
            <v>0</v>
          </cell>
          <cell r="DC29">
            <v>0</v>
          </cell>
          <cell r="DD29">
            <v>0</v>
          </cell>
        </row>
        <row r="54">
          <cell r="G54">
            <v>22.496000000000038</v>
          </cell>
          <cell r="H54">
            <v>250.37520000000006</v>
          </cell>
          <cell r="Q54">
            <v>103.39479999999995</v>
          </cell>
          <cell r="R54">
            <v>0</v>
          </cell>
          <cell r="AA54">
            <v>15.289400000000001</v>
          </cell>
          <cell r="AB54">
            <v>0</v>
          </cell>
          <cell r="AK54">
            <v>0</v>
          </cell>
          <cell r="AL54">
            <v>128.1665999999999</v>
          </cell>
          <cell r="BE54">
            <v>0</v>
          </cell>
          <cell r="BF54">
            <v>62.821400000000096</v>
          </cell>
          <cell r="BO54">
            <v>0</v>
          </cell>
          <cell r="BP54">
            <v>0</v>
          </cell>
        </row>
        <row r="55">
          <cell r="G55">
            <v>0</v>
          </cell>
          <cell r="H55">
            <v>84.829800000000432</v>
          </cell>
          <cell r="Q55">
            <v>114.14959999999991</v>
          </cell>
          <cell r="R55">
            <v>53.418999999999926</v>
          </cell>
          <cell r="AA55">
            <v>87.931600000000003</v>
          </cell>
          <cell r="AB55">
            <v>0</v>
          </cell>
          <cell r="AK55">
            <v>121.24719999999996</v>
          </cell>
          <cell r="AL55">
            <v>20.174000000000206</v>
          </cell>
          <cell r="BE55">
            <v>0</v>
          </cell>
          <cell r="BF55">
            <v>0</v>
          </cell>
          <cell r="BO55">
            <v>126.41920000000027</v>
          </cell>
          <cell r="BP55">
            <v>0</v>
          </cell>
        </row>
        <row r="56">
          <cell r="G56">
            <v>0</v>
          </cell>
          <cell r="H56">
            <v>0</v>
          </cell>
          <cell r="Q56">
            <v>221.7928</v>
          </cell>
          <cell r="R56">
            <v>3.7530000000001564</v>
          </cell>
          <cell r="AA56">
            <v>200.13860000000005</v>
          </cell>
          <cell r="AB56">
            <v>75.334799999999632</v>
          </cell>
          <cell r="AK56">
            <v>82.765600000000006</v>
          </cell>
          <cell r="AL56">
            <v>0</v>
          </cell>
          <cell r="BE56">
            <v>37.141599999999983</v>
          </cell>
          <cell r="BF56">
            <v>61.126799999999946</v>
          </cell>
          <cell r="BO56">
            <v>79.743199999999888</v>
          </cell>
          <cell r="BP56">
            <v>0</v>
          </cell>
        </row>
        <row r="57">
          <cell r="G57">
            <v>41.485400000000027</v>
          </cell>
          <cell r="H57">
            <v>129.11380000000008</v>
          </cell>
          <cell r="Q57">
            <v>398.55899999999997</v>
          </cell>
          <cell r="R57">
            <v>0</v>
          </cell>
          <cell r="AA57">
            <v>171.78000000000003</v>
          </cell>
          <cell r="AB57">
            <v>62.950799999999845</v>
          </cell>
          <cell r="AK57">
            <v>66.142800000000193</v>
          </cell>
          <cell r="AL57">
            <v>0</v>
          </cell>
          <cell r="BE57">
            <v>54.073599999999942</v>
          </cell>
          <cell r="BF57">
            <v>113.10099999999994</v>
          </cell>
          <cell r="BO57">
            <v>361.44199999999978</v>
          </cell>
          <cell r="BP57">
            <v>128.31900000000007</v>
          </cell>
        </row>
        <row r="58">
          <cell r="G58">
            <v>0</v>
          </cell>
          <cell r="H58">
            <v>127.82120000000009</v>
          </cell>
          <cell r="Q58">
            <v>484.95960000000019</v>
          </cell>
          <cell r="R58">
            <v>101.54500000000007</v>
          </cell>
          <cell r="AA58">
            <v>271.10739999999976</v>
          </cell>
          <cell r="AB58">
            <v>218.99159999999983</v>
          </cell>
          <cell r="AK58">
            <v>68.392799999999966</v>
          </cell>
          <cell r="AL58">
            <v>0</v>
          </cell>
          <cell r="BE58">
            <v>42.048599999999908</v>
          </cell>
          <cell r="BF58">
            <v>28.309400000000039</v>
          </cell>
          <cell r="BO58">
            <v>529.70740000000046</v>
          </cell>
          <cell r="BP58">
            <v>105.85399999999981</v>
          </cell>
        </row>
        <row r="59">
          <cell r="G59">
            <v>0</v>
          </cell>
          <cell r="H59">
            <v>25.919599999999718</v>
          </cell>
          <cell r="Q59">
            <v>368.26799999999997</v>
          </cell>
          <cell r="R59">
            <v>594.20360000000016</v>
          </cell>
          <cell r="AA59">
            <v>361.48159999999984</v>
          </cell>
          <cell r="AB59">
            <v>233.17319999999995</v>
          </cell>
          <cell r="AK59">
            <v>153.18939999999986</v>
          </cell>
          <cell r="AL59">
            <v>40.827799999999797</v>
          </cell>
          <cell r="BE59">
            <v>49.140199999999993</v>
          </cell>
          <cell r="BF59">
            <v>0</v>
          </cell>
          <cell r="BO59">
            <v>772.76299999999969</v>
          </cell>
          <cell r="BP59">
            <v>55.993800000000192</v>
          </cell>
        </row>
        <row r="60">
          <cell r="G60">
            <v>0</v>
          </cell>
          <cell r="H60">
            <v>0</v>
          </cell>
          <cell r="Q60">
            <v>358.9131999999999</v>
          </cell>
          <cell r="R60">
            <v>249.37459999999953</v>
          </cell>
          <cell r="AA60">
            <v>322.50879999999972</v>
          </cell>
          <cell r="AB60">
            <v>0</v>
          </cell>
          <cell r="AK60">
            <v>261.88079999999991</v>
          </cell>
          <cell r="AL60">
            <v>0</v>
          </cell>
          <cell r="BE60">
            <v>201.30680000000001</v>
          </cell>
          <cell r="BF60">
            <v>125.43520000000018</v>
          </cell>
          <cell r="BO60">
            <v>790.74240000000032</v>
          </cell>
          <cell r="BP60">
            <v>119.08399999999983</v>
          </cell>
        </row>
        <row r="61">
          <cell r="G61">
            <v>176.5021999999999</v>
          </cell>
          <cell r="H61">
            <v>96.821400000000267</v>
          </cell>
          <cell r="Q61">
            <v>358.03300000000007</v>
          </cell>
          <cell r="R61">
            <v>171.24519999999973</v>
          </cell>
          <cell r="AA61">
            <v>429.3494000000004</v>
          </cell>
          <cell r="AB61">
            <v>92.829999999999927</v>
          </cell>
          <cell r="AK61">
            <v>353.32639999999992</v>
          </cell>
          <cell r="AL61">
            <v>116.20519999999965</v>
          </cell>
          <cell r="BE61">
            <v>184.76139999999998</v>
          </cell>
          <cell r="BF61">
            <v>0</v>
          </cell>
          <cell r="BO61">
            <v>711.61519999999996</v>
          </cell>
          <cell r="BP61">
            <v>131.10440000000006</v>
          </cell>
        </row>
        <row r="62">
          <cell r="G62">
            <v>279.39079999999984</v>
          </cell>
          <cell r="H62">
            <v>316.28000000000009</v>
          </cell>
          <cell r="Q62">
            <v>397.89060000000029</v>
          </cell>
          <cell r="R62">
            <v>605.45799999999997</v>
          </cell>
          <cell r="AA62">
            <v>437.88160000000005</v>
          </cell>
          <cell r="AB62">
            <v>308.33440000000019</v>
          </cell>
          <cell r="AK62">
            <v>285.77300000000014</v>
          </cell>
          <cell r="AL62">
            <v>131.02819999999997</v>
          </cell>
          <cell r="BE62">
            <v>311.44539999999995</v>
          </cell>
          <cell r="BF62">
            <v>46.664000000000101</v>
          </cell>
          <cell r="BO62">
            <v>706.15020000000004</v>
          </cell>
          <cell r="BP62">
            <v>209.33160000000009</v>
          </cell>
        </row>
        <row r="63">
          <cell r="G63">
            <v>165.62779999999998</v>
          </cell>
          <cell r="H63">
            <v>0</v>
          </cell>
          <cell r="Q63">
            <v>340.60959999999994</v>
          </cell>
          <cell r="R63">
            <v>700.98239999999987</v>
          </cell>
          <cell r="AA63">
            <v>479.39</v>
          </cell>
          <cell r="AB63">
            <v>433.40380000000073</v>
          </cell>
          <cell r="AK63">
            <v>268.77600000000007</v>
          </cell>
          <cell r="AL63">
            <v>129.47400000000016</v>
          </cell>
          <cell r="BE63">
            <v>275.82999999999981</v>
          </cell>
          <cell r="BF63">
            <v>153.65980000000002</v>
          </cell>
          <cell r="BO63">
            <v>691.71900000000028</v>
          </cell>
          <cell r="BP63">
            <v>154.84679999999969</v>
          </cell>
        </row>
        <row r="64">
          <cell r="G64">
            <v>211.09059999999988</v>
          </cell>
          <cell r="H64">
            <v>0</v>
          </cell>
          <cell r="Q64">
            <v>377.25440000000009</v>
          </cell>
          <cell r="R64">
            <v>613.47159999999963</v>
          </cell>
          <cell r="AA64">
            <v>516.30300000000022</v>
          </cell>
          <cell r="AB64">
            <v>762.27580000000012</v>
          </cell>
          <cell r="AK64">
            <v>124.77680000000021</v>
          </cell>
          <cell r="AL64">
            <v>0</v>
          </cell>
          <cell r="BE64">
            <v>245.43439999999987</v>
          </cell>
          <cell r="BF64">
            <v>169.16239999999982</v>
          </cell>
          <cell r="BO64">
            <v>738.35419999999988</v>
          </cell>
          <cell r="BP64">
            <v>210.5736000000004</v>
          </cell>
        </row>
        <row r="65">
          <cell r="G65">
            <v>194.27179999999987</v>
          </cell>
          <cell r="H65">
            <v>382.95159999999964</v>
          </cell>
          <cell r="Q65">
            <v>293.57959999999986</v>
          </cell>
          <cell r="R65">
            <v>320.47220000000004</v>
          </cell>
          <cell r="AA65">
            <v>342.5222</v>
          </cell>
          <cell r="AB65">
            <v>521.37059999999951</v>
          </cell>
          <cell r="AK65">
            <v>259.55420000000015</v>
          </cell>
          <cell r="AL65">
            <v>102.8163999999997</v>
          </cell>
          <cell r="BE65">
            <v>163.47260000000006</v>
          </cell>
          <cell r="BF65">
            <v>91.205600000000231</v>
          </cell>
          <cell r="BO65">
            <v>542.01120000000003</v>
          </cell>
          <cell r="BP65">
            <v>28.273800000000051</v>
          </cell>
        </row>
        <row r="66">
          <cell r="G66">
            <v>179.84919999999983</v>
          </cell>
          <cell r="H66">
            <v>167.06720000000018</v>
          </cell>
          <cell r="Q66">
            <v>212.20659999999998</v>
          </cell>
          <cell r="R66">
            <v>57.007599999999911</v>
          </cell>
          <cell r="AA66">
            <v>204.26019999999994</v>
          </cell>
          <cell r="AB66">
            <v>540.43039999999974</v>
          </cell>
          <cell r="AK66">
            <v>283.84559999999976</v>
          </cell>
          <cell r="AL66">
            <v>183.37860000000001</v>
          </cell>
          <cell r="BE66">
            <v>102.14420000000007</v>
          </cell>
          <cell r="BF66">
            <v>20.468599999999697</v>
          </cell>
          <cell r="BO66">
            <v>626.54740000000004</v>
          </cell>
          <cell r="BP66">
            <v>168.43879999999979</v>
          </cell>
        </row>
        <row r="67">
          <cell r="G67">
            <v>102.56299999999993</v>
          </cell>
          <cell r="H67">
            <v>339.24159999999938</v>
          </cell>
          <cell r="Q67">
            <v>173.33779999999996</v>
          </cell>
          <cell r="R67">
            <v>30.518799999999828</v>
          </cell>
          <cell r="AA67">
            <v>360.65740000000005</v>
          </cell>
          <cell r="AB67">
            <v>417.19800000000032</v>
          </cell>
          <cell r="AK67">
            <v>398.66040000000032</v>
          </cell>
          <cell r="AL67">
            <v>0</v>
          </cell>
          <cell r="BE67">
            <v>127.50920000000008</v>
          </cell>
          <cell r="BF67">
            <v>159.86579999999958</v>
          </cell>
          <cell r="BO67">
            <v>460.24739999999963</v>
          </cell>
          <cell r="BP67">
            <v>332.46799999999985</v>
          </cell>
        </row>
        <row r="68">
          <cell r="G68">
            <v>120.35640000000012</v>
          </cell>
          <cell r="H68">
            <v>389.8775999999998</v>
          </cell>
          <cell r="Q68">
            <v>162.13160000000002</v>
          </cell>
          <cell r="R68">
            <v>0</v>
          </cell>
          <cell r="AA68">
            <v>269.19280000000015</v>
          </cell>
          <cell r="AB68">
            <v>197.7782000000002</v>
          </cell>
          <cell r="AK68">
            <v>371.68039999999996</v>
          </cell>
          <cell r="AL68">
            <v>236.45839999999998</v>
          </cell>
          <cell r="BE68">
            <v>192.56240000000003</v>
          </cell>
          <cell r="BF68">
            <v>32.335399999999822</v>
          </cell>
          <cell r="BO68">
            <v>245.4158000000001</v>
          </cell>
          <cell r="BP68">
            <v>472.1239999999998</v>
          </cell>
        </row>
        <row r="69">
          <cell r="G69">
            <v>75.858600000000024</v>
          </cell>
          <cell r="H69">
            <v>401.3086000000003</v>
          </cell>
          <cell r="Q69">
            <v>92.253000000000014</v>
          </cell>
          <cell r="R69">
            <v>0</v>
          </cell>
          <cell r="AA69">
            <v>82.322199999999953</v>
          </cell>
          <cell r="AB69">
            <v>5.8233999999995376</v>
          </cell>
          <cell r="AK69">
            <v>393.4294000000001</v>
          </cell>
          <cell r="AL69">
            <v>221.81460000000038</v>
          </cell>
          <cell r="BE69">
            <v>73.857199999999807</v>
          </cell>
          <cell r="BF69">
            <v>0</v>
          </cell>
          <cell r="BO69">
            <v>210.95280000000002</v>
          </cell>
          <cell r="BP69">
            <v>230.81060000000002</v>
          </cell>
        </row>
        <row r="70">
          <cell r="G70">
            <v>0</v>
          </cell>
          <cell r="H70">
            <v>393.79340000000047</v>
          </cell>
          <cell r="Q70">
            <v>55.646800000000013</v>
          </cell>
          <cell r="R70">
            <v>43.925400000000081</v>
          </cell>
          <cell r="AA70">
            <v>269.25600000000003</v>
          </cell>
          <cell r="AB70">
            <v>0</v>
          </cell>
          <cell r="AK70">
            <v>530.37840000000017</v>
          </cell>
          <cell r="AL70">
            <v>300.40560000000005</v>
          </cell>
          <cell r="BE70">
            <v>82.940600000000074</v>
          </cell>
          <cell r="BF70">
            <v>0</v>
          </cell>
          <cell r="BO70">
            <v>0</v>
          </cell>
          <cell r="BP70">
            <v>0</v>
          </cell>
        </row>
        <row r="71">
          <cell r="G71">
            <v>23.440199999999891</v>
          </cell>
          <cell r="H71">
            <v>351.63760000000025</v>
          </cell>
          <cell r="Q71">
            <v>32.127599999999944</v>
          </cell>
          <cell r="R71">
            <v>0</v>
          </cell>
          <cell r="AA71">
            <v>143.57339999999994</v>
          </cell>
          <cell r="AB71">
            <v>95.022999999999911</v>
          </cell>
          <cell r="AK71">
            <v>402.98120000000006</v>
          </cell>
          <cell r="AL71">
            <v>118.71620000000007</v>
          </cell>
          <cell r="BE71">
            <v>28.897999999999797</v>
          </cell>
          <cell r="BF71">
            <v>200.14739999999995</v>
          </cell>
          <cell r="BO71">
            <v>0</v>
          </cell>
          <cell r="BP71">
            <v>0</v>
          </cell>
        </row>
        <row r="72">
          <cell r="G72">
            <v>26.456600000000151</v>
          </cell>
          <cell r="H72">
            <v>136.19699999999989</v>
          </cell>
          <cell r="Q72">
            <v>63.664800000000014</v>
          </cell>
          <cell r="R72">
            <v>25.172200000000089</v>
          </cell>
          <cell r="AA72">
            <v>62.005800000000249</v>
          </cell>
          <cell r="AB72">
            <v>145.6418000000001</v>
          </cell>
          <cell r="AK72">
            <v>473.32099999999991</v>
          </cell>
          <cell r="AL72">
            <v>294.82579999999984</v>
          </cell>
          <cell r="BE72">
            <v>0</v>
          </cell>
          <cell r="BF72">
            <v>0</v>
          </cell>
          <cell r="BO72">
            <v>0</v>
          </cell>
          <cell r="BP72">
            <v>0</v>
          </cell>
        </row>
        <row r="73">
          <cell r="G73">
            <v>73.910200000000032</v>
          </cell>
          <cell r="H73">
            <v>36.873199999999997</v>
          </cell>
          <cell r="Q73">
            <v>33.381399999999985</v>
          </cell>
          <cell r="R73">
            <v>57.691399999999931</v>
          </cell>
          <cell r="AA73">
            <v>1.4867999999997892</v>
          </cell>
          <cell r="AB73">
            <v>213.62620000000038</v>
          </cell>
          <cell r="AK73">
            <v>348.95159999999976</v>
          </cell>
          <cell r="AL73">
            <v>287.32160000000044</v>
          </cell>
          <cell r="BE73">
            <v>0</v>
          </cell>
          <cell r="BF73">
            <v>0</v>
          </cell>
          <cell r="BO73">
            <v>0</v>
          </cell>
          <cell r="BP73">
            <v>0</v>
          </cell>
        </row>
        <row r="74">
          <cell r="G74">
            <v>0</v>
          </cell>
          <cell r="H74">
            <v>18.917400000000043</v>
          </cell>
          <cell r="Q74">
            <v>0</v>
          </cell>
          <cell r="R74">
            <v>0</v>
          </cell>
          <cell r="AA74">
            <v>1.0069999999999482</v>
          </cell>
          <cell r="AB74">
            <v>111.73740000000021</v>
          </cell>
          <cell r="AK74">
            <v>253.08919999999978</v>
          </cell>
          <cell r="AL74">
            <v>194.09680000000048</v>
          </cell>
          <cell r="BE74">
            <v>0</v>
          </cell>
          <cell r="BF74">
            <v>0</v>
          </cell>
          <cell r="BO74">
            <v>0</v>
          </cell>
          <cell r="BP74">
            <v>0</v>
          </cell>
        </row>
        <row r="75">
          <cell r="G75">
            <v>0</v>
          </cell>
          <cell r="H75">
            <v>0</v>
          </cell>
          <cell r="Q75">
            <v>0</v>
          </cell>
          <cell r="R75">
            <v>0</v>
          </cell>
          <cell r="AA75">
            <v>3.8789999999999623</v>
          </cell>
          <cell r="AB75">
            <v>211.6257999999998</v>
          </cell>
          <cell r="AK75">
            <v>248.31420000000008</v>
          </cell>
          <cell r="AL75">
            <v>142.93580000000043</v>
          </cell>
          <cell r="BE75">
            <v>0</v>
          </cell>
          <cell r="BF75">
            <v>0</v>
          </cell>
          <cell r="BO75">
            <v>0</v>
          </cell>
          <cell r="BP75">
            <v>0</v>
          </cell>
        </row>
        <row r="76">
          <cell r="G76">
            <v>0</v>
          </cell>
          <cell r="H76">
            <v>0</v>
          </cell>
          <cell r="Q76">
            <v>0</v>
          </cell>
          <cell r="R76">
            <v>0</v>
          </cell>
          <cell r="AA76">
            <v>0</v>
          </cell>
          <cell r="AB76">
            <v>0</v>
          </cell>
          <cell r="AK76">
            <v>158.40760000000012</v>
          </cell>
          <cell r="AL76">
            <v>221.37599999999975</v>
          </cell>
          <cell r="BE76">
            <v>0</v>
          </cell>
          <cell r="BF76">
            <v>0</v>
          </cell>
          <cell r="BO76">
            <v>0</v>
          </cell>
          <cell r="BP76">
            <v>0</v>
          </cell>
        </row>
        <row r="77">
          <cell r="AK77">
            <v>0</v>
          </cell>
          <cell r="AL77">
            <v>239.39619999999991</v>
          </cell>
        </row>
        <row r="78">
          <cell r="AK78">
            <v>27.673800000000028</v>
          </cell>
          <cell r="AL78">
            <v>0</v>
          </cell>
        </row>
        <row r="79">
          <cell r="AK79">
            <v>0</v>
          </cell>
          <cell r="AL79">
            <v>212.93899999999996</v>
          </cell>
        </row>
        <row r="104">
          <cell r="G104">
            <v>0</v>
          </cell>
          <cell r="H104">
            <v>0</v>
          </cell>
          <cell r="Q104">
            <v>0</v>
          </cell>
          <cell r="R104">
            <v>333.1348000000005</v>
          </cell>
          <cell r="AA104">
            <v>10.696400000000096</v>
          </cell>
          <cell r="AB104">
            <v>0</v>
          </cell>
          <cell r="AK104">
            <v>0</v>
          </cell>
          <cell r="AL104">
            <v>0</v>
          </cell>
          <cell r="AU104">
            <v>10.935400000000016</v>
          </cell>
          <cell r="AV104">
            <v>0</v>
          </cell>
          <cell r="BE104">
            <v>63.66760000000005</v>
          </cell>
          <cell r="BF104">
            <v>0</v>
          </cell>
          <cell r="BO104">
            <v>19.158400000000029</v>
          </cell>
          <cell r="BP104">
            <v>21.942800000000091</v>
          </cell>
          <cell r="BY104">
            <v>6.8101999999999805</v>
          </cell>
          <cell r="BZ104">
            <v>48.100199999999973</v>
          </cell>
          <cell r="CI104">
            <v>0</v>
          </cell>
          <cell r="CJ104">
            <v>44.141600000000153</v>
          </cell>
          <cell r="CS104">
            <v>0</v>
          </cell>
          <cell r="CT104">
            <v>293.80260000000021</v>
          </cell>
          <cell r="DC104">
            <v>25.499799999999937</v>
          </cell>
          <cell r="DD104">
            <v>0</v>
          </cell>
          <cell r="DM104">
            <v>0</v>
          </cell>
          <cell r="DN104">
            <v>34.380599999999959</v>
          </cell>
          <cell r="DW104">
            <v>0</v>
          </cell>
          <cell r="DX104">
            <v>145.4839999999997</v>
          </cell>
        </row>
        <row r="105">
          <cell r="G105">
            <v>0</v>
          </cell>
          <cell r="H105">
            <v>65.761800000000221</v>
          </cell>
          <cell r="Q105">
            <v>28.036599999999794</v>
          </cell>
          <cell r="R105">
            <v>0</v>
          </cell>
          <cell r="AA105">
            <v>133.53319999999997</v>
          </cell>
          <cell r="AB105">
            <v>53.708800000000338</v>
          </cell>
          <cell r="AK105">
            <v>111.69259999999974</v>
          </cell>
          <cell r="AL105">
            <v>196.20339999999987</v>
          </cell>
          <cell r="AU105">
            <v>0</v>
          </cell>
          <cell r="AV105">
            <v>0</v>
          </cell>
          <cell r="BE105">
            <v>175.42820000000012</v>
          </cell>
          <cell r="BF105">
            <v>0</v>
          </cell>
          <cell r="BO105">
            <v>125.71439999999996</v>
          </cell>
          <cell r="BP105">
            <v>0</v>
          </cell>
          <cell r="BY105">
            <v>13.621399999999994</v>
          </cell>
          <cell r="BZ105">
            <v>129.55599999999987</v>
          </cell>
          <cell r="CI105">
            <v>233.36300000000028</v>
          </cell>
          <cell r="CJ105">
            <v>16.537200000000212</v>
          </cell>
          <cell r="CS105">
            <v>17.959600000000137</v>
          </cell>
          <cell r="CT105">
            <v>108.18740000000003</v>
          </cell>
          <cell r="DC105">
            <v>213.15600000000012</v>
          </cell>
          <cell r="DD105">
            <v>0</v>
          </cell>
          <cell r="DM105">
            <v>25.40719999999996</v>
          </cell>
          <cell r="DN105">
            <v>140.07599999999979</v>
          </cell>
          <cell r="DW105">
            <v>65.256600000000049</v>
          </cell>
          <cell r="DX105">
            <v>148.06419999999957</v>
          </cell>
        </row>
        <row r="106">
          <cell r="G106">
            <v>110.70100000000002</v>
          </cell>
          <cell r="H106">
            <v>0</v>
          </cell>
          <cell r="Q106">
            <v>278.34040000000005</v>
          </cell>
          <cell r="R106">
            <v>184.85220000000049</v>
          </cell>
          <cell r="AA106">
            <v>138.13040000000001</v>
          </cell>
          <cell r="AB106">
            <v>122.80899999999929</v>
          </cell>
          <cell r="AK106">
            <v>234.03859999999986</v>
          </cell>
          <cell r="AL106">
            <v>90.258799999999837</v>
          </cell>
          <cell r="AU106">
            <v>46.182199999999852</v>
          </cell>
          <cell r="AV106">
            <v>0</v>
          </cell>
          <cell r="BE106">
            <v>339.55240000000015</v>
          </cell>
          <cell r="BF106">
            <v>39.520800000000008</v>
          </cell>
          <cell r="BO106">
            <v>274.16020000000009</v>
          </cell>
          <cell r="BP106">
            <v>44.772600000000125</v>
          </cell>
          <cell r="BY106">
            <v>183.88599999999997</v>
          </cell>
          <cell r="BZ106">
            <v>106.53719999999993</v>
          </cell>
          <cell r="CI106">
            <v>464.98559999999986</v>
          </cell>
          <cell r="CJ106">
            <v>151.8127999999997</v>
          </cell>
          <cell r="CS106">
            <v>58.909599999999955</v>
          </cell>
          <cell r="CT106">
            <v>130.52099999999996</v>
          </cell>
          <cell r="DC106">
            <v>224.79999999999995</v>
          </cell>
          <cell r="DD106">
            <v>91.731800000000021</v>
          </cell>
          <cell r="DM106">
            <v>41.333400000000154</v>
          </cell>
          <cell r="DN106">
            <v>0</v>
          </cell>
          <cell r="DW106">
            <v>139.40460000000013</v>
          </cell>
          <cell r="DX106">
            <v>0</v>
          </cell>
        </row>
        <row r="107">
          <cell r="G107">
            <v>378.78519999999969</v>
          </cell>
          <cell r="H107">
            <v>0</v>
          </cell>
          <cell r="Q107">
            <v>545.65420000000006</v>
          </cell>
          <cell r="R107">
            <v>295.02359999999976</v>
          </cell>
          <cell r="AA107">
            <v>167.9136000000002</v>
          </cell>
          <cell r="AB107">
            <v>0</v>
          </cell>
          <cell r="AK107">
            <v>378.98919999999998</v>
          </cell>
          <cell r="AL107">
            <v>297.2987999999998</v>
          </cell>
          <cell r="AU107">
            <v>188.79459999999949</v>
          </cell>
          <cell r="AV107">
            <v>186.61079999999993</v>
          </cell>
          <cell r="BE107">
            <v>497.30520000000001</v>
          </cell>
          <cell r="BF107">
            <v>159.70940000000019</v>
          </cell>
          <cell r="BO107">
            <v>493.68279999999993</v>
          </cell>
          <cell r="BP107">
            <v>272.72400000000027</v>
          </cell>
          <cell r="BY107">
            <v>759.55779999999959</v>
          </cell>
          <cell r="BZ107">
            <v>219.69980000000004</v>
          </cell>
          <cell r="CI107">
            <v>688.43920000000014</v>
          </cell>
          <cell r="CJ107">
            <v>108.25479999999993</v>
          </cell>
          <cell r="CS107">
            <v>241.94500000000005</v>
          </cell>
          <cell r="CT107">
            <v>194.97820000000002</v>
          </cell>
          <cell r="DC107">
            <v>268.96719999999982</v>
          </cell>
          <cell r="DD107">
            <v>0</v>
          </cell>
          <cell r="DM107">
            <v>97.079000000000008</v>
          </cell>
          <cell r="DN107">
            <v>0</v>
          </cell>
          <cell r="DW107">
            <v>0</v>
          </cell>
          <cell r="DX107">
            <v>0</v>
          </cell>
        </row>
        <row r="108">
          <cell r="G108">
            <v>457.0382000000003</v>
          </cell>
          <cell r="H108">
            <v>69.556800000000294</v>
          </cell>
          <cell r="Q108">
            <v>489.86520000000007</v>
          </cell>
          <cell r="R108">
            <v>57.934800000000223</v>
          </cell>
          <cell r="AA108">
            <v>233.52980000000025</v>
          </cell>
          <cell r="AB108">
            <v>0</v>
          </cell>
          <cell r="AK108">
            <v>508.77240000000029</v>
          </cell>
          <cell r="AL108">
            <v>67.806800000000294</v>
          </cell>
          <cell r="AU108">
            <v>228.85680000000002</v>
          </cell>
          <cell r="AV108">
            <v>53.115599999999404</v>
          </cell>
          <cell r="BE108">
            <v>514.48400000000004</v>
          </cell>
          <cell r="BF108">
            <v>0</v>
          </cell>
          <cell r="BO108">
            <v>552.56739999999991</v>
          </cell>
          <cell r="BP108">
            <v>398.87019999999984</v>
          </cell>
          <cell r="BY108">
            <v>1034.7428</v>
          </cell>
          <cell r="BZ108">
            <v>276.14480000000009</v>
          </cell>
          <cell r="CI108">
            <v>1013.2110000000004</v>
          </cell>
          <cell r="CJ108">
            <v>93.392599999999902</v>
          </cell>
          <cell r="CS108">
            <v>184.10519999999997</v>
          </cell>
          <cell r="CT108">
            <v>129.94099999999958</v>
          </cell>
          <cell r="DC108">
            <v>349.21240000000012</v>
          </cell>
          <cell r="DD108">
            <v>80.112800000000107</v>
          </cell>
          <cell r="DM108">
            <v>133.07439999999991</v>
          </cell>
          <cell r="DN108">
            <v>168.77980000000002</v>
          </cell>
          <cell r="DW108">
            <v>10.38719999999978</v>
          </cell>
          <cell r="DX108">
            <v>0</v>
          </cell>
        </row>
        <row r="109">
          <cell r="G109">
            <v>446.48079999999993</v>
          </cell>
          <cell r="H109">
            <v>254.16479999999979</v>
          </cell>
          <cell r="Q109">
            <v>534.31340000000023</v>
          </cell>
          <cell r="R109">
            <v>360.62099999999987</v>
          </cell>
          <cell r="AA109">
            <v>163.55199999999968</v>
          </cell>
          <cell r="AB109">
            <v>0</v>
          </cell>
          <cell r="AK109">
            <v>771.94760000000019</v>
          </cell>
          <cell r="AL109">
            <v>213.95840000000021</v>
          </cell>
          <cell r="AU109">
            <v>223.51099999999997</v>
          </cell>
          <cell r="AV109">
            <v>256.41640000000007</v>
          </cell>
          <cell r="BE109">
            <v>569.80520000000013</v>
          </cell>
          <cell r="BF109">
            <v>0</v>
          </cell>
          <cell r="BO109">
            <v>649.04179999999985</v>
          </cell>
          <cell r="BP109">
            <v>462.4767999999998</v>
          </cell>
          <cell r="BY109">
            <v>869.56540000000007</v>
          </cell>
          <cell r="BZ109">
            <v>137.75319999999994</v>
          </cell>
          <cell r="CI109">
            <v>953.14120000000048</v>
          </cell>
          <cell r="CJ109">
            <v>226.76440000000002</v>
          </cell>
          <cell r="CS109">
            <v>273.53780000000006</v>
          </cell>
          <cell r="CT109">
            <v>671.57500000000027</v>
          </cell>
          <cell r="DC109">
            <v>450.47239999999999</v>
          </cell>
          <cell r="DD109">
            <v>0</v>
          </cell>
          <cell r="DM109">
            <v>275.04520000000014</v>
          </cell>
          <cell r="DN109">
            <v>95.742199999999798</v>
          </cell>
          <cell r="DW109">
            <v>47.954000000000065</v>
          </cell>
          <cell r="DX109">
            <v>38.264600000000883</v>
          </cell>
        </row>
        <row r="110">
          <cell r="G110">
            <v>370.12879999999984</v>
          </cell>
          <cell r="H110">
            <v>258.97719999999958</v>
          </cell>
          <cell r="Q110">
            <v>450.15579999999977</v>
          </cell>
          <cell r="R110">
            <v>73.604800000000296</v>
          </cell>
          <cell r="AA110">
            <v>287.85060000000021</v>
          </cell>
          <cell r="AB110">
            <v>0</v>
          </cell>
          <cell r="AK110">
            <v>768.83159999999964</v>
          </cell>
          <cell r="AL110">
            <v>537.29680000000008</v>
          </cell>
          <cell r="AU110">
            <v>126.67339999999967</v>
          </cell>
          <cell r="AV110">
            <v>289.71699999999987</v>
          </cell>
          <cell r="BE110">
            <v>630.10399999999993</v>
          </cell>
          <cell r="BF110">
            <v>216.47399999999971</v>
          </cell>
          <cell r="BO110">
            <v>636.41580000000033</v>
          </cell>
          <cell r="BP110">
            <v>216.34180000000003</v>
          </cell>
          <cell r="BY110">
            <v>750.07120000000043</v>
          </cell>
          <cell r="BZ110">
            <v>146.35540000000009</v>
          </cell>
          <cell r="CI110">
            <v>985.00080000000037</v>
          </cell>
          <cell r="CJ110">
            <v>243.48320000000035</v>
          </cell>
          <cell r="CS110">
            <v>213.34619999999995</v>
          </cell>
          <cell r="CT110">
            <v>655.31519999999978</v>
          </cell>
          <cell r="DC110">
            <v>665.83360000000005</v>
          </cell>
          <cell r="DD110">
            <v>0</v>
          </cell>
          <cell r="DM110">
            <v>301.8246000000002</v>
          </cell>
          <cell r="DN110">
            <v>102.91039999999975</v>
          </cell>
          <cell r="DW110">
            <v>214.54699999999991</v>
          </cell>
          <cell r="DX110">
            <v>215.88720000000103</v>
          </cell>
        </row>
        <row r="111">
          <cell r="G111">
            <v>354.61720000000003</v>
          </cell>
          <cell r="H111">
            <v>287.45720000000006</v>
          </cell>
          <cell r="Q111">
            <v>397.23600000000056</v>
          </cell>
          <cell r="R111">
            <v>0</v>
          </cell>
          <cell r="AA111">
            <v>278.84179999999992</v>
          </cell>
          <cell r="AB111">
            <v>240.87219999999934</v>
          </cell>
          <cell r="AK111">
            <v>520.06659999999999</v>
          </cell>
          <cell r="AL111">
            <v>261.56939999999918</v>
          </cell>
          <cell r="AU111">
            <v>42.735799999999699</v>
          </cell>
          <cell r="AV111">
            <v>305.92819999999961</v>
          </cell>
          <cell r="BE111">
            <v>449.35079999999959</v>
          </cell>
          <cell r="BF111">
            <v>232.04840000000013</v>
          </cell>
          <cell r="BO111">
            <v>722.92960000000005</v>
          </cell>
          <cell r="BP111">
            <v>196.29579999999987</v>
          </cell>
          <cell r="BY111">
            <v>710.75199999999995</v>
          </cell>
          <cell r="BZ111">
            <v>62.829999999999927</v>
          </cell>
          <cell r="CI111">
            <v>853.26879999999937</v>
          </cell>
          <cell r="CJ111">
            <v>236.03799999999978</v>
          </cell>
          <cell r="CS111">
            <v>216.79180000000002</v>
          </cell>
          <cell r="CT111">
            <v>804.66899999999941</v>
          </cell>
          <cell r="DC111">
            <v>486.07119999999975</v>
          </cell>
          <cell r="DD111">
            <v>211.21300000000042</v>
          </cell>
          <cell r="DM111">
            <v>320.1298000000001</v>
          </cell>
          <cell r="DN111">
            <v>0</v>
          </cell>
          <cell r="DW111">
            <v>317.43500000000006</v>
          </cell>
          <cell r="DX111">
            <v>183.36920000000009</v>
          </cell>
        </row>
        <row r="112">
          <cell r="G112">
            <v>267.58160000000009</v>
          </cell>
          <cell r="H112">
            <v>322.89119999999957</v>
          </cell>
          <cell r="Q112">
            <v>335.79739999999993</v>
          </cell>
          <cell r="R112">
            <v>115.55659999999989</v>
          </cell>
          <cell r="AA112">
            <v>438.60179999999991</v>
          </cell>
          <cell r="AB112">
            <v>657.05220000000008</v>
          </cell>
          <cell r="AK112">
            <v>524.9621999999996</v>
          </cell>
          <cell r="AL112">
            <v>552.80599999999913</v>
          </cell>
          <cell r="AU112">
            <v>90.951999999999884</v>
          </cell>
          <cell r="AV112">
            <v>364.64460000000076</v>
          </cell>
          <cell r="BE112">
            <v>407.84699999999964</v>
          </cell>
          <cell r="BF112">
            <v>36.947399999999789</v>
          </cell>
          <cell r="BO112">
            <v>815.77499999999975</v>
          </cell>
          <cell r="BP112">
            <v>805.06999999999994</v>
          </cell>
          <cell r="BY112">
            <v>648.19899999999996</v>
          </cell>
          <cell r="BZ112">
            <v>68.625799999999742</v>
          </cell>
          <cell r="CI112">
            <v>698.62880000000007</v>
          </cell>
          <cell r="CJ112">
            <v>149.78240000000005</v>
          </cell>
          <cell r="CS112">
            <v>253.57979999999986</v>
          </cell>
          <cell r="CT112">
            <v>1859.5454</v>
          </cell>
          <cell r="DC112">
            <v>484.41759999999999</v>
          </cell>
          <cell r="DD112">
            <v>35.822000000000116</v>
          </cell>
          <cell r="DM112">
            <v>184.85900000000004</v>
          </cell>
          <cell r="DN112">
            <v>176.79239999999993</v>
          </cell>
          <cell r="DW112">
            <v>478.39780000000019</v>
          </cell>
          <cell r="DX112">
            <v>247.5592000000006</v>
          </cell>
        </row>
        <row r="113">
          <cell r="G113">
            <v>457.10939999999994</v>
          </cell>
          <cell r="H113">
            <v>602.42760000000044</v>
          </cell>
          <cell r="Q113">
            <v>352.56219999999985</v>
          </cell>
          <cell r="R113">
            <v>324.51759999999967</v>
          </cell>
          <cell r="AA113">
            <v>289.13980000000015</v>
          </cell>
          <cell r="AB113">
            <v>0</v>
          </cell>
          <cell r="AK113">
            <v>378.63799999999992</v>
          </cell>
          <cell r="AL113">
            <v>443.23399999999992</v>
          </cell>
          <cell r="AU113">
            <v>83.944600000000037</v>
          </cell>
          <cell r="AV113">
            <v>365.91260000000034</v>
          </cell>
          <cell r="BE113">
            <v>289.72439999999983</v>
          </cell>
          <cell r="BF113">
            <v>140.67180000000008</v>
          </cell>
          <cell r="BO113">
            <v>751.67340000000024</v>
          </cell>
          <cell r="BP113">
            <v>1146.8912</v>
          </cell>
          <cell r="BY113">
            <v>490.8291999999999</v>
          </cell>
          <cell r="BZ113">
            <v>466.50060000000002</v>
          </cell>
          <cell r="CI113">
            <v>620.34499999999969</v>
          </cell>
          <cell r="CJ113">
            <v>212.2225999999996</v>
          </cell>
          <cell r="CS113">
            <v>2.3064000000001101</v>
          </cell>
          <cell r="CT113">
            <v>1643.2484000000006</v>
          </cell>
          <cell r="DC113">
            <v>464.96299999999974</v>
          </cell>
          <cell r="DD113">
            <v>0</v>
          </cell>
          <cell r="DM113">
            <v>277.42660000000006</v>
          </cell>
          <cell r="DN113">
            <v>221.33260000000018</v>
          </cell>
          <cell r="DW113">
            <v>657.01260000000002</v>
          </cell>
          <cell r="DX113">
            <v>408.49319999999943</v>
          </cell>
        </row>
        <row r="114">
          <cell r="G114">
            <v>363.23220000000015</v>
          </cell>
          <cell r="H114">
            <v>792.9186000000002</v>
          </cell>
          <cell r="Q114">
            <v>364.11939999999947</v>
          </cell>
          <cell r="R114">
            <v>381.96719999999959</v>
          </cell>
          <cell r="AA114">
            <v>320.64439999999956</v>
          </cell>
          <cell r="AB114">
            <v>0</v>
          </cell>
          <cell r="AK114">
            <v>276.75200000000018</v>
          </cell>
          <cell r="AL114">
            <v>280.8232000000005</v>
          </cell>
          <cell r="AU114">
            <v>0</v>
          </cell>
          <cell r="AV114">
            <v>0</v>
          </cell>
          <cell r="BE114">
            <v>484.10980000000018</v>
          </cell>
          <cell r="BF114">
            <v>293.17680000000041</v>
          </cell>
          <cell r="BO114">
            <v>776.09700000000032</v>
          </cell>
          <cell r="BP114">
            <v>1681.2757999999997</v>
          </cell>
          <cell r="BY114">
            <v>382.63900000000012</v>
          </cell>
          <cell r="BZ114">
            <v>582.51419999999985</v>
          </cell>
          <cell r="CI114">
            <v>531.3304000000004</v>
          </cell>
          <cell r="CJ114">
            <v>437.11480000000006</v>
          </cell>
          <cell r="CS114">
            <v>41.627999999999986</v>
          </cell>
          <cell r="CT114">
            <v>575.30659999999966</v>
          </cell>
          <cell r="DC114">
            <v>396.4553999999996</v>
          </cell>
          <cell r="DD114">
            <v>163.39700000000016</v>
          </cell>
          <cell r="DM114">
            <v>304.54139999999973</v>
          </cell>
          <cell r="DN114">
            <v>247.79159999999979</v>
          </cell>
          <cell r="DW114">
            <v>1062.177799999999</v>
          </cell>
          <cell r="DX114">
            <v>599.50739999999951</v>
          </cell>
        </row>
        <row r="115">
          <cell r="G115">
            <v>349.00620000000015</v>
          </cell>
          <cell r="H115">
            <v>1208.2871999999995</v>
          </cell>
          <cell r="Q115">
            <v>300.37419999999986</v>
          </cell>
          <cell r="R115">
            <v>274.96099999999979</v>
          </cell>
          <cell r="AA115">
            <v>151.49299999999982</v>
          </cell>
          <cell r="AB115">
            <v>0</v>
          </cell>
          <cell r="AK115">
            <v>214.70120000000009</v>
          </cell>
          <cell r="AL115">
            <v>39.642800000000307</v>
          </cell>
          <cell r="AU115">
            <v>21.140799999999899</v>
          </cell>
          <cell r="AV115">
            <v>0</v>
          </cell>
          <cell r="BE115">
            <v>354.05259999999976</v>
          </cell>
          <cell r="BF115">
            <v>261.98879999999986</v>
          </cell>
          <cell r="BO115">
            <v>676.65760000000034</v>
          </cell>
          <cell r="BP115">
            <v>1432.2946000000009</v>
          </cell>
          <cell r="BY115">
            <v>303.14800000000014</v>
          </cell>
          <cell r="BZ115">
            <v>1079.9344000000001</v>
          </cell>
          <cell r="CI115">
            <v>523.50340000000017</v>
          </cell>
          <cell r="CJ115">
            <v>503.94379999999978</v>
          </cell>
          <cell r="CS115">
            <v>0</v>
          </cell>
          <cell r="CT115">
            <v>74.729999999999563</v>
          </cell>
          <cell r="DC115">
            <v>352.27019999999993</v>
          </cell>
          <cell r="DD115">
            <v>172.05219999999963</v>
          </cell>
          <cell r="DM115">
            <v>246.13940000000002</v>
          </cell>
          <cell r="DN115">
            <v>625.83220000000028</v>
          </cell>
          <cell r="DW115">
            <v>1160.23</v>
          </cell>
          <cell r="DX115">
            <v>600.47999999999956</v>
          </cell>
        </row>
        <row r="116">
          <cell r="G116">
            <v>347.3574000000001</v>
          </cell>
          <cell r="H116">
            <v>923.95180000000005</v>
          </cell>
          <cell r="Q116">
            <v>289.48640000000012</v>
          </cell>
          <cell r="R116">
            <v>107.94579999999996</v>
          </cell>
          <cell r="AA116">
            <v>248.9336000000003</v>
          </cell>
          <cell r="AB116">
            <v>57.945200000000114</v>
          </cell>
          <cell r="AK116">
            <v>0</v>
          </cell>
          <cell r="AL116">
            <v>0</v>
          </cell>
          <cell r="AU116">
            <v>9.7493999999999232</v>
          </cell>
          <cell r="AV116">
            <v>0</v>
          </cell>
          <cell r="BE116">
            <v>298.36379999999997</v>
          </cell>
          <cell r="BF116">
            <v>402.97239999999942</v>
          </cell>
          <cell r="BO116">
            <v>568.94079999999997</v>
          </cell>
          <cell r="BP116">
            <v>1571.3885999999995</v>
          </cell>
          <cell r="BY116">
            <v>154.09439999999989</v>
          </cell>
          <cell r="BZ116">
            <v>1340.6902</v>
          </cell>
          <cell r="CI116">
            <v>449.08279999999979</v>
          </cell>
          <cell r="CJ116">
            <v>481.64699999999971</v>
          </cell>
          <cell r="CS116">
            <v>0</v>
          </cell>
          <cell r="CT116">
            <v>0</v>
          </cell>
          <cell r="DC116">
            <v>479.30580000000009</v>
          </cell>
          <cell r="DD116">
            <v>51.733999999999696</v>
          </cell>
          <cell r="DM116">
            <v>185.90679999999998</v>
          </cell>
          <cell r="DN116">
            <v>874.18460000000027</v>
          </cell>
          <cell r="DW116">
            <v>1065.7600000000007</v>
          </cell>
          <cell r="DX116">
            <v>244.00639999999976</v>
          </cell>
        </row>
        <row r="117">
          <cell r="G117">
            <v>187.12820000000005</v>
          </cell>
          <cell r="H117">
            <v>321.9204000000002</v>
          </cell>
          <cell r="Q117">
            <v>268.2127999999999</v>
          </cell>
          <cell r="R117">
            <v>0</v>
          </cell>
          <cell r="AA117">
            <v>51.127199999999846</v>
          </cell>
          <cell r="AB117">
            <v>0</v>
          </cell>
          <cell r="AK117">
            <v>0</v>
          </cell>
          <cell r="AL117">
            <v>0</v>
          </cell>
          <cell r="AU117">
            <v>12.017599999999959</v>
          </cell>
          <cell r="AV117">
            <v>84.555599999999686</v>
          </cell>
          <cell r="BE117">
            <v>292.45079999999996</v>
          </cell>
          <cell r="BF117">
            <v>654.6986000000004</v>
          </cell>
          <cell r="BO117">
            <v>478.15180000000021</v>
          </cell>
          <cell r="BP117">
            <v>1137.2612000000004</v>
          </cell>
          <cell r="BY117">
            <v>140.58019999999991</v>
          </cell>
          <cell r="BZ117">
            <v>1640.4742000000001</v>
          </cell>
          <cell r="CI117">
            <v>396.98859999999979</v>
          </cell>
          <cell r="CJ117">
            <v>369.19340000000011</v>
          </cell>
          <cell r="CS117">
            <v>0</v>
          </cell>
          <cell r="CT117">
            <v>0</v>
          </cell>
          <cell r="DC117">
            <v>228.52499999999998</v>
          </cell>
          <cell r="DD117">
            <v>202.69000000000005</v>
          </cell>
          <cell r="DM117">
            <v>188.18700000000013</v>
          </cell>
          <cell r="DN117">
            <v>1072.1708000000006</v>
          </cell>
          <cell r="DW117">
            <v>963.33879999999908</v>
          </cell>
          <cell r="DX117">
            <v>403.93020000000024</v>
          </cell>
        </row>
        <row r="118">
          <cell r="G118">
            <v>48.170600000000093</v>
          </cell>
          <cell r="H118">
            <v>344.66680000000019</v>
          </cell>
          <cell r="Q118">
            <v>196.66499999999996</v>
          </cell>
          <cell r="R118">
            <v>0</v>
          </cell>
          <cell r="AA118">
            <v>0</v>
          </cell>
          <cell r="AB118">
            <v>0</v>
          </cell>
          <cell r="AK118">
            <v>0</v>
          </cell>
          <cell r="AL118">
            <v>0</v>
          </cell>
          <cell r="AU118">
            <v>0</v>
          </cell>
          <cell r="AV118">
            <v>0</v>
          </cell>
          <cell r="BE118">
            <v>232.84339999999997</v>
          </cell>
          <cell r="BF118">
            <v>780.28660000000013</v>
          </cell>
          <cell r="BO118">
            <v>304.38560000000018</v>
          </cell>
          <cell r="BP118">
            <v>873.08059999999955</v>
          </cell>
          <cell r="BY118">
            <v>68.037400000000019</v>
          </cell>
          <cell r="BZ118">
            <v>1387.6751999999992</v>
          </cell>
          <cell r="CI118">
            <v>240.00579999999997</v>
          </cell>
          <cell r="CJ118">
            <v>394.4097999999999</v>
          </cell>
          <cell r="CS118">
            <v>0</v>
          </cell>
          <cell r="CT118">
            <v>0</v>
          </cell>
          <cell r="DC118">
            <v>154.72280000000012</v>
          </cell>
          <cell r="DD118">
            <v>356.2675999999999</v>
          </cell>
          <cell r="DM118">
            <v>132.59680000000003</v>
          </cell>
          <cell r="DN118">
            <v>480.57460000000015</v>
          </cell>
          <cell r="DW118">
            <v>874.79339999999979</v>
          </cell>
          <cell r="DX118">
            <v>264.57320000000027</v>
          </cell>
        </row>
        <row r="119">
          <cell r="G119">
            <v>0</v>
          </cell>
          <cell r="H119">
            <v>0</v>
          </cell>
          <cell r="Q119">
            <v>29.493400000000179</v>
          </cell>
          <cell r="R119">
            <v>0</v>
          </cell>
          <cell r="AA119">
            <v>0</v>
          </cell>
          <cell r="AB119">
            <v>0</v>
          </cell>
          <cell r="AK119">
            <v>0</v>
          </cell>
          <cell r="AL119">
            <v>0</v>
          </cell>
          <cell r="AU119">
            <v>0</v>
          </cell>
          <cell r="AV119">
            <v>0</v>
          </cell>
          <cell r="BE119">
            <v>249.47200000000009</v>
          </cell>
          <cell r="BF119">
            <v>554.50880000000075</v>
          </cell>
          <cell r="BO119">
            <v>244.42679999999996</v>
          </cell>
          <cell r="BP119">
            <v>916.63879999999995</v>
          </cell>
          <cell r="BY119">
            <v>41.688799999999986</v>
          </cell>
          <cell r="BZ119">
            <v>508.28320000000008</v>
          </cell>
          <cell r="CI119">
            <v>128.69239999999991</v>
          </cell>
          <cell r="CJ119">
            <v>208.47019999999952</v>
          </cell>
          <cell r="CS119">
            <v>0</v>
          </cell>
          <cell r="CT119">
            <v>0</v>
          </cell>
          <cell r="DC119">
            <v>100.25879999999995</v>
          </cell>
          <cell r="DD119">
            <v>121.73139999999944</v>
          </cell>
          <cell r="DM119">
            <v>216.80180000000001</v>
          </cell>
          <cell r="DN119">
            <v>405.83519999999999</v>
          </cell>
          <cell r="DW119">
            <v>796.17999999999984</v>
          </cell>
          <cell r="DX119">
            <v>332.99719999999934</v>
          </cell>
        </row>
        <row r="120">
          <cell r="G120">
            <v>0</v>
          </cell>
          <cell r="H120">
            <v>0</v>
          </cell>
          <cell r="Q120">
            <v>172.88459999999986</v>
          </cell>
          <cell r="R120">
            <v>253.08480000000054</v>
          </cell>
          <cell r="AA120">
            <v>0</v>
          </cell>
          <cell r="AB120">
            <v>0</v>
          </cell>
          <cell r="AK120">
            <v>0</v>
          </cell>
          <cell r="AL120">
            <v>0</v>
          </cell>
          <cell r="AU120">
            <v>0</v>
          </cell>
          <cell r="AV120">
            <v>0</v>
          </cell>
          <cell r="BE120">
            <v>46.65339999999992</v>
          </cell>
          <cell r="BF120">
            <v>372.78359999999952</v>
          </cell>
          <cell r="BO120">
            <v>66.621200000000044</v>
          </cell>
          <cell r="BP120">
            <v>495.73099999999977</v>
          </cell>
          <cell r="BY120">
            <v>0</v>
          </cell>
          <cell r="BZ120">
            <v>0</v>
          </cell>
          <cell r="CI120">
            <v>114.94720000000018</v>
          </cell>
          <cell r="CJ120">
            <v>121.26180000000022</v>
          </cell>
          <cell r="CS120">
            <v>0</v>
          </cell>
          <cell r="CT120">
            <v>0</v>
          </cell>
          <cell r="DC120">
            <v>149.07599999999979</v>
          </cell>
          <cell r="DD120">
            <v>153.18320000000017</v>
          </cell>
          <cell r="DM120">
            <v>158.80200000000013</v>
          </cell>
          <cell r="DN120">
            <v>335.39540000000011</v>
          </cell>
          <cell r="DW120">
            <v>635.47759999999971</v>
          </cell>
          <cell r="DX120">
            <v>267.71719999999959</v>
          </cell>
        </row>
        <row r="121">
          <cell r="G121">
            <v>0</v>
          </cell>
          <cell r="H121">
            <v>0</v>
          </cell>
          <cell r="Q121">
            <v>32.127599999999944</v>
          </cell>
          <cell r="R121">
            <v>0</v>
          </cell>
          <cell r="AA121">
            <v>0</v>
          </cell>
          <cell r="AB121">
            <v>0</v>
          </cell>
          <cell r="AK121">
            <v>0</v>
          </cell>
          <cell r="AL121">
            <v>0</v>
          </cell>
          <cell r="AU121">
            <v>0</v>
          </cell>
          <cell r="AV121">
            <v>0</v>
          </cell>
          <cell r="BE121">
            <v>36.652799999999843</v>
          </cell>
          <cell r="BF121">
            <v>0</v>
          </cell>
          <cell r="BO121">
            <v>57.675799999999924</v>
          </cell>
          <cell r="BP121">
            <v>331.29999999999995</v>
          </cell>
          <cell r="BY121">
            <v>74.405199999999979</v>
          </cell>
          <cell r="BZ121">
            <v>122.88479999999987</v>
          </cell>
          <cell r="CI121">
            <v>0</v>
          </cell>
          <cell r="CJ121">
            <v>0</v>
          </cell>
          <cell r="CS121">
            <v>0</v>
          </cell>
          <cell r="CT121">
            <v>0</v>
          </cell>
          <cell r="DC121">
            <v>62.626999999999839</v>
          </cell>
          <cell r="DD121">
            <v>0</v>
          </cell>
          <cell r="DM121">
            <v>156.02439999999996</v>
          </cell>
          <cell r="DN121">
            <v>412.18200000000002</v>
          </cell>
          <cell r="DW121">
            <v>529.44080000000031</v>
          </cell>
          <cell r="DX121">
            <v>234.63320000000022</v>
          </cell>
        </row>
        <row r="122">
          <cell r="G122">
            <v>0</v>
          </cell>
          <cell r="H122">
            <v>0</v>
          </cell>
          <cell r="Q122">
            <v>63.664800000000014</v>
          </cell>
          <cell r="R122">
            <v>25.172200000000089</v>
          </cell>
          <cell r="AA122">
            <v>0</v>
          </cell>
          <cell r="AB122">
            <v>0</v>
          </cell>
          <cell r="AK122">
            <v>0</v>
          </cell>
          <cell r="AL122">
            <v>0</v>
          </cell>
          <cell r="AU122">
            <v>0</v>
          </cell>
          <cell r="AV122">
            <v>0</v>
          </cell>
          <cell r="BE122">
            <v>84.616799999999898</v>
          </cell>
          <cell r="BF122">
            <v>0</v>
          </cell>
          <cell r="BO122">
            <v>17.994200000000092</v>
          </cell>
          <cell r="BP122">
            <v>167.89700000000028</v>
          </cell>
          <cell r="BY122">
            <v>39.657000000000011</v>
          </cell>
          <cell r="BZ122">
            <v>199.34980000000002</v>
          </cell>
          <cell r="CI122">
            <v>0</v>
          </cell>
          <cell r="CJ122">
            <v>0</v>
          </cell>
          <cell r="CS122">
            <v>0</v>
          </cell>
          <cell r="CT122">
            <v>0</v>
          </cell>
          <cell r="DC122">
            <v>57.532600000000116</v>
          </cell>
          <cell r="DD122">
            <v>0</v>
          </cell>
          <cell r="DM122">
            <v>60.464799999999912</v>
          </cell>
          <cell r="DN122">
            <v>895.84379999999987</v>
          </cell>
          <cell r="DW122">
            <v>513.48659999999995</v>
          </cell>
          <cell r="DX122">
            <v>360.97520000000031</v>
          </cell>
        </row>
        <row r="123">
          <cell r="G123">
            <v>0</v>
          </cell>
          <cell r="H123">
            <v>0</v>
          </cell>
          <cell r="Q123">
            <v>33.381399999999985</v>
          </cell>
          <cell r="R123">
            <v>57.691399999999931</v>
          </cell>
          <cell r="AA123">
            <v>0</v>
          </cell>
          <cell r="AB123">
            <v>0</v>
          </cell>
          <cell r="AK123">
            <v>0</v>
          </cell>
          <cell r="AL123">
            <v>0</v>
          </cell>
          <cell r="AU123">
            <v>0</v>
          </cell>
          <cell r="AV123">
            <v>0</v>
          </cell>
          <cell r="BE123">
            <v>14.560399999999959</v>
          </cell>
          <cell r="BF123">
            <v>141.82299999999998</v>
          </cell>
          <cell r="BO123">
            <v>0</v>
          </cell>
          <cell r="BP123">
            <v>0</v>
          </cell>
          <cell r="BY123">
            <v>0</v>
          </cell>
          <cell r="BZ123">
            <v>0</v>
          </cell>
          <cell r="CI123">
            <v>0</v>
          </cell>
          <cell r="CJ123">
            <v>0</v>
          </cell>
          <cell r="CS123">
            <v>0</v>
          </cell>
          <cell r="CT123">
            <v>0</v>
          </cell>
          <cell r="DC123">
            <v>13.594600000000014</v>
          </cell>
          <cell r="DD123">
            <v>395.99319999999966</v>
          </cell>
          <cell r="DM123">
            <v>154.94399999999996</v>
          </cell>
          <cell r="DN123">
            <v>1093.8184000000001</v>
          </cell>
          <cell r="DW123">
            <v>542.01779999999962</v>
          </cell>
          <cell r="DX123">
            <v>325.90440000000035</v>
          </cell>
        </row>
        <row r="124">
          <cell r="G124">
            <v>0</v>
          </cell>
          <cell r="H124">
            <v>0</v>
          </cell>
          <cell r="Q124">
            <v>0</v>
          </cell>
          <cell r="R124">
            <v>0</v>
          </cell>
          <cell r="AA124">
            <v>0</v>
          </cell>
          <cell r="AB124">
            <v>0</v>
          </cell>
          <cell r="AK124">
            <v>0</v>
          </cell>
          <cell r="AL124">
            <v>0</v>
          </cell>
          <cell r="AU124">
            <v>0</v>
          </cell>
          <cell r="AV124">
            <v>0</v>
          </cell>
          <cell r="BE124">
            <v>0</v>
          </cell>
          <cell r="BF124">
            <v>0</v>
          </cell>
          <cell r="BO124">
            <v>0</v>
          </cell>
          <cell r="BP124">
            <v>0</v>
          </cell>
          <cell r="BY124">
            <v>0</v>
          </cell>
          <cell r="BZ124">
            <v>0</v>
          </cell>
          <cell r="CI124">
            <v>0</v>
          </cell>
          <cell r="CJ124">
            <v>0</v>
          </cell>
          <cell r="CS124">
            <v>0</v>
          </cell>
          <cell r="CT124">
            <v>0</v>
          </cell>
          <cell r="DC124">
            <v>0</v>
          </cell>
          <cell r="DD124">
            <v>121.30540000000042</v>
          </cell>
          <cell r="DM124">
            <v>90.067799999999977</v>
          </cell>
          <cell r="DN124">
            <v>699.7</v>
          </cell>
          <cell r="DW124">
            <v>270.80859999999973</v>
          </cell>
          <cell r="DX124">
            <v>0</v>
          </cell>
        </row>
        <row r="125">
          <cell r="G125">
            <v>0</v>
          </cell>
          <cell r="H125">
            <v>0</v>
          </cell>
          <cell r="Q125">
            <v>0</v>
          </cell>
          <cell r="R125">
            <v>0</v>
          </cell>
          <cell r="AA125">
            <v>0</v>
          </cell>
          <cell r="AB125">
            <v>0</v>
          </cell>
          <cell r="AK125">
            <v>0</v>
          </cell>
          <cell r="AL125">
            <v>0</v>
          </cell>
          <cell r="AU125">
            <v>0</v>
          </cell>
          <cell r="AV125">
            <v>0</v>
          </cell>
          <cell r="BE125">
            <v>0</v>
          </cell>
          <cell r="BF125">
            <v>0</v>
          </cell>
          <cell r="BO125">
            <v>0</v>
          </cell>
          <cell r="BP125">
            <v>0</v>
          </cell>
          <cell r="BY125">
            <v>0</v>
          </cell>
          <cell r="BZ125">
            <v>0</v>
          </cell>
          <cell r="CI125">
            <v>0</v>
          </cell>
          <cell r="CJ125">
            <v>0</v>
          </cell>
          <cell r="CS125">
            <v>0</v>
          </cell>
          <cell r="CT125">
            <v>0</v>
          </cell>
          <cell r="DC125">
            <v>0</v>
          </cell>
          <cell r="DD125">
            <v>145.05379999999968</v>
          </cell>
          <cell r="DM125">
            <v>131.1115999999999</v>
          </cell>
          <cell r="DN125">
            <v>574.12500000000023</v>
          </cell>
          <cell r="DW125">
            <v>156.97799999999984</v>
          </cell>
          <cell r="DX125">
            <v>37.992599999999584</v>
          </cell>
        </row>
        <row r="126">
          <cell r="G126">
            <v>0</v>
          </cell>
          <cell r="H126">
            <v>0</v>
          </cell>
          <cell r="Q126">
            <v>0</v>
          </cell>
          <cell r="R126">
            <v>0</v>
          </cell>
          <cell r="AA126">
            <v>0</v>
          </cell>
          <cell r="AB126">
            <v>0</v>
          </cell>
          <cell r="AK126">
            <v>0</v>
          </cell>
          <cell r="AL126">
            <v>0</v>
          </cell>
          <cell r="AU126">
            <v>0</v>
          </cell>
          <cell r="AV126">
            <v>0</v>
          </cell>
          <cell r="BE126">
            <v>0</v>
          </cell>
          <cell r="BF126">
            <v>0</v>
          </cell>
          <cell r="BO126">
            <v>0</v>
          </cell>
          <cell r="BP126">
            <v>0</v>
          </cell>
          <cell r="BY126">
            <v>0</v>
          </cell>
          <cell r="BZ126">
            <v>0</v>
          </cell>
          <cell r="CI126">
            <v>0</v>
          </cell>
          <cell r="CJ126">
            <v>0</v>
          </cell>
          <cell r="CS126">
            <v>0</v>
          </cell>
          <cell r="CT126">
            <v>0</v>
          </cell>
          <cell r="DC126">
            <v>0</v>
          </cell>
          <cell r="DD126">
            <v>0</v>
          </cell>
          <cell r="DM126">
            <v>0</v>
          </cell>
          <cell r="DN126">
            <v>0</v>
          </cell>
          <cell r="DW126">
            <v>189.13940000000002</v>
          </cell>
          <cell r="DX126">
            <v>37.498999999999796</v>
          </cell>
        </row>
        <row r="127">
          <cell r="DM127">
            <v>0</v>
          </cell>
          <cell r="DN127">
            <v>0</v>
          </cell>
          <cell r="DW127">
            <v>96.746399999999937</v>
          </cell>
          <cell r="DX127">
            <v>0</v>
          </cell>
        </row>
        <row r="128">
          <cell r="DM128">
            <v>0</v>
          </cell>
          <cell r="DN128">
            <v>0</v>
          </cell>
          <cell r="DW128">
            <v>39.686399999999878</v>
          </cell>
          <cell r="DX12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O141"/>
  <sheetViews>
    <sheetView tabSelected="1" topLeftCell="EA1" zoomScale="55" zoomScaleNormal="55" workbookViewId="0">
      <selection activeCell="GE23" sqref="GE23"/>
    </sheetView>
  </sheetViews>
  <sheetFormatPr baseColWidth="10" defaultColWidth="11.5546875" defaultRowHeight="14.4" x14ac:dyDescent="0.3"/>
  <cols>
    <col min="2" max="2" width="4.21875" style="1" customWidth="1"/>
    <col min="3" max="7" width="5.88671875" customWidth="1"/>
    <col min="8" max="8" width="7.6640625" customWidth="1"/>
    <col min="9" max="9" width="5.88671875" customWidth="1"/>
    <col min="10" max="10" width="7.33203125" customWidth="1"/>
    <col min="11" max="11" width="1.88671875" style="1" customWidth="1"/>
    <col min="12" max="16" width="5.88671875" customWidth="1"/>
    <col min="17" max="17" width="7.6640625" customWidth="1"/>
    <col min="18" max="18" width="5.88671875" customWidth="1"/>
    <col min="19" max="19" width="7.33203125" customWidth="1"/>
    <col min="20" max="20" width="1.88671875" style="1" customWidth="1"/>
    <col min="21" max="25" width="5.88671875" customWidth="1"/>
    <col min="26" max="26" width="7.6640625" customWidth="1"/>
    <col min="27" max="27" width="5.88671875" customWidth="1"/>
    <col min="28" max="28" width="7.33203125" customWidth="1"/>
    <col min="29" max="29" width="1.88671875" style="1" customWidth="1"/>
    <col min="30" max="34" width="5.88671875" customWidth="1"/>
    <col min="35" max="35" width="7.6640625" customWidth="1"/>
    <col min="36" max="36" width="5.88671875" customWidth="1"/>
    <col min="37" max="37" width="7.33203125" customWidth="1"/>
    <col min="38" max="38" width="1.88671875" style="1" customWidth="1"/>
    <col min="39" max="43" width="5.88671875" customWidth="1"/>
    <col min="44" max="44" width="7.6640625" customWidth="1"/>
    <col min="45" max="45" width="5.88671875" customWidth="1"/>
    <col min="46" max="46" width="7.33203125" customWidth="1"/>
    <col min="47" max="47" width="1.88671875" style="1" customWidth="1"/>
    <col min="48" max="52" width="5.88671875" customWidth="1"/>
    <col min="53" max="53" width="7.6640625" customWidth="1"/>
    <col min="54" max="54" width="5.88671875" customWidth="1"/>
    <col min="55" max="55" width="7.33203125" customWidth="1"/>
    <col min="56" max="56" width="1.88671875" style="1" customWidth="1"/>
    <col min="57" max="61" width="5.88671875" customWidth="1"/>
    <col min="62" max="62" width="7.6640625" customWidth="1"/>
    <col min="63" max="63" width="5.88671875" customWidth="1"/>
    <col min="64" max="64" width="7.33203125" customWidth="1"/>
    <col min="65" max="65" width="1.88671875" style="1" customWidth="1"/>
    <col min="66" max="70" width="5.88671875" customWidth="1"/>
    <col min="71" max="71" width="7.6640625" customWidth="1"/>
    <col min="72" max="72" width="5.88671875" customWidth="1"/>
    <col min="73" max="73" width="7.33203125" customWidth="1"/>
    <col min="74" max="74" width="1.88671875" style="1" customWidth="1"/>
    <col min="75" max="79" width="5.88671875" customWidth="1"/>
    <col min="80" max="80" width="7.6640625" customWidth="1"/>
    <col min="81" max="81" width="5.88671875" customWidth="1"/>
    <col min="82" max="82" width="7.33203125" customWidth="1"/>
    <col min="83" max="83" width="1.88671875" style="1" customWidth="1"/>
    <col min="84" max="88" width="5.88671875" customWidth="1"/>
    <col min="89" max="89" width="7.6640625" customWidth="1"/>
    <col min="90" max="90" width="5.88671875" customWidth="1"/>
    <col min="91" max="91" width="7.33203125" customWidth="1"/>
    <col min="92" max="92" width="1.88671875" style="1" customWidth="1"/>
    <col min="93" max="97" width="5.88671875" customWidth="1"/>
    <col min="98" max="98" width="7.6640625" customWidth="1"/>
    <col min="99" max="99" width="5.88671875" customWidth="1"/>
    <col min="100" max="100" width="7.33203125" customWidth="1"/>
    <col min="101" max="101" width="1.88671875" style="1" customWidth="1"/>
    <col min="102" max="109" width="5.88671875" customWidth="1"/>
    <col min="110" max="110" width="7.109375" customWidth="1"/>
    <col min="111" max="119" width="5.88671875" customWidth="1"/>
    <col min="120" max="120" width="7.109375" customWidth="1"/>
    <col min="121" max="121" width="5.88671875" style="35" customWidth="1"/>
    <col min="122" max="151" width="6.21875" customWidth="1"/>
    <col min="152" max="152" width="4.109375" style="35" customWidth="1"/>
    <col min="153" max="153" width="11.5546875" customWidth="1"/>
    <col min="154" max="183" width="4.88671875" customWidth="1"/>
  </cols>
  <sheetData>
    <row r="1" spans="1:186" ht="15" thickBot="1" x14ac:dyDescent="0.35">
      <c r="I1" s="53" t="s">
        <v>0</v>
      </c>
      <c r="J1" s="53"/>
      <c r="R1" s="53" t="s">
        <v>0</v>
      </c>
      <c r="S1" s="53"/>
      <c r="AA1" s="53" t="s">
        <v>0</v>
      </c>
      <c r="AB1" s="53"/>
      <c r="AJ1" s="53" t="s">
        <v>0</v>
      </c>
      <c r="AK1" s="53"/>
      <c r="AS1" s="53" t="s">
        <v>0</v>
      </c>
      <c r="AT1" s="53"/>
      <c r="BB1" s="53" t="s">
        <v>0</v>
      </c>
      <c r="BC1" s="53"/>
      <c r="BK1" s="53" t="s">
        <v>0</v>
      </c>
      <c r="BL1" s="53"/>
      <c r="BT1" s="53" t="s">
        <v>0</v>
      </c>
      <c r="BU1" s="53"/>
      <c r="CC1" s="53" t="s">
        <v>0</v>
      </c>
      <c r="CD1" s="53"/>
      <c r="CL1" s="53" t="s">
        <v>0</v>
      </c>
      <c r="CM1" s="53"/>
      <c r="CU1" s="53" t="s">
        <v>0</v>
      </c>
      <c r="CV1" s="53"/>
      <c r="CW1"/>
      <c r="EX1" s="54" t="s">
        <v>9</v>
      </c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</row>
    <row r="2" spans="1:186" x14ac:dyDescent="0.3">
      <c r="C2" s="53" t="s">
        <v>1</v>
      </c>
      <c r="D2" s="53"/>
      <c r="E2" s="53" t="s">
        <v>2</v>
      </c>
      <c r="F2" s="53"/>
      <c r="G2" t="s">
        <v>1</v>
      </c>
      <c r="H2" t="s">
        <v>2</v>
      </c>
      <c r="L2" s="53" t="s">
        <v>1</v>
      </c>
      <c r="M2" s="53"/>
      <c r="N2" s="53" t="s">
        <v>2</v>
      </c>
      <c r="O2" s="53"/>
      <c r="P2" t="s">
        <v>1</v>
      </c>
      <c r="Q2" t="s">
        <v>2</v>
      </c>
      <c r="U2" s="53" t="s">
        <v>1</v>
      </c>
      <c r="V2" s="53"/>
      <c r="W2" s="53" t="s">
        <v>2</v>
      </c>
      <c r="X2" s="53"/>
      <c r="Y2" t="s">
        <v>1</v>
      </c>
      <c r="Z2" t="s">
        <v>2</v>
      </c>
      <c r="AD2" s="53" t="s">
        <v>1</v>
      </c>
      <c r="AE2" s="53"/>
      <c r="AF2" s="53" t="s">
        <v>2</v>
      </c>
      <c r="AG2" s="53"/>
      <c r="AH2" t="s">
        <v>1</v>
      </c>
      <c r="AI2" t="s">
        <v>2</v>
      </c>
      <c r="AM2" s="53" t="s">
        <v>1</v>
      </c>
      <c r="AN2" s="53"/>
      <c r="AO2" s="53" t="s">
        <v>2</v>
      </c>
      <c r="AP2" s="53"/>
      <c r="AQ2" t="s">
        <v>1</v>
      </c>
      <c r="AR2" t="s">
        <v>2</v>
      </c>
      <c r="AV2" s="53" t="s">
        <v>1</v>
      </c>
      <c r="AW2" s="53"/>
      <c r="AX2" s="53" t="s">
        <v>2</v>
      </c>
      <c r="AY2" s="53"/>
      <c r="AZ2" t="s">
        <v>1</v>
      </c>
      <c r="BA2" t="s">
        <v>2</v>
      </c>
      <c r="BE2" s="53" t="s">
        <v>1</v>
      </c>
      <c r="BF2" s="53"/>
      <c r="BG2" s="53" t="s">
        <v>2</v>
      </c>
      <c r="BH2" s="53"/>
      <c r="BI2" t="s">
        <v>1</v>
      </c>
      <c r="BJ2" t="s">
        <v>2</v>
      </c>
      <c r="BN2" s="53" t="s">
        <v>1</v>
      </c>
      <c r="BO2" s="53"/>
      <c r="BP2" s="53" t="s">
        <v>2</v>
      </c>
      <c r="BQ2" s="53"/>
      <c r="BR2" t="s">
        <v>1</v>
      </c>
      <c r="BS2" t="s">
        <v>2</v>
      </c>
      <c r="BW2" s="53" t="s">
        <v>1</v>
      </c>
      <c r="BX2" s="53"/>
      <c r="BY2" s="53" t="s">
        <v>2</v>
      </c>
      <c r="BZ2" s="53"/>
      <c r="CA2" t="s">
        <v>1</v>
      </c>
      <c r="CB2" t="s">
        <v>2</v>
      </c>
      <c r="CF2" s="53" t="s">
        <v>1</v>
      </c>
      <c r="CG2" s="53"/>
      <c r="CH2" s="53" t="s">
        <v>2</v>
      </c>
      <c r="CI2" s="53"/>
      <c r="CJ2" t="s">
        <v>1</v>
      </c>
      <c r="CK2" t="s">
        <v>2</v>
      </c>
      <c r="CO2" s="53" t="s">
        <v>1</v>
      </c>
      <c r="CP2" s="53"/>
      <c r="CQ2" s="53" t="s">
        <v>2</v>
      </c>
      <c r="CR2" s="53"/>
      <c r="CS2" t="s">
        <v>1</v>
      </c>
      <c r="CT2" t="s">
        <v>2</v>
      </c>
      <c r="CW2"/>
      <c r="DQ2" s="57" t="s">
        <v>6</v>
      </c>
      <c r="DR2" s="56" t="s">
        <v>5</v>
      </c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X2" s="26">
        <f>COUNT(EX9:EX28)</f>
        <v>20</v>
      </c>
      <c r="EY2" s="26">
        <f t="shared" ref="EY2:GA2" si="0">COUNT(EY9:EY28)</f>
        <v>20</v>
      </c>
      <c r="EZ2" s="6">
        <f>COUNT(EZ9:EZ28)</f>
        <v>12</v>
      </c>
      <c r="FA2" s="6">
        <f t="shared" si="0"/>
        <v>16</v>
      </c>
      <c r="FB2" s="6">
        <f>COUNT(FB9:FB34)</f>
        <v>11</v>
      </c>
      <c r="FC2" s="26">
        <f t="shared" si="0"/>
        <v>19</v>
      </c>
      <c r="FD2" s="26">
        <f t="shared" si="0"/>
        <v>20</v>
      </c>
      <c r="FE2" s="26">
        <f t="shared" si="0"/>
        <v>18</v>
      </c>
      <c r="FF2" s="26">
        <f t="shared" si="0"/>
        <v>17</v>
      </c>
      <c r="FG2" s="6">
        <f>COUNT(FG9:FG32)</f>
        <v>15</v>
      </c>
      <c r="FH2" s="6">
        <f>COUNT(FH9:FH30)</f>
        <v>13</v>
      </c>
      <c r="FI2" s="6">
        <f>COUNT(FI9:FI30)</f>
        <v>14</v>
      </c>
      <c r="FJ2" s="26">
        <f t="shared" si="0"/>
        <v>19</v>
      </c>
      <c r="FK2" s="26">
        <f t="shared" si="0"/>
        <v>20</v>
      </c>
      <c r="FL2" s="26">
        <f t="shared" si="0"/>
        <v>20</v>
      </c>
      <c r="FM2" s="6">
        <f t="shared" ref="FM2:FS2" si="1">COUNT(FM9:FM30)</f>
        <v>10</v>
      </c>
      <c r="FN2" s="6">
        <f t="shared" si="1"/>
        <v>14</v>
      </c>
      <c r="FO2" s="6">
        <f t="shared" si="1"/>
        <v>14</v>
      </c>
      <c r="FP2" s="6">
        <f t="shared" si="1"/>
        <v>14</v>
      </c>
      <c r="FQ2" s="6">
        <f t="shared" si="1"/>
        <v>14</v>
      </c>
      <c r="FR2" s="6">
        <f t="shared" si="1"/>
        <v>12</v>
      </c>
      <c r="FS2" s="6">
        <f t="shared" si="1"/>
        <v>9</v>
      </c>
      <c r="FT2" s="26">
        <f t="shared" si="0"/>
        <v>20</v>
      </c>
      <c r="FU2" s="26">
        <f t="shared" si="0"/>
        <v>19</v>
      </c>
      <c r="FV2" s="26">
        <f t="shared" si="0"/>
        <v>18</v>
      </c>
      <c r="FW2" s="26">
        <f t="shared" si="0"/>
        <v>17</v>
      </c>
      <c r="FX2" s="6">
        <f>COUNT(FX9:FX35)</f>
        <v>11</v>
      </c>
      <c r="FY2" s="26">
        <f t="shared" si="0"/>
        <v>17</v>
      </c>
      <c r="FZ2" s="26">
        <f t="shared" si="0"/>
        <v>20</v>
      </c>
      <c r="GA2" s="26">
        <f t="shared" si="0"/>
        <v>20</v>
      </c>
      <c r="GB2" t="s">
        <v>3</v>
      </c>
      <c r="GC2" t="s">
        <v>4</v>
      </c>
    </row>
    <row r="3" spans="1:186" x14ac:dyDescent="0.3">
      <c r="C3" s="2"/>
      <c r="D3" s="2"/>
      <c r="E3" s="2"/>
      <c r="F3" s="2"/>
      <c r="G3">
        <f>MAX(G6:G31)</f>
        <v>479.65360000000004</v>
      </c>
      <c r="H3">
        <f>MAX(H6:H31)</f>
        <v>361.82140000000027</v>
      </c>
      <c r="I3" t="s">
        <v>1</v>
      </c>
      <c r="J3" t="s">
        <v>2</v>
      </c>
      <c r="L3" s="2"/>
      <c r="M3" s="2"/>
      <c r="N3" s="2"/>
      <c r="O3" s="2"/>
      <c r="P3">
        <f>MAX(P6:P31)</f>
        <v>612.53260000000012</v>
      </c>
      <c r="Q3">
        <f>MAX(Q6:Q31)</f>
        <v>362.1084000000003</v>
      </c>
      <c r="R3" t="s">
        <v>1</v>
      </c>
      <c r="S3" t="s">
        <v>2</v>
      </c>
      <c r="U3" s="2"/>
      <c r="V3" s="2"/>
      <c r="W3" s="2"/>
      <c r="X3" s="2"/>
      <c r="Y3">
        <f>MAX(Y6:Y31)</f>
        <v>314.64419999999996</v>
      </c>
      <c r="Z3">
        <f>MAX(Z6:Z31)</f>
        <v>391.94219999999996</v>
      </c>
      <c r="AA3" t="s">
        <v>1</v>
      </c>
      <c r="AB3" t="s">
        <v>2</v>
      </c>
      <c r="AD3" s="2"/>
      <c r="AE3" s="2"/>
      <c r="AF3" s="2"/>
      <c r="AG3" s="2"/>
      <c r="AH3">
        <f>MAX(AH6:AH31)</f>
        <v>867.4988000000003</v>
      </c>
      <c r="AI3">
        <f>MAX(AI6:AI31)</f>
        <v>409.5639999999994</v>
      </c>
      <c r="AJ3" t="s">
        <v>1</v>
      </c>
      <c r="AK3" t="s">
        <v>2</v>
      </c>
      <c r="AM3" s="2"/>
      <c r="AN3" s="2"/>
      <c r="AO3" s="2"/>
      <c r="AP3" s="2"/>
      <c r="AQ3">
        <f>MAX(AQ6:AQ31)</f>
        <v>859.05400000000009</v>
      </c>
      <c r="AR3">
        <f>MAX(AR6:AR31)</f>
        <v>1312.5469999999998</v>
      </c>
      <c r="AS3" t="s">
        <v>1</v>
      </c>
      <c r="AT3" t="s">
        <v>2</v>
      </c>
      <c r="AV3" s="2"/>
      <c r="AW3" s="2"/>
      <c r="AX3" s="2"/>
      <c r="AY3" s="2"/>
      <c r="AZ3">
        <f>MAX(AZ6:AZ31)</f>
        <v>235.25560000000007</v>
      </c>
      <c r="BA3">
        <f>MAX(BA6:BA31)</f>
        <v>354.15159999999992</v>
      </c>
      <c r="BB3" t="s">
        <v>1</v>
      </c>
      <c r="BC3" t="s">
        <v>2</v>
      </c>
      <c r="BE3" s="2"/>
      <c r="BF3" s="2"/>
      <c r="BG3" s="2"/>
      <c r="BH3" s="2"/>
      <c r="BI3">
        <f>MAX(BI6:BI31)</f>
        <v>1194.8171999999997</v>
      </c>
      <c r="BJ3">
        <f>MAX(BJ6:BJ31)</f>
        <v>662.16639999999961</v>
      </c>
      <c r="BK3" t="s">
        <v>1</v>
      </c>
      <c r="BL3" t="s">
        <v>2</v>
      </c>
      <c r="BN3" s="2"/>
      <c r="BO3" s="2"/>
      <c r="BP3" s="2"/>
      <c r="BQ3" s="2"/>
      <c r="BR3">
        <f>MAX(BR6:BR31)</f>
        <v>575.64600000000019</v>
      </c>
      <c r="BS3">
        <f>MAX(BS6:BS31)</f>
        <v>610.39500000000044</v>
      </c>
      <c r="BT3" t="s">
        <v>1</v>
      </c>
      <c r="BU3" t="s">
        <v>2</v>
      </c>
      <c r="BW3" s="2"/>
      <c r="BX3" s="2"/>
      <c r="BY3" s="2"/>
      <c r="BZ3" s="2"/>
      <c r="CA3">
        <f>MAX(CA6:CA31)</f>
        <v>476.04780000000028</v>
      </c>
      <c r="CB3">
        <f>MAX(CB6:CB31)</f>
        <v>984.87760000000003</v>
      </c>
      <c r="CC3" t="s">
        <v>1</v>
      </c>
      <c r="CD3" t="s">
        <v>2</v>
      </c>
      <c r="CF3" s="2"/>
      <c r="CG3" s="2"/>
      <c r="CH3" s="2"/>
      <c r="CI3" s="2"/>
      <c r="CJ3">
        <f>MAX(CJ6:CJ31)</f>
        <v>534.72700000000009</v>
      </c>
      <c r="CK3">
        <f>MAX(CK6:CK31)</f>
        <v>1856.3452000000007</v>
      </c>
      <c r="CL3" t="s">
        <v>1</v>
      </c>
      <c r="CM3" t="s">
        <v>2</v>
      </c>
      <c r="CO3" s="2"/>
      <c r="CP3" s="2"/>
      <c r="CQ3" s="2"/>
      <c r="CR3" s="2"/>
      <c r="CS3">
        <f>MAX(CS6:CS31)</f>
        <v>824.28399999999976</v>
      </c>
      <c r="CT3">
        <f>MAX(CT6:CT31)</f>
        <v>1444.5630000000006</v>
      </c>
      <c r="CU3" t="s">
        <v>1</v>
      </c>
      <c r="CV3" t="s">
        <v>2</v>
      </c>
      <c r="CW3"/>
      <c r="DQ3" s="58"/>
      <c r="DR3" s="42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FI3" s="6"/>
      <c r="GB3" s="21"/>
      <c r="GC3" s="22"/>
    </row>
    <row r="4" spans="1:186" ht="15" thickBot="1" x14ac:dyDescent="0.35">
      <c r="C4" s="2"/>
      <c r="D4" s="2"/>
      <c r="E4" s="2"/>
      <c r="F4" s="2"/>
      <c r="I4">
        <f>COUNT(I7:I27)</f>
        <v>21</v>
      </c>
      <c r="L4" s="2"/>
      <c r="M4" s="2"/>
      <c r="N4" s="2"/>
      <c r="O4" s="2"/>
      <c r="R4">
        <f>COUNT(R9:R27)</f>
        <v>19</v>
      </c>
      <c r="U4" s="2"/>
      <c r="V4" s="2"/>
      <c r="W4" s="2"/>
      <c r="X4" s="2"/>
      <c r="AA4">
        <f>COUNT(AA9:AA19)</f>
        <v>11</v>
      </c>
      <c r="AD4" s="2"/>
      <c r="AE4" s="2"/>
      <c r="AF4" s="2"/>
      <c r="AG4" s="2"/>
      <c r="AJ4">
        <f>COUNT(AJ8:AJ23)</f>
        <v>16</v>
      </c>
      <c r="AM4" s="2"/>
      <c r="AN4" s="2"/>
      <c r="AO4" s="2"/>
      <c r="AP4" s="2"/>
      <c r="AS4">
        <f>COUNT(AS7:AS18)</f>
        <v>12</v>
      </c>
      <c r="AV4" s="2"/>
      <c r="AW4" s="2"/>
      <c r="AX4" s="2"/>
      <c r="AY4" s="2"/>
      <c r="BB4">
        <f>COUNT(BB11:BB25)</f>
        <v>15</v>
      </c>
      <c r="BE4" s="2"/>
      <c r="BF4" s="2"/>
      <c r="BG4" s="2"/>
      <c r="BH4" s="2"/>
      <c r="BK4">
        <f>COUNT(BK9:BK27)</f>
        <v>19</v>
      </c>
      <c r="BN4" s="2"/>
      <c r="BO4" s="2"/>
      <c r="BP4" s="2"/>
      <c r="BQ4" s="2"/>
      <c r="BT4">
        <f>COUNT(BT8:BT22)</f>
        <v>15</v>
      </c>
      <c r="BW4" s="2"/>
      <c r="BX4" s="2"/>
      <c r="BY4" s="2"/>
      <c r="BZ4" s="2"/>
      <c r="CC4">
        <f>COUNT(CC6:CC23)</f>
        <v>18</v>
      </c>
      <c r="CF4" s="2"/>
      <c r="CG4" s="2"/>
      <c r="CH4" s="2"/>
      <c r="CI4" s="2"/>
      <c r="CL4">
        <f>COUNT(CL8:CL21)</f>
        <v>14</v>
      </c>
      <c r="CO4" s="2"/>
      <c r="CP4" s="2"/>
      <c r="CQ4" s="2"/>
      <c r="CR4" s="2"/>
      <c r="CU4">
        <f>COUNT(CU9:CU20)</f>
        <v>12</v>
      </c>
      <c r="CW4"/>
      <c r="DQ4" s="58"/>
      <c r="DR4" s="42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32">
        <v>0</v>
      </c>
      <c r="ED4" s="29"/>
      <c r="EE4" s="29"/>
      <c r="EF4" s="29"/>
      <c r="EG4" s="32">
        <v>0</v>
      </c>
      <c r="EH4" s="29"/>
      <c r="EI4" s="29"/>
      <c r="EJ4" s="29"/>
      <c r="EK4" s="29"/>
      <c r="EL4" s="29"/>
      <c r="EM4" s="29"/>
      <c r="EN4" s="29"/>
      <c r="EO4" s="29"/>
      <c r="EP4" s="32"/>
      <c r="EQ4" s="32"/>
      <c r="ER4" s="32"/>
      <c r="ES4" s="32"/>
      <c r="ET4" s="32"/>
      <c r="EU4" s="32">
        <v>0</v>
      </c>
      <c r="FI4" s="6"/>
      <c r="FM4" s="23"/>
      <c r="GA4" s="6"/>
      <c r="GB4" s="21"/>
      <c r="GC4" s="22"/>
    </row>
    <row r="5" spans="1:186" x14ac:dyDescent="0.3">
      <c r="C5" s="2"/>
      <c r="D5" s="2"/>
      <c r="E5" s="2"/>
      <c r="F5" s="2"/>
      <c r="I5" s="5">
        <f>I4/3</f>
        <v>7</v>
      </c>
      <c r="L5" s="2"/>
      <c r="M5" s="2"/>
      <c r="N5" s="2"/>
      <c r="O5" s="2"/>
      <c r="R5" s="5">
        <f>R4/3</f>
        <v>6.333333333333333</v>
      </c>
      <c r="U5" s="2"/>
      <c r="V5" s="2"/>
      <c r="W5" s="2"/>
      <c r="X5" s="2"/>
      <c r="AA5" s="5">
        <f>AA4/3</f>
        <v>3.6666666666666665</v>
      </c>
      <c r="AD5" s="2"/>
      <c r="AE5" s="2"/>
      <c r="AF5" s="2"/>
      <c r="AG5" s="2"/>
      <c r="AJ5" s="5">
        <f>AJ4/3</f>
        <v>5.333333333333333</v>
      </c>
      <c r="AM5" s="2"/>
      <c r="AN5" s="2"/>
      <c r="AO5" s="2"/>
      <c r="AP5" s="2"/>
      <c r="AS5" s="5">
        <f>AS4/3</f>
        <v>4</v>
      </c>
      <c r="AV5" s="2"/>
      <c r="AW5" s="2"/>
      <c r="AX5" s="2"/>
      <c r="AY5" s="2"/>
      <c r="BB5" s="5">
        <f>BB4/3</f>
        <v>5</v>
      </c>
      <c r="BE5" s="2"/>
      <c r="BF5" s="2"/>
      <c r="BG5" s="2"/>
      <c r="BH5" s="2"/>
      <c r="BK5" s="5">
        <f>BK4/3</f>
        <v>6.333333333333333</v>
      </c>
      <c r="BN5" s="2"/>
      <c r="BO5" s="2"/>
      <c r="BP5" s="2"/>
      <c r="BQ5" s="2"/>
      <c r="BT5" s="5">
        <f>BT4/3</f>
        <v>5</v>
      </c>
      <c r="BW5" s="2"/>
      <c r="BX5" s="2"/>
      <c r="BY5" s="2"/>
      <c r="BZ5" s="2"/>
      <c r="CC5" s="5">
        <f>CC4/3</f>
        <v>6</v>
      </c>
      <c r="CF5" s="2"/>
      <c r="CG5" s="2"/>
      <c r="CH5" s="2"/>
      <c r="CI5" s="2"/>
      <c r="CL5" s="5">
        <f>CL4/3</f>
        <v>4.666666666666667</v>
      </c>
      <c r="CO5" s="2"/>
      <c r="CP5" s="2"/>
      <c r="CQ5" s="2"/>
      <c r="CR5" s="2"/>
      <c r="CU5" s="5">
        <f>CU4/3</f>
        <v>4</v>
      </c>
      <c r="CW5"/>
      <c r="DQ5" s="58"/>
      <c r="DR5" s="42"/>
      <c r="DS5" s="29"/>
      <c r="DT5" s="29"/>
      <c r="DU5" s="29"/>
      <c r="DV5" s="29"/>
      <c r="DW5" s="32">
        <v>0</v>
      </c>
      <c r="DX5" s="29"/>
      <c r="DY5" s="29"/>
      <c r="DZ5" s="29"/>
      <c r="EA5" s="29"/>
      <c r="EB5" s="29"/>
      <c r="EC5" s="32">
        <v>0</v>
      </c>
      <c r="ED5" s="29"/>
      <c r="EE5" s="29"/>
      <c r="EF5" s="32">
        <v>0</v>
      </c>
      <c r="EG5" s="32">
        <v>0</v>
      </c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32">
        <v>65.256600000000049</v>
      </c>
      <c r="FC5" s="6"/>
      <c r="FI5" s="6"/>
      <c r="FL5" s="6"/>
      <c r="FM5" s="23"/>
      <c r="FO5" s="6"/>
      <c r="GA5" s="6"/>
      <c r="GB5" s="21"/>
      <c r="GC5" s="22"/>
      <c r="GD5" s="24">
        <f>20/12</f>
        <v>1.6666666666666667</v>
      </c>
    </row>
    <row r="6" spans="1:186" x14ac:dyDescent="0.3">
      <c r="A6">
        <v>0</v>
      </c>
      <c r="C6" s="6">
        <v>172.8314</v>
      </c>
      <c r="D6" s="6">
        <v>160.7662</v>
      </c>
      <c r="E6" s="6">
        <v>859.11599999999999</v>
      </c>
      <c r="F6" s="6">
        <v>923.2432</v>
      </c>
      <c r="G6" s="6">
        <f>IF((C6-(6*D6-(C6*3))/3)&gt;0,C6-(6*D6-(C6*3))/3,0)</f>
        <v>24.130400000000009</v>
      </c>
      <c r="H6" s="6">
        <f>IF((E6-(6*F6-(E6*3))/3)&gt;0,E6-(6*F6-(E6*3))/3,0)</f>
        <v>0</v>
      </c>
      <c r="I6" s="7">
        <f>G6/480</f>
        <v>5.0271666666666687E-2</v>
      </c>
      <c r="J6" s="7">
        <f>IF(H6&gt;0,H6/362, 0)</f>
        <v>0</v>
      </c>
      <c r="K6" s="9"/>
      <c r="L6" s="6">
        <v>407.49619999999999</v>
      </c>
      <c r="M6" s="6">
        <v>345.18729999999999</v>
      </c>
      <c r="N6" s="6">
        <v>760.87429999999995</v>
      </c>
      <c r="O6" s="6">
        <v>778.25639999999999</v>
      </c>
      <c r="P6" s="6">
        <f>IF((L6-(6*M6-(L6*3))/3)&gt;0,L6-(6*M6-(L6*3))/3,0)</f>
        <v>124.61779999999999</v>
      </c>
      <c r="Q6" s="6">
        <f>IF((N6-(6*O6-(N6*3))/3)&gt;0,N6-(6*O6-(N6*3))/3,0)</f>
        <v>0</v>
      </c>
      <c r="R6" s="7">
        <f>P6/P$3</f>
        <v>0.20344680430070164</v>
      </c>
      <c r="S6" s="7">
        <f>IF(Q6&gt;0,Q6/362, 0)</f>
        <v>0</v>
      </c>
      <c r="T6" s="9"/>
      <c r="U6" s="6">
        <v>565.41020000000003</v>
      </c>
      <c r="V6" s="6">
        <v>571.56650000000002</v>
      </c>
      <c r="W6" s="6">
        <v>2223.3766999999998</v>
      </c>
      <c r="X6" s="6">
        <v>2370.8735000000001</v>
      </c>
      <c r="Y6" s="6">
        <f>IF((U6-(6*V6-(U6*3))/3)&gt;0,U6-(6*V6-(U6*3))/3,0)</f>
        <v>0</v>
      </c>
      <c r="Z6" s="6">
        <f>IF((W6-(6*X6-(W6*3))/3)&gt;0,W6-(6*X6-(W6*3))/3,0)</f>
        <v>0</v>
      </c>
      <c r="AA6" s="7">
        <f>Y6/Y$3</f>
        <v>0</v>
      </c>
      <c r="AB6" s="7">
        <f>IF(Z6&gt;0,Z6/362, 0)</f>
        <v>0</v>
      </c>
      <c r="AC6" s="9"/>
      <c r="AD6" s="6">
        <v>341.70209999999997</v>
      </c>
      <c r="AE6" s="6">
        <v>331.43680000000001</v>
      </c>
      <c r="AF6" s="6">
        <v>1012.5385</v>
      </c>
      <c r="AG6" s="6">
        <v>1045.7788</v>
      </c>
      <c r="AH6" s="6">
        <f>IF((AD6-(6*AE6-(AD6*3))/3)&gt;0,AD6-(6*AE6-(AD6*3))/3,0)</f>
        <v>20.530599999999879</v>
      </c>
      <c r="AI6" s="6">
        <f>IF((AF6-(6*AG6-(AF6*3))/3)&gt;0,AF6-(6*AG6-(AF6*3))/3,0)</f>
        <v>0</v>
      </c>
      <c r="AJ6" s="7">
        <f>AH6/AH$3</f>
        <v>2.3666430431949728E-2</v>
      </c>
      <c r="AK6" s="7">
        <f>IF(AI6&gt;0,AI6/362, 0)</f>
        <v>0</v>
      </c>
      <c r="AM6" s="6">
        <v>559.77470000000005</v>
      </c>
      <c r="AN6" s="6">
        <v>469.43150000000003</v>
      </c>
      <c r="AO6" s="6">
        <v>1174.1519000000001</v>
      </c>
      <c r="AP6" s="6">
        <v>1108.8145</v>
      </c>
      <c r="AQ6" s="6">
        <f>IF((AM6-(6*AN6-(AM6*3))/3)&gt;0,AM6-(6*AN6-(AM6*3))/3,0)</f>
        <v>180.68640000000016</v>
      </c>
      <c r="AR6" s="6">
        <f>IF((AO6-(6*AP6-(AO6*3))/3)&gt;0,AO6-(6*AP6-(AO6*3))/3,0)</f>
        <v>130.67480000000023</v>
      </c>
      <c r="AS6" s="7">
        <f>AQ6/AQ$3</f>
        <v>0.21033183012942161</v>
      </c>
      <c r="AT6" s="7">
        <f>IF(AR6&gt;0,AR6/362, 0)</f>
        <v>0.36098011049723822</v>
      </c>
      <c r="AV6" s="6">
        <v>265.43579999999997</v>
      </c>
      <c r="AW6" s="6">
        <v>276.3698</v>
      </c>
      <c r="AX6">
        <v>608.67330000000004</v>
      </c>
      <c r="AY6" s="6">
        <v>634.41769999999997</v>
      </c>
      <c r="AZ6" s="6">
        <f>IF((AV6-(6*AW6-(AV6*3))/3)&gt;0,AV6-(6*AW6-(AV6*3))/3,0)</f>
        <v>0</v>
      </c>
      <c r="BA6" s="6">
        <f>IF((AX6-(6*AY6-(AX6*3))/3)&gt;0,AX6-(6*AY6-(AX6*3))/3,0)</f>
        <v>0</v>
      </c>
      <c r="BB6" s="7">
        <f>AZ6/AZ$3</f>
        <v>0</v>
      </c>
      <c r="BC6" s="7">
        <f>IF(BA6&gt;0,BA6/362, 0)</f>
        <v>0</v>
      </c>
      <c r="BE6" s="6">
        <v>321.29930000000002</v>
      </c>
      <c r="BF6" s="6">
        <v>340.90359999999998</v>
      </c>
      <c r="BG6">
        <v>626.74040000000002</v>
      </c>
      <c r="BH6" s="6">
        <v>567.93259999999998</v>
      </c>
      <c r="BI6" s="6">
        <f>IF((BE6-(6*BF6-(BE6*3))/3)&gt;0,BE6-(6*BF6-(BE6*3))/3,0)</f>
        <v>0</v>
      </c>
      <c r="BJ6" s="6">
        <f>IF((BG6-(6*BH6-(BG6*3))/3)&gt;0,BG6-(6*BH6-(BG6*3))/3,0)</f>
        <v>117.61560000000014</v>
      </c>
      <c r="BK6" s="7">
        <f>BI6/BI$3</f>
        <v>0</v>
      </c>
      <c r="BL6" s="7">
        <f>IF(BJ6&gt;0,BJ6/362, 0)</f>
        <v>0.32490497237569099</v>
      </c>
      <c r="BN6" s="6">
        <v>807.64390000000003</v>
      </c>
      <c r="BO6" s="6">
        <v>718.19759999999997</v>
      </c>
      <c r="BP6">
        <v>2157.9524000000001</v>
      </c>
      <c r="BQ6" s="6">
        <v>2090.8784000000001</v>
      </c>
      <c r="BR6" s="6">
        <f>IF((BN6-(6*BO6-(BN6*3))/3)&gt;0,BN6-(6*BO6-(BN6*3))/3,0)</f>
        <v>178.89260000000013</v>
      </c>
      <c r="BS6" s="6">
        <f>IF((BP6-(6*BQ6-(BP6*3))/3)&gt;0,BP6-(6*BQ6-(BP6*3))/3,0)</f>
        <v>134.14799999999991</v>
      </c>
      <c r="BT6" s="7">
        <f>BR6/BR$3</f>
        <v>0.31076842364925678</v>
      </c>
      <c r="BU6" s="7">
        <f>IF(BS6&gt;0,BS6/362, 0)</f>
        <v>0.37057458563535889</v>
      </c>
      <c r="BW6" s="6">
        <v>599.67650000000003</v>
      </c>
      <c r="BX6" s="6">
        <v>576.72170000000006</v>
      </c>
      <c r="BY6">
        <v>2169.8036999999999</v>
      </c>
      <c r="BZ6" s="6">
        <v>2212.7804999999998</v>
      </c>
      <c r="CA6" s="6">
        <f>IF((BW6-(6*BX6-(BW6*3))/3)&gt;0,BW6-(6*BX6-(BW6*3))/3,0)</f>
        <v>45.909599999999955</v>
      </c>
      <c r="CB6" s="6">
        <f>IF((BY6-(6*BZ6-(BY6*3))/3)&gt;0,BY6-(6*BZ6-(BY6*3))/3,0)</f>
        <v>0</v>
      </c>
      <c r="CC6" s="7">
        <f>CA6/CA$3</f>
        <v>9.6439055069679827E-2</v>
      </c>
      <c r="CD6" s="7">
        <f>IF(CB6&gt;0,CB6/362, 0)</f>
        <v>0</v>
      </c>
      <c r="CF6" s="6">
        <v>286.39760000000001</v>
      </c>
      <c r="CG6" s="6">
        <v>242.0984</v>
      </c>
      <c r="CH6">
        <v>525.1472</v>
      </c>
      <c r="CI6" s="6">
        <v>488.6712</v>
      </c>
      <c r="CJ6" s="6">
        <f>IF((CF6-(6*CG6-(CF6*3))/3)&gt;0,CF6-(6*CG6-(CF6*3))/3,0)</f>
        <v>88.598399999999998</v>
      </c>
      <c r="CK6" s="6">
        <f>IF((CH6-(6*CI6-(CH6*3))/3)&gt;0,CH6-(6*CI6-(CH6*3))/3,0)</f>
        <v>72.952000000000055</v>
      </c>
      <c r="CL6" s="7">
        <f>CJ6/CJ$3</f>
        <v>0.16568903384343783</v>
      </c>
      <c r="CM6" s="7">
        <f>IF(CK6&gt;0,CK6/362, 0)</f>
        <v>0.2015248618784532</v>
      </c>
      <c r="CO6" s="6">
        <v>269.19479999999999</v>
      </c>
      <c r="CP6" s="6">
        <v>281.98439999999999</v>
      </c>
      <c r="CQ6">
        <v>1214.2346</v>
      </c>
      <c r="CR6" s="6">
        <v>1149.8770999999999</v>
      </c>
      <c r="CS6" s="6">
        <f>IF((CO6-(6*CP6-(CO6*3))/3)&gt;0,CO6-(6*CP6-(CO6*3))/3,0)</f>
        <v>0</v>
      </c>
      <c r="CT6" s="6">
        <f>IF((CQ6-(6*CR6-(CQ6*3))/3)&gt;0,CQ6-(6*CR6-(CQ6*3))/3,0)</f>
        <v>128.71500000000015</v>
      </c>
      <c r="CU6" s="7">
        <f>CS6/CS$3</f>
        <v>0</v>
      </c>
      <c r="CV6" s="7">
        <f>IF(CT6&gt;0,CT6/362, 0)</f>
        <v>0.35556629834254183</v>
      </c>
      <c r="CW6"/>
      <c r="DQ6" s="58"/>
      <c r="DR6" s="42"/>
      <c r="DS6" s="32">
        <v>124.61779999999999</v>
      </c>
      <c r="DT6" s="29"/>
      <c r="DU6" s="32">
        <v>20.530599999999879</v>
      </c>
      <c r="DV6" s="29"/>
      <c r="DW6" s="32">
        <v>0</v>
      </c>
      <c r="DX6" s="29"/>
      <c r="DY6" s="29"/>
      <c r="DZ6" s="29"/>
      <c r="EA6" s="29"/>
      <c r="EB6" s="29"/>
      <c r="EC6" s="32">
        <v>41.485400000000027</v>
      </c>
      <c r="ED6" s="29"/>
      <c r="EE6" s="29"/>
      <c r="EF6" s="32">
        <v>121.24719999999996</v>
      </c>
      <c r="EG6" s="32">
        <v>37.141599999999983</v>
      </c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32">
        <v>139.40460000000013</v>
      </c>
      <c r="EW6" t="s">
        <v>10</v>
      </c>
      <c r="EY6" s="6"/>
      <c r="FA6" s="6"/>
      <c r="FC6" s="6"/>
      <c r="FI6" s="6"/>
      <c r="FL6" s="6"/>
      <c r="FM6" s="23"/>
      <c r="GA6" s="6"/>
      <c r="GB6" s="21"/>
      <c r="GC6" s="22"/>
      <c r="GD6" s="25"/>
    </row>
    <row r="7" spans="1:186" x14ac:dyDescent="0.3">
      <c r="A7">
        <f>A6+0.129</f>
        <v>0.129</v>
      </c>
      <c r="C7" s="6">
        <v>394.37369999999999</v>
      </c>
      <c r="D7" s="6">
        <v>354.1549</v>
      </c>
      <c r="E7" s="6">
        <v>773.31050000000005</v>
      </c>
      <c r="F7" s="6">
        <v>950.87789999999995</v>
      </c>
      <c r="G7" s="6">
        <f t="shared" ref="G7:G28" si="2">IF((C7-(6*D7-(C7*3))/3)&gt;0,C7-(6*D7-(C7*3))/3,0)</f>
        <v>80.437599999999918</v>
      </c>
      <c r="H7" s="6">
        <f t="shared" ref="H7:H28" si="3">IF((E7-(6*F7-(E7*3))/3)&gt;0,E7-(6*F7-(E7*3))/3,0)</f>
        <v>0</v>
      </c>
      <c r="I7" s="10">
        <f t="shared" ref="I7:I28" si="4">G7/480</f>
        <v>0.16757833333333316</v>
      </c>
      <c r="J7" s="7">
        <f t="shared" ref="J7:J28" si="5">IF(H7&gt;0,H7/362, 0)</f>
        <v>0</v>
      </c>
      <c r="K7" s="9"/>
      <c r="L7" s="6">
        <v>485.46260000000001</v>
      </c>
      <c r="M7" s="6">
        <v>444.09800000000001</v>
      </c>
      <c r="N7" s="6">
        <v>1014.2211</v>
      </c>
      <c r="O7" s="6">
        <v>897.07069999999999</v>
      </c>
      <c r="P7" s="6">
        <f t="shared" ref="P7:P28" si="6">IF((L7-(6*M7-(L7*3))/3)&gt;0,L7-(6*M7-(L7*3))/3,0)</f>
        <v>82.729199999999935</v>
      </c>
      <c r="Q7" s="6">
        <f t="shared" ref="Q7:Q28" si="7">IF((N7-(6*O7-(N7*3))/3)&gt;0,N7-(6*O7-(N7*3))/3,0)</f>
        <v>234.30080000000021</v>
      </c>
      <c r="R7" s="7">
        <f t="shared" ref="R7:R28" si="8">P7/P$3</f>
        <v>0.13506089308552707</v>
      </c>
      <c r="S7" s="7">
        <f t="shared" ref="S7:S28" si="9">IF(Q7&gt;0,Q7/362, 0)</f>
        <v>0.64723977900552543</v>
      </c>
      <c r="T7" s="9"/>
      <c r="U7" s="6">
        <v>668.78579999999999</v>
      </c>
      <c r="V7" s="6">
        <v>694.48239999999998</v>
      </c>
      <c r="W7" s="6">
        <v>1996.7236</v>
      </c>
      <c r="X7" s="6">
        <v>2026.0704000000001</v>
      </c>
      <c r="Y7" s="6">
        <f t="shared" ref="Y7:Y28" si="10">IF((U7-(6*V7-(U7*3))/3)&gt;0,U7-(6*V7-(U7*3))/3,0)</f>
        <v>0</v>
      </c>
      <c r="Z7" s="6">
        <f t="shared" ref="Z7:Z28" si="11">IF((W7-(6*X7-(W7*3))/3)&gt;0,W7-(6*X7-(W7*3))/3,0)</f>
        <v>0</v>
      </c>
      <c r="AA7" s="7">
        <f t="shared" ref="AA7:AA20" si="12">Y7/Y$3</f>
        <v>0</v>
      </c>
      <c r="AB7" s="7">
        <f t="shared" ref="AB7:AB20" si="13">IF(Z7&gt;0,Z7/362, 0)</f>
        <v>0</v>
      </c>
      <c r="AC7" s="9"/>
      <c r="AD7" s="6">
        <v>400.28</v>
      </c>
      <c r="AE7" s="6">
        <v>406.2054</v>
      </c>
      <c r="AF7" s="6">
        <v>1229.1243999999999</v>
      </c>
      <c r="AG7" s="6">
        <v>1230.2234000000001</v>
      </c>
      <c r="AH7" s="6">
        <f t="shared" ref="AH7:AH28" si="14">IF((AD7-(6*AE7-(AD7*3))/3)&gt;0,AD7-(6*AE7-(AD7*3))/3,0)</f>
        <v>0</v>
      </c>
      <c r="AI7" s="6">
        <f t="shared" ref="AI7:AI28" si="15">IF((AF7-(6*AG7-(AF7*3))/3)&gt;0,AF7-(6*AG7-(AF7*3))/3,0)</f>
        <v>0</v>
      </c>
      <c r="AJ7" s="7">
        <f t="shared" ref="AJ7:AJ24" si="16">AH7/AH$3</f>
        <v>0</v>
      </c>
      <c r="AK7" s="7">
        <f t="shared" ref="AK7:AK25" si="17">IF(AI7&gt;0,AI7/362, 0)</f>
        <v>0</v>
      </c>
      <c r="AM7" s="6">
        <v>626.31489999999997</v>
      </c>
      <c r="AN7" s="6">
        <v>560.03489999999999</v>
      </c>
      <c r="AO7" s="6">
        <v>1043.7705000000001</v>
      </c>
      <c r="AP7" s="6">
        <v>1010.9906999999999</v>
      </c>
      <c r="AQ7" s="6">
        <f t="shared" ref="AQ7:AQ28" si="18">IF((AM7-(6*AN7-(AM7*3))/3)&gt;0,AM7-(6*AN7-(AM7*3))/3,0)</f>
        <v>132.56000000000006</v>
      </c>
      <c r="AR7" s="6">
        <f t="shared" ref="AR7:AR28" si="19">IF((AO7-(6*AP7-(AO7*3))/3)&gt;0,AO7-(6*AP7-(AO7*3))/3,0)</f>
        <v>65.55960000000016</v>
      </c>
      <c r="AS7" s="7">
        <f t="shared" ref="AS7:AS18" si="20">AQ7/AQ$3</f>
        <v>0.15430927508631592</v>
      </c>
      <c r="AT7" s="7">
        <f t="shared" ref="AT7:AT18" si="21">IF(AR7&gt;0,AR7/362, 0)</f>
        <v>0.18110386740331536</v>
      </c>
      <c r="AV7" s="6">
        <v>207.99950000000001</v>
      </c>
      <c r="AW7" s="6">
        <v>256.35930000000002</v>
      </c>
      <c r="AX7">
        <v>732.24109999999996</v>
      </c>
      <c r="AY7" s="6">
        <v>730.32140000000004</v>
      </c>
      <c r="AZ7" s="6">
        <f t="shared" ref="AZ7:AZ28" si="22">IF((AV7-(6*AW7-(AV7*3))/3)&gt;0,AV7-(6*AW7-(AV7*3))/3,0)</f>
        <v>0</v>
      </c>
      <c r="BA7" s="6">
        <f t="shared" ref="BA7:BA28" si="23">IF((AX7-(6*AY7-(AX7*3))/3)&gt;0,AX7-(6*AY7-(AX7*3))/3,0)</f>
        <v>3.839399999999614</v>
      </c>
      <c r="BB7" s="7">
        <f t="shared" ref="BB7:BB27" si="24">AZ7/AZ$3</f>
        <v>0</v>
      </c>
      <c r="BC7" s="7">
        <f t="shared" ref="BC7:BC27" si="25">IF(BA7&gt;0,BA7/362, 0)</f>
        <v>1.0606077348065231E-2</v>
      </c>
      <c r="BE7" s="6">
        <v>416.08420000000001</v>
      </c>
      <c r="BF7" s="6">
        <v>436.26080000000002</v>
      </c>
      <c r="BG7">
        <v>1171.1547</v>
      </c>
      <c r="BH7" s="6">
        <v>1074.6007999999999</v>
      </c>
      <c r="BI7" s="6">
        <f t="shared" ref="BI7:BI28" si="26">IF((BE7-(6*BF7-(BE7*3))/3)&gt;0,BE7-(6*BF7-(BE7*3))/3,0)</f>
        <v>0</v>
      </c>
      <c r="BJ7" s="6">
        <f t="shared" ref="BJ7:BJ28" si="27">IF((BG7-(6*BH7-(BG7*3))/3)&gt;0,BG7-(6*BH7-(BG7*3))/3,0)</f>
        <v>193.10780000000034</v>
      </c>
      <c r="BK7" s="7">
        <f t="shared" ref="BK7:BK27" si="28">BI7/BI$3</f>
        <v>0</v>
      </c>
      <c r="BL7" s="7">
        <f t="shared" ref="BL7:BL27" si="29">IF(BJ7&gt;0,BJ7/362, 0)</f>
        <v>0.53344696132596781</v>
      </c>
      <c r="BN7" s="6">
        <v>933.1979</v>
      </c>
      <c r="BO7" s="6">
        <v>903.29750000000001</v>
      </c>
      <c r="BP7">
        <v>2210.9268000000002</v>
      </c>
      <c r="BQ7" s="6">
        <v>2093.2262999999998</v>
      </c>
      <c r="BR7" s="11">
        <f t="shared" ref="BR7:BR28" si="30">IF((BN7-(6*BO7-(BN7*3))/3)&gt;0,BN7-(6*BO7-(BN7*3))/3,0)</f>
        <v>59.800799999999981</v>
      </c>
      <c r="BS7" s="11">
        <f t="shared" ref="BS7:BS28" si="31">IF((BP7-(6*BQ7-(BP7*3))/3)&gt;0,BP7-(6*BQ7-(BP7*3))/3,0)</f>
        <v>235.40100000000098</v>
      </c>
      <c r="BT7" s="12">
        <f t="shared" ref="BT7:BT25" si="32">BR7/BR$3</f>
        <v>0.10388467912571261</v>
      </c>
      <c r="BU7" s="7">
        <f t="shared" ref="BU7:BU24" si="33">IF(BS7&gt;0,BS7/362, 0)</f>
        <v>0.65027900552486462</v>
      </c>
      <c r="BW7" s="6">
        <v>713.22019999999998</v>
      </c>
      <c r="BX7" s="6">
        <v>643.02329999999995</v>
      </c>
      <c r="BY7">
        <v>2080.5063</v>
      </c>
      <c r="BZ7" s="6">
        <v>2162.7912999999999</v>
      </c>
      <c r="CA7" s="11">
        <f t="shared" ref="CA7:CA28" si="34">IF((BW7-(6*BX7-(BW7*3))/3)&gt;0,BW7-(6*BX7-(BW7*3))/3,0)</f>
        <v>140.39380000000006</v>
      </c>
      <c r="CB7" s="11">
        <f t="shared" ref="CB7:CB28" si="35">IF((BY7-(6*BZ7-(BY7*3))/3)&gt;0,BY7-(6*BZ7-(BY7*3))/3,0)</f>
        <v>0</v>
      </c>
      <c r="CC7" s="12">
        <f>CA7/CA$3</f>
        <v>0.29491534253493024</v>
      </c>
      <c r="CD7" s="7">
        <f t="shared" ref="CD7:CD23" si="36">IF(CB7&gt;0,CB7/362, 0)</f>
        <v>0</v>
      </c>
      <c r="CF7" s="6">
        <v>416.54469999999998</v>
      </c>
      <c r="CG7" s="6">
        <v>375.87380000000002</v>
      </c>
      <c r="CH7">
        <v>608.33109999999999</v>
      </c>
      <c r="CI7" s="6">
        <v>675.81949999999995</v>
      </c>
      <c r="CJ7" s="6">
        <f t="shared" ref="CJ7:CJ28" si="37">IF((CF7-(6*CG7-(CF7*3))/3)&gt;0,CF7-(6*CG7-(CF7*3))/3,0)</f>
        <v>81.341799999999978</v>
      </c>
      <c r="CK7" s="6">
        <f t="shared" ref="CK7:CK28" si="38">IF((CH7-(6*CI7-(CH7*3))/3)&gt;0,CH7-(6*CI7-(CH7*3))/3,0)</f>
        <v>0</v>
      </c>
      <c r="CL7" s="7">
        <f t="shared" ref="CL7:CL25" si="39">CJ7/CJ$3</f>
        <v>0.15211837068260994</v>
      </c>
      <c r="CM7" s="7">
        <f t="shared" ref="CM7:CM24" si="40">IF(CK7&gt;0,CK7/362, 0)</f>
        <v>0</v>
      </c>
      <c r="CO7" s="6">
        <v>358.07119999999998</v>
      </c>
      <c r="CP7" s="6">
        <v>323.40949999999998</v>
      </c>
      <c r="CQ7">
        <v>1097.9104</v>
      </c>
      <c r="CR7" s="6">
        <v>1061.3213000000001</v>
      </c>
      <c r="CS7" s="6">
        <f t="shared" ref="CS7:CS28" si="41">IF((CO7-(6*CP7-(CO7*3))/3)&gt;0,CO7-(6*CP7-(CO7*3))/3,0)</f>
        <v>69.323400000000049</v>
      </c>
      <c r="CT7" s="6">
        <f t="shared" ref="CT7:CT28" si="42">IF((CQ7-(6*CR7-(CQ7*3))/3)&gt;0,CQ7-(6*CR7-(CQ7*3))/3,0)</f>
        <v>73.178199999999833</v>
      </c>
      <c r="CU7" s="7">
        <f t="shared" ref="CU7:CU21" si="43">CS7/CS$3</f>
        <v>8.4101353417026251E-2</v>
      </c>
      <c r="CV7" s="7">
        <f t="shared" ref="CV7:CV21" si="44">IF(CT7&gt;0,CT7/362, 0)</f>
        <v>0.20214972375690562</v>
      </c>
      <c r="CW7"/>
      <c r="DQ7" s="58"/>
      <c r="DR7" s="41">
        <v>24.130400000000009</v>
      </c>
      <c r="DS7" s="32">
        <v>82.729199999999935</v>
      </c>
      <c r="DT7" s="32">
        <v>0</v>
      </c>
      <c r="DU7" s="32">
        <v>0</v>
      </c>
      <c r="DV7" s="32">
        <v>180.68640000000016</v>
      </c>
      <c r="DW7" s="32">
        <v>0</v>
      </c>
      <c r="DX7" s="32">
        <v>0</v>
      </c>
      <c r="DY7" s="29"/>
      <c r="DZ7" s="29"/>
      <c r="EA7" s="32">
        <v>88.598399999999998</v>
      </c>
      <c r="EB7" s="32">
        <v>0</v>
      </c>
      <c r="EC7" s="32">
        <v>0</v>
      </c>
      <c r="ED7" s="29"/>
      <c r="EE7" s="29"/>
      <c r="EF7" s="32">
        <v>82.765600000000006</v>
      </c>
      <c r="EG7" s="32">
        <v>54.073599999999942</v>
      </c>
      <c r="EH7" s="32">
        <v>0</v>
      </c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32">
        <v>0</v>
      </c>
      <c r="EW7">
        <f>COUNT(EX11:FF11,FG12:FL12,FM13:FQ13,FR12,FS13,FT13:GA13)</f>
        <v>30</v>
      </c>
      <c r="EX7" s="6"/>
      <c r="EY7" s="6"/>
      <c r="EZ7" s="23"/>
      <c r="FA7" s="6"/>
      <c r="FB7" s="23"/>
      <c r="FC7" s="6"/>
      <c r="FD7" s="6"/>
      <c r="FG7" s="23"/>
      <c r="FH7" s="23"/>
      <c r="FI7" s="23"/>
      <c r="FL7" s="6"/>
      <c r="FM7" s="23"/>
      <c r="FN7" s="23"/>
      <c r="FO7" s="23"/>
      <c r="FP7" s="23"/>
      <c r="FQ7" s="23"/>
      <c r="FR7" s="23"/>
      <c r="FS7" s="23"/>
      <c r="GA7" s="6"/>
      <c r="GB7" s="21"/>
      <c r="GC7" s="22"/>
      <c r="GD7" s="25">
        <f>COUNT(EW8:EW29)</f>
        <v>20</v>
      </c>
    </row>
    <row r="8" spans="1:186" x14ac:dyDescent="0.3">
      <c r="A8">
        <f t="shared" ref="A8:A42" si="45">A7+0.129</f>
        <v>0.25800000000000001</v>
      </c>
      <c r="C8" s="6">
        <v>540.88649999999996</v>
      </c>
      <c r="D8" s="6">
        <v>499.11509999999998</v>
      </c>
      <c r="E8" s="6">
        <v>953.47320000000002</v>
      </c>
      <c r="F8" s="6">
        <v>1013.9502</v>
      </c>
      <c r="G8" s="11">
        <f t="shared" si="2"/>
        <v>83.542799999999886</v>
      </c>
      <c r="H8" s="11">
        <f t="shared" si="3"/>
        <v>0</v>
      </c>
      <c r="I8" s="12">
        <f t="shared" si="4"/>
        <v>0.17404749999999977</v>
      </c>
      <c r="J8" s="7">
        <f t="shared" si="5"/>
        <v>0</v>
      </c>
      <c r="K8" s="9"/>
      <c r="L8" s="6">
        <v>668.37900000000002</v>
      </c>
      <c r="M8" s="6">
        <v>643.09159999999997</v>
      </c>
      <c r="N8" s="6">
        <v>1280.0861</v>
      </c>
      <c r="O8" s="6">
        <v>1267.2070000000001</v>
      </c>
      <c r="P8" s="6">
        <f t="shared" si="6"/>
        <v>50.574800000000096</v>
      </c>
      <c r="Q8" s="6">
        <f t="shared" si="7"/>
        <v>25.758199999999988</v>
      </c>
      <c r="R8" s="7">
        <f t="shared" si="8"/>
        <v>8.2566707469937245E-2</v>
      </c>
      <c r="S8" s="7">
        <f t="shared" si="9"/>
        <v>7.11552486187845E-2</v>
      </c>
      <c r="T8" s="9"/>
      <c r="U8" s="6">
        <v>752.59289999999999</v>
      </c>
      <c r="V8" s="6">
        <v>758.92790000000002</v>
      </c>
      <c r="W8" s="6">
        <v>1927.1166000000001</v>
      </c>
      <c r="X8" s="6">
        <v>2111.1037999999999</v>
      </c>
      <c r="Y8" s="11">
        <f t="shared" si="10"/>
        <v>0</v>
      </c>
      <c r="Z8" s="11">
        <f t="shared" si="11"/>
        <v>0</v>
      </c>
      <c r="AA8" s="12">
        <f t="shared" si="12"/>
        <v>0</v>
      </c>
      <c r="AB8" s="7">
        <f t="shared" si="13"/>
        <v>0</v>
      </c>
      <c r="AC8" s="9"/>
      <c r="AD8" s="6">
        <v>604.78409999999997</v>
      </c>
      <c r="AE8" s="6">
        <v>534.73889999999994</v>
      </c>
      <c r="AF8" s="6">
        <v>1315.5052000000001</v>
      </c>
      <c r="AG8" s="6">
        <v>1268.6538</v>
      </c>
      <c r="AH8" s="6">
        <f t="shared" si="14"/>
        <v>140.09039999999999</v>
      </c>
      <c r="AI8" s="6">
        <f t="shared" si="15"/>
        <v>93.702800000000025</v>
      </c>
      <c r="AJ8" s="7">
        <f t="shared" si="16"/>
        <v>0.16148771617897331</v>
      </c>
      <c r="AK8" s="7">
        <f t="shared" si="17"/>
        <v>0.25884751381215476</v>
      </c>
      <c r="AM8" s="6">
        <v>809.99490000000003</v>
      </c>
      <c r="AN8" s="6">
        <v>730.99099999999999</v>
      </c>
      <c r="AO8" s="6">
        <v>1296.5052000000001</v>
      </c>
      <c r="AP8" s="6">
        <v>1167.2357999999999</v>
      </c>
      <c r="AQ8" s="11">
        <f t="shared" si="18"/>
        <v>158.00780000000009</v>
      </c>
      <c r="AR8" s="11">
        <f t="shared" si="19"/>
        <v>258.53880000000026</v>
      </c>
      <c r="AS8" s="12">
        <f t="shared" si="20"/>
        <v>0.18393232555811401</v>
      </c>
      <c r="AT8" s="7">
        <f t="shared" si="21"/>
        <v>0.714195580110498</v>
      </c>
      <c r="AV8" s="6">
        <v>300.88869999999997</v>
      </c>
      <c r="AW8" s="6">
        <v>319.6046</v>
      </c>
      <c r="AX8">
        <v>1066.5510999999999</v>
      </c>
      <c r="AY8" s="6">
        <v>1111.9907000000001</v>
      </c>
      <c r="AZ8" s="6">
        <f t="shared" si="22"/>
        <v>0</v>
      </c>
      <c r="BA8" s="6">
        <f t="shared" si="23"/>
        <v>0</v>
      </c>
      <c r="BB8" s="7">
        <f t="shared" si="24"/>
        <v>0</v>
      </c>
      <c r="BC8" s="7">
        <f t="shared" si="25"/>
        <v>0</v>
      </c>
      <c r="BE8" s="6">
        <v>641.577</v>
      </c>
      <c r="BF8" s="6">
        <v>599.29179999999997</v>
      </c>
      <c r="BG8">
        <v>1325.4164000000001</v>
      </c>
      <c r="BH8" s="6">
        <v>1286.8706999999999</v>
      </c>
      <c r="BI8" s="11">
        <f t="shared" si="26"/>
        <v>84.570400000000063</v>
      </c>
      <c r="BJ8" s="11">
        <f t="shared" si="27"/>
        <v>77.091400000000249</v>
      </c>
      <c r="BK8" s="12">
        <f t="shared" si="28"/>
        <v>7.0781036630540708E-2</v>
      </c>
      <c r="BL8" s="7">
        <f t="shared" si="29"/>
        <v>0.21295966850828799</v>
      </c>
      <c r="BN8" s="6">
        <v>1174.1635000000001</v>
      </c>
      <c r="BO8" s="6">
        <v>1053.2047</v>
      </c>
      <c r="BP8">
        <v>2481.3058999999998</v>
      </c>
      <c r="BQ8" s="6">
        <v>2384.2075</v>
      </c>
      <c r="BR8" s="11">
        <f t="shared" si="30"/>
        <v>241.91760000000033</v>
      </c>
      <c r="BS8" s="11">
        <f t="shared" si="31"/>
        <v>194.19680000000017</v>
      </c>
      <c r="BT8" s="12">
        <f t="shared" si="32"/>
        <v>0.42025411450787509</v>
      </c>
      <c r="BU8" s="7">
        <f t="shared" si="33"/>
        <v>0.53645524861878502</v>
      </c>
      <c r="BW8" s="6">
        <v>813.07929999999999</v>
      </c>
      <c r="BX8" s="6">
        <v>702.33770000000004</v>
      </c>
      <c r="BY8">
        <v>2281.4402</v>
      </c>
      <c r="BZ8" s="6">
        <v>2317.2404999999999</v>
      </c>
      <c r="CA8" s="11">
        <f t="shared" si="34"/>
        <v>221.4831999999999</v>
      </c>
      <c r="CB8" s="11">
        <f t="shared" si="35"/>
        <v>0</v>
      </c>
      <c r="CC8" s="12">
        <f t="shared" ref="CC8:CC25" si="46">CA8/CA$3</f>
        <v>0.46525411943926592</v>
      </c>
      <c r="CD8" s="7">
        <f t="shared" si="36"/>
        <v>0</v>
      </c>
      <c r="CF8" s="6">
        <v>505.14010000000002</v>
      </c>
      <c r="CG8" s="6">
        <v>445.12569999999999</v>
      </c>
      <c r="CH8">
        <v>961.44899999999996</v>
      </c>
      <c r="CI8" s="6">
        <v>927.45910000000003</v>
      </c>
      <c r="CJ8" s="11">
        <f t="shared" si="37"/>
        <v>120.02880000000005</v>
      </c>
      <c r="CK8" s="11">
        <f t="shared" si="38"/>
        <v>67.979799999999841</v>
      </c>
      <c r="CL8" s="12">
        <f t="shared" si="39"/>
        <v>0.22446743852470519</v>
      </c>
      <c r="CM8" s="7">
        <f t="shared" si="40"/>
        <v>0.1877895027624305</v>
      </c>
      <c r="CO8" s="6">
        <v>538.83749999999998</v>
      </c>
      <c r="CP8" s="6">
        <v>504.54509999999999</v>
      </c>
      <c r="CQ8">
        <v>1769.5600999999999</v>
      </c>
      <c r="CR8" s="6">
        <v>1608.0862999999999</v>
      </c>
      <c r="CS8" s="11">
        <f t="shared" si="41"/>
        <v>68.584799999999973</v>
      </c>
      <c r="CT8" s="11">
        <f t="shared" si="42"/>
        <v>322.94759999999997</v>
      </c>
      <c r="CU8" s="12">
        <f t="shared" si="43"/>
        <v>8.3205303026626737E-2</v>
      </c>
      <c r="CV8" s="7">
        <f t="shared" si="44"/>
        <v>0.89212044198895013</v>
      </c>
      <c r="CW8"/>
      <c r="DQ8" s="58"/>
      <c r="DR8" s="41">
        <v>80.437599999999918</v>
      </c>
      <c r="DS8" s="32">
        <v>50.574800000000096</v>
      </c>
      <c r="DT8" s="32">
        <v>0</v>
      </c>
      <c r="DU8" s="32">
        <v>140.09039999999999</v>
      </c>
      <c r="DV8" s="32">
        <v>132.56000000000006</v>
      </c>
      <c r="DW8" s="32">
        <v>0</v>
      </c>
      <c r="DX8" s="32">
        <v>0</v>
      </c>
      <c r="DY8" s="32">
        <v>178.89260000000013</v>
      </c>
      <c r="DZ8" s="32">
        <v>45.909599999999955</v>
      </c>
      <c r="EA8" s="32">
        <v>81.341799999999978</v>
      </c>
      <c r="EB8" s="32">
        <v>69.323400000000049</v>
      </c>
      <c r="EC8" s="32">
        <v>0</v>
      </c>
      <c r="ED8" s="32">
        <v>103.39479999999995</v>
      </c>
      <c r="EE8" s="32">
        <v>15.289400000000001</v>
      </c>
      <c r="EF8" s="32">
        <v>66.142800000000193</v>
      </c>
      <c r="EG8" s="32">
        <v>42.048599999999908</v>
      </c>
      <c r="EH8" s="32">
        <v>126.41920000000027</v>
      </c>
      <c r="EI8" s="32">
        <v>0</v>
      </c>
      <c r="EJ8" s="32">
        <v>0</v>
      </c>
      <c r="EK8" s="29"/>
      <c r="EL8" s="29"/>
      <c r="EM8" s="32">
        <v>10.935400000000016</v>
      </c>
      <c r="EN8" s="29"/>
      <c r="EO8" s="29"/>
      <c r="EP8" s="32">
        <v>6.8101999999999805</v>
      </c>
      <c r="EQ8" s="29"/>
      <c r="ER8" s="32">
        <v>0</v>
      </c>
      <c r="ES8" s="29"/>
      <c r="ET8" s="29"/>
      <c r="EU8" s="32">
        <v>10.38719999999978</v>
      </c>
      <c r="EW8" s="27" t="s">
        <v>8</v>
      </c>
      <c r="EX8" s="28">
        <v>80.437599999999918</v>
      </c>
      <c r="EY8" s="28">
        <v>50.574800000000096</v>
      </c>
      <c r="EZ8" s="47">
        <v>0</v>
      </c>
      <c r="FA8" s="28">
        <v>140.09039999999999</v>
      </c>
      <c r="FB8" s="47">
        <v>132.56000000000006</v>
      </c>
      <c r="FC8" s="28">
        <v>0</v>
      </c>
      <c r="FD8" s="28">
        <v>0</v>
      </c>
      <c r="FE8" s="28">
        <v>178.89260000000013</v>
      </c>
      <c r="FF8" s="28">
        <v>45.909599999999955</v>
      </c>
      <c r="FG8" s="47">
        <v>81.341799999999978</v>
      </c>
      <c r="FH8" s="47">
        <v>69.323400000000049</v>
      </c>
      <c r="FI8" s="47">
        <v>0</v>
      </c>
      <c r="FJ8" s="28">
        <v>103.39479999999995</v>
      </c>
      <c r="FK8" s="28">
        <v>15.289400000000001</v>
      </c>
      <c r="FL8" s="28">
        <v>66.142800000000193</v>
      </c>
      <c r="FM8" s="47">
        <v>42.048599999999908</v>
      </c>
      <c r="FN8" s="47">
        <v>126.41920000000027</v>
      </c>
      <c r="FO8" s="47">
        <v>0</v>
      </c>
      <c r="FP8" s="47">
        <v>0</v>
      </c>
      <c r="FQ8" s="47"/>
      <c r="FR8" s="47"/>
      <c r="FS8" s="47">
        <v>10.935400000000016</v>
      </c>
      <c r="FT8" s="27"/>
      <c r="FU8" s="27"/>
      <c r="FV8" s="28">
        <v>6.8101999999999805</v>
      </c>
      <c r="FW8" s="27"/>
      <c r="FX8" s="47">
        <v>0</v>
      </c>
      <c r="FY8" s="27"/>
      <c r="FZ8" s="27"/>
      <c r="GA8" s="28">
        <v>10.38719999999978</v>
      </c>
      <c r="GB8" s="30"/>
      <c r="GC8" s="31"/>
      <c r="GD8" s="44"/>
    </row>
    <row r="9" spans="1:186" x14ac:dyDescent="0.3">
      <c r="A9">
        <f t="shared" si="45"/>
        <v>0.38700000000000001</v>
      </c>
      <c r="C9" s="6">
        <v>780.60310000000004</v>
      </c>
      <c r="D9" s="6">
        <v>650.28160000000003</v>
      </c>
      <c r="E9" s="6">
        <v>1008.2586</v>
      </c>
      <c r="F9" s="6">
        <v>1074.9935</v>
      </c>
      <c r="G9" s="11">
        <f t="shared" si="2"/>
        <v>260.64299999999992</v>
      </c>
      <c r="H9" s="11">
        <f t="shared" si="3"/>
        <v>0</v>
      </c>
      <c r="I9" s="12">
        <f t="shared" si="4"/>
        <v>0.5430062499999998</v>
      </c>
      <c r="J9" s="7">
        <f t="shared" si="5"/>
        <v>0</v>
      </c>
      <c r="K9" s="9"/>
      <c r="L9" s="6">
        <v>847.71640000000002</v>
      </c>
      <c r="M9" s="6">
        <v>797.08339999999998</v>
      </c>
      <c r="N9" s="6">
        <v>1583.6172999999999</v>
      </c>
      <c r="O9" s="6">
        <v>1523.8041000000001</v>
      </c>
      <c r="P9" s="11">
        <f t="shared" si="6"/>
        <v>101.26599999999996</v>
      </c>
      <c r="Q9" s="11">
        <f t="shared" si="7"/>
        <v>119.62639999999988</v>
      </c>
      <c r="R9" s="12">
        <f t="shared" si="8"/>
        <v>0.16532344564191351</v>
      </c>
      <c r="S9" s="7">
        <f>IF(Q9&gt;0,Q9/362, 0)</f>
        <v>0.33045966850828695</v>
      </c>
      <c r="T9" s="9"/>
      <c r="U9" s="6">
        <v>1024.8507999999999</v>
      </c>
      <c r="V9" s="6">
        <v>981.18230000000005</v>
      </c>
      <c r="W9" s="6">
        <v>1942.1352999999999</v>
      </c>
      <c r="X9" s="6">
        <v>2061.79</v>
      </c>
      <c r="Y9" s="11">
        <f t="shared" si="10"/>
        <v>87.336999999999648</v>
      </c>
      <c r="Z9" s="11">
        <f t="shared" si="11"/>
        <v>0</v>
      </c>
      <c r="AA9" s="12">
        <f t="shared" si="12"/>
        <v>0.27757384372570559</v>
      </c>
      <c r="AB9" s="7">
        <f t="shared" si="13"/>
        <v>0</v>
      </c>
      <c r="AC9" s="9"/>
      <c r="AD9" s="6">
        <v>844.87549999999999</v>
      </c>
      <c r="AE9" s="6">
        <v>779.78700000000003</v>
      </c>
      <c r="AF9" s="6">
        <v>1441.6708000000001</v>
      </c>
      <c r="AG9" s="6">
        <v>1458.8406</v>
      </c>
      <c r="AH9" s="11">
        <f t="shared" si="14"/>
        <v>130.17700000000002</v>
      </c>
      <c r="AI9" s="11">
        <f t="shared" si="15"/>
        <v>0</v>
      </c>
      <c r="AJ9" s="12">
        <f t="shared" si="16"/>
        <v>0.15006014993911229</v>
      </c>
      <c r="AK9" s="7">
        <f t="shared" si="17"/>
        <v>0</v>
      </c>
      <c r="AM9" s="6">
        <v>1171.2225000000001</v>
      </c>
      <c r="AN9" s="6">
        <v>1000.7661000000001</v>
      </c>
      <c r="AO9" s="6">
        <v>1457.3827000000001</v>
      </c>
      <c r="AP9" s="6">
        <v>1340.0808999999999</v>
      </c>
      <c r="AQ9" s="11">
        <f t="shared" si="18"/>
        <v>340.91279999999995</v>
      </c>
      <c r="AR9" s="11">
        <f t="shared" si="19"/>
        <v>234.60360000000037</v>
      </c>
      <c r="AS9" s="12">
        <f t="shared" si="20"/>
        <v>0.3968467639985378</v>
      </c>
      <c r="AT9" s="7">
        <f t="shared" si="21"/>
        <v>0.64807624309392364</v>
      </c>
      <c r="AV9" s="6">
        <v>440.09550000000002</v>
      </c>
      <c r="AW9" s="6">
        <v>444.5403</v>
      </c>
      <c r="AX9">
        <v>1070.8430000000001</v>
      </c>
      <c r="AY9" s="6">
        <v>1095.8218999999999</v>
      </c>
      <c r="AZ9" s="6">
        <f t="shared" si="22"/>
        <v>0</v>
      </c>
      <c r="BA9" s="6">
        <f t="shared" si="23"/>
        <v>0</v>
      </c>
      <c r="BB9" s="7">
        <f t="shared" si="24"/>
        <v>0</v>
      </c>
      <c r="BC9" s="7">
        <f t="shared" si="25"/>
        <v>0</v>
      </c>
      <c r="BE9" s="6">
        <v>1082.9567999999999</v>
      </c>
      <c r="BF9" s="6">
        <v>942.97190000000001</v>
      </c>
      <c r="BG9">
        <v>1450.4492</v>
      </c>
      <c r="BH9" s="6">
        <v>1383.5231000000001</v>
      </c>
      <c r="BI9" s="11">
        <f t="shared" si="26"/>
        <v>279.96979999999985</v>
      </c>
      <c r="BJ9" s="11">
        <f t="shared" si="27"/>
        <v>133.85220000000004</v>
      </c>
      <c r="BK9" s="12">
        <f t="shared" si="28"/>
        <v>0.23432019559142597</v>
      </c>
      <c r="BL9" s="7">
        <f t="shared" si="29"/>
        <v>0.36975745856353603</v>
      </c>
      <c r="BN9" s="6">
        <v>1349.7678000000001</v>
      </c>
      <c r="BO9" s="6">
        <v>1222.9485999999999</v>
      </c>
      <c r="BP9">
        <v>2527.0709999999999</v>
      </c>
      <c r="BQ9" s="6">
        <v>2557.5940000000001</v>
      </c>
      <c r="BR9" s="6">
        <f t="shared" si="30"/>
        <v>253.63840000000005</v>
      </c>
      <c r="BS9" s="6">
        <f t="shared" si="31"/>
        <v>0</v>
      </c>
      <c r="BT9" s="7">
        <f t="shared" si="32"/>
        <v>0.44061523922688589</v>
      </c>
      <c r="BU9" s="7">
        <f t="shared" si="33"/>
        <v>0</v>
      </c>
      <c r="BW9" s="6">
        <v>919.1386</v>
      </c>
      <c r="BX9" s="6">
        <v>749.61469999999997</v>
      </c>
      <c r="BY9">
        <v>2159.7177999999999</v>
      </c>
      <c r="BZ9" s="6">
        <v>2191.6248000000001</v>
      </c>
      <c r="CA9" s="6">
        <f t="shared" si="34"/>
        <v>339.04780000000005</v>
      </c>
      <c r="CB9" s="6">
        <f t="shared" si="35"/>
        <v>0</v>
      </c>
      <c r="CC9" s="7">
        <f t="shared" si="46"/>
        <v>0.71221377349081305</v>
      </c>
      <c r="CD9" s="7">
        <f t="shared" si="36"/>
        <v>0</v>
      </c>
      <c r="CF9" s="6">
        <v>699.05589999999995</v>
      </c>
      <c r="CG9" s="6">
        <v>567.61580000000004</v>
      </c>
      <c r="CH9">
        <v>1119.9766</v>
      </c>
      <c r="CI9" s="6">
        <v>1037.8961999999999</v>
      </c>
      <c r="CJ9" s="11">
        <f t="shared" si="37"/>
        <v>262.88019999999989</v>
      </c>
      <c r="CK9" s="11">
        <f t="shared" si="38"/>
        <v>164.16080000000022</v>
      </c>
      <c r="CL9" s="12">
        <f t="shared" si="39"/>
        <v>0.49161572166731782</v>
      </c>
      <c r="CM9" s="7">
        <f t="shared" si="40"/>
        <v>0.45348287292817741</v>
      </c>
      <c r="CO9" s="6">
        <v>963.16859999999997</v>
      </c>
      <c r="CP9" s="6">
        <v>741.87800000000004</v>
      </c>
      <c r="CQ9">
        <v>1769.5771</v>
      </c>
      <c r="CR9" s="6">
        <v>1610.4413999999999</v>
      </c>
      <c r="CS9" s="11">
        <f t="shared" si="41"/>
        <v>442.58119999999997</v>
      </c>
      <c r="CT9" s="11">
        <f t="shared" si="42"/>
        <v>318.27139999999986</v>
      </c>
      <c r="CU9" s="12">
        <f t="shared" si="43"/>
        <v>0.5369280490704661</v>
      </c>
      <c r="CV9" s="7">
        <f t="shared" si="44"/>
        <v>0.87920276243093887</v>
      </c>
      <c r="CW9"/>
      <c r="DQ9" s="58"/>
      <c r="DR9" s="40">
        <v>83.542799999999886</v>
      </c>
      <c r="DS9" s="34">
        <v>101.26599999999996</v>
      </c>
      <c r="DT9" s="34">
        <v>0</v>
      </c>
      <c r="DU9" s="34">
        <v>130.17700000000002</v>
      </c>
      <c r="DV9" s="34">
        <v>158.00780000000009</v>
      </c>
      <c r="DW9" s="34">
        <v>0</v>
      </c>
      <c r="DX9" s="34">
        <v>84.570400000000063</v>
      </c>
      <c r="DY9" s="34">
        <v>59.800799999999981</v>
      </c>
      <c r="DZ9" s="34">
        <v>140.39380000000006</v>
      </c>
      <c r="EA9" s="34">
        <v>120.02880000000005</v>
      </c>
      <c r="EB9" s="34">
        <v>68.584799999999973</v>
      </c>
      <c r="EC9" s="34">
        <v>0</v>
      </c>
      <c r="ED9" s="34">
        <v>114.14959999999991</v>
      </c>
      <c r="EE9" s="34">
        <v>87.931600000000003</v>
      </c>
      <c r="EF9" s="34">
        <v>68.392799999999966</v>
      </c>
      <c r="EG9" s="34">
        <v>49.140199999999993</v>
      </c>
      <c r="EH9" s="34">
        <v>79.743199999999888</v>
      </c>
      <c r="EI9" s="34">
        <v>0</v>
      </c>
      <c r="EJ9" s="34">
        <v>28.036599999999794</v>
      </c>
      <c r="EK9" s="34">
        <v>10.696400000000096</v>
      </c>
      <c r="EL9" s="34">
        <v>0</v>
      </c>
      <c r="EM9" s="34">
        <v>0</v>
      </c>
      <c r="EN9" s="34">
        <v>63.66760000000005</v>
      </c>
      <c r="EO9" s="34">
        <v>19.158400000000029</v>
      </c>
      <c r="EP9" s="34">
        <v>13.621399999999994</v>
      </c>
      <c r="EQ9" s="34">
        <v>0</v>
      </c>
      <c r="ER9" s="34">
        <v>17.959600000000137</v>
      </c>
      <c r="ES9" s="34">
        <v>25.499799999999937</v>
      </c>
      <c r="ET9" s="34">
        <v>0</v>
      </c>
      <c r="EU9" s="34">
        <v>47.954000000000065</v>
      </c>
      <c r="EW9" s="34">
        <v>0</v>
      </c>
      <c r="EX9" s="34">
        <v>83.542799999999886</v>
      </c>
      <c r="EY9" s="34">
        <v>101.26599999999996</v>
      </c>
      <c r="EZ9" s="48">
        <v>0</v>
      </c>
      <c r="FA9" s="34">
        <v>130.17700000000002</v>
      </c>
      <c r="FB9" s="48">
        <v>158.00780000000009</v>
      </c>
      <c r="FC9" s="34">
        <v>0</v>
      </c>
      <c r="FD9" s="34">
        <v>84.570400000000063</v>
      </c>
      <c r="FE9" s="34">
        <v>59.800799999999981</v>
      </c>
      <c r="FF9" s="34">
        <v>140.39380000000006</v>
      </c>
      <c r="FG9" s="48">
        <v>120.02880000000005</v>
      </c>
      <c r="FH9" s="48">
        <v>68.584799999999973</v>
      </c>
      <c r="FI9" s="48">
        <v>0</v>
      </c>
      <c r="FJ9" s="34">
        <v>114.14959999999991</v>
      </c>
      <c r="FK9" s="34">
        <v>87.931600000000003</v>
      </c>
      <c r="FL9" s="34">
        <v>68.392799999999966</v>
      </c>
      <c r="FM9" s="34">
        <v>49.140199999999993</v>
      </c>
      <c r="FN9" s="34">
        <v>79.743199999999888</v>
      </c>
      <c r="FO9" s="34">
        <v>0</v>
      </c>
      <c r="FP9" s="34">
        <v>28.036599999999794</v>
      </c>
      <c r="FQ9" s="34">
        <v>10.696400000000096</v>
      </c>
      <c r="FR9" s="34">
        <v>0</v>
      </c>
      <c r="FS9" s="34">
        <v>0</v>
      </c>
      <c r="FT9" s="34">
        <v>63.66760000000005</v>
      </c>
      <c r="FU9" s="34">
        <v>19.158400000000029</v>
      </c>
      <c r="FV9" s="34">
        <v>13.621399999999994</v>
      </c>
      <c r="FW9" s="34">
        <v>0</v>
      </c>
      <c r="FX9" s="48">
        <v>17.959600000000137</v>
      </c>
      <c r="FY9" s="34">
        <v>25.499799999999937</v>
      </c>
      <c r="FZ9" s="34">
        <v>0</v>
      </c>
      <c r="GA9" s="34">
        <v>47.954000000000065</v>
      </c>
      <c r="GB9" s="30">
        <f>AVERAGE(EX9:GA9)</f>
        <v>52.410779999999995</v>
      </c>
      <c r="GC9" s="31">
        <f>STDEV(EX9:GA9)</f>
        <v>48.877720204392695</v>
      </c>
      <c r="GD9" s="45">
        <v>0</v>
      </c>
    </row>
    <row r="10" spans="1:186" x14ac:dyDescent="0.3">
      <c r="A10">
        <f t="shared" si="45"/>
        <v>0.51600000000000001</v>
      </c>
      <c r="C10" s="6">
        <v>1000.3751</v>
      </c>
      <c r="D10" s="6">
        <v>800.66769999999997</v>
      </c>
      <c r="E10" s="6">
        <v>936.23910000000001</v>
      </c>
      <c r="F10" s="6">
        <v>913.15419999999995</v>
      </c>
      <c r="G10" s="6">
        <f t="shared" si="2"/>
        <v>399.4147999999999</v>
      </c>
      <c r="H10" s="6">
        <f t="shared" si="3"/>
        <v>46.169800000000237</v>
      </c>
      <c r="I10" s="10">
        <f t="shared" si="4"/>
        <v>0.83211416666666649</v>
      </c>
      <c r="J10" s="7">
        <f t="shared" si="5"/>
        <v>0.1275408839779012</v>
      </c>
      <c r="K10" s="9"/>
      <c r="L10" s="6">
        <v>1073.2184999999999</v>
      </c>
      <c r="M10" s="6">
        <v>978.40599999999995</v>
      </c>
      <c r="N10" s="6">
        <v>1916.4126000000001</v>
      </c>
      <c r="O10" s="6">
        <v>1735.3584000000001</v>
      </c>
      <c r="P10" s="11">
        <f t="shared" si="6"/>
        <v>189.625</v>
      </c>
      <c r="Q10" s="11">
        <f t="shared" si="7"/>
        <v>362.1084000000003</v>
      </c>
      <c r="R10" s="12">
        <f t="shared" si="8"/>
        <v>0.30957535974411804</v>
      </c>
      <c r="S10" s="7">
        <f t="shared" si="9"/>
        <v>1.0002994475138129</v>
      </c>
      <c r="T10" s="9"/>
      <c r="U10" s="6">
        <v>1203.8951</v>
      </c>
      <c r="V10" s="6">
        <v>1143.5642</v>
      </c>
      <c r="W10" s="6">
        <v>2282.9094</v>
      </c>
      <c r="X10" s="6">
        <v>2415.4315999999999</v>
      </c>
      <c r="Y10" s="6">
        <f t="shared" si="10"/>
        <v>120.66179999999986</v>
      </c>
      <c r="Z10" s="6">
        <f t="shared" si="11"/>
        <v>0</v>
      </c>
      <c r="AA10" s="7">
        <f t="shared" si="12"/>
        <v>0.38348649045493249</v>
      </c>
      <c r="AB10" s="7">
        <f t="shared" si="13"/>
        <v>0</v>
      </c>
      <c r="AC10" s="9"/>
      <c r="AD10" s="6">
        <v>1083.5130999999999</v>
      </c>
      <c r="AE10" s="6">
        <v>911.70590000000004</v>
      </c>
      <c r="AF10" s="6">
        <v>1558.1865</v>
      </c>
      <c r="AG10" s="6">
        <v>1511.7788</v>
      </c>
      <c r="AH10" s="11">
        <f t="shared" si="14"/>
        <v>343.61439999999959</v>
      </c>
      <c r="AI10" s="11">
        <f t="shared" si="15"/>
        <v>92.815399999999954</v>
      </c>
      <c r="AJ10" s="12">
        <f t="shared" si="16"/>
        <v>0.39609783898260087</v>
      </c>
      <c r="AK10" s="7">
        <f t="shared" si="17"/>
        <v>0.25639613259668498</v>
      </c>
      <c r="AM10" s="6">
        <v>1624.2620999999999</v>
      </c>
      <c r="AN10" s="6">
        <v>1388.8535999999999</v>
      </c>
      <c r="AO10" s="6">
        <v>1850.1709000000001</v>
      </c>
      <c r="AP10" s="6">
        <v>1555.2183</v>
      </c>
      <c r="AQ10" s="6">
        <f t="shared" si="18"/>
        <v>470.81700000000023</v>
      </c>
      <c r="AR10" s="6">
        <f t="shared" si="19"/>
        <v>589.90520000000038</v>
      </c>
      <c r="AS10" s="7">
        <f t="shared" si="20"/>
        <v>0.54806449885571829</v>
      </c>
      <c r="AT10" s="7">
        <f t="shared" si="21"/>
        <v>1.6295723756906089</v>
      </c>
      <c r="AV10" s="6">
        <v>500.0102</v>
      </c>
      <c r="AW10" s="6">
        <v>505.52359999999999</v>
      </c>
      <c r="AX10">
        <v>842.15030000000002</v>
      </c>
      <c r="AY10" s="6">
        <v>813.61630000000002</v>
      </c>
      <c r="AZ10" s="11">
        <f t="shared" si="22"/>
        <v>0</v>
      </c>
      <c r="BA10" s="11">
        <f t="shared" si="23"/>
        <v>57.067999999999984</v>
      </c>
      <c r="BB10" s="12">
        <f t="shared" si="24"/>
        <v>0</v>
      </c>
      <c r="BC10" s="7">
        <f t="shared" si="25"/>
        <v>0.15764640883977896</v>
      </c>
      <c r="BE10" s="6">
        <v>1499.1365000000001</v>
      </c>
      <c r="BF10" s="6">
        <v>1288.5985000000001</v>
      </c>
      <c r="BG10">
        <v>1416.675</v>
      </c>
      <c r="BH10" s="6">
        <v>1401.1069</v>
      </c>
      <c r="BI10" s="6">
        <f t="shared" si="26"/>
        <v>421.07599999999979</v>
      </c>
      <c r="BJ10" s="6">
        <f t="shared" si="27"/>
        <v>31.13619999999969</v>
      </c>
      <c r="BK10" s="7">
        <f t="shared" si="28"/>
        <v>0.35241876330538252</v>
      </c>
      <c r="BL10" s="7">
        <f t="shared" si="29"/>
        <v>8.6011602209943888E-2</v>
      </c>
      <c r="BN10" s="6">
        <v>1553.7825</v>
      </c>
      <c r="BO10" s="6">
        <v>1328.7179000000001</v>
      </c>
      <c r="BP10">
        <v>2928.1648</v>
      </c>
      <c r="BQ10" s="6">
        <v>2622.9672999999998</v>
      </c>
      <c r="BR10" s="6">
        <f t="shared" si="30"/>
        <v>450.12919999999986</v>
      </c>
      <c r="BS10" s="6">
        <f t="shared" si="31"/>
        <v>610.39500000000044</v>
      </c>
      <c r="BT10" s="7">
        <f t="shared" si="32"/>
        <v>0.78195488199344687</v>
      </c>
      <c r="BU10" s="7">
        <f t="shared" si="33"/>
        <v>1.6861740331491726</v>
      </c>
      <c r="BW10" s="6">
        <v>999.73559999999998</v>
      </c>
      <c r="BX10" s="6">
        <v>798.02369999999996</v>
      </c>
      <c r="BY10">
        <v>1910.9608000000001</v>
      </c>
      <c r="BZ10" s="6">
        <v>2079.1071999999999</v>
      </c>
      <c r="CA10" s="6">
        <f t="shared" si="34"/>
        <v>403.42379999999991</v>
      </c>
      <c r="CB10" s="6">
        <f t="shared" si="35"/>
        <v>0</v>
      </c>
      <c r="CC10" s="7">
        <f t="shared" si="46"/>
        <v>0.84744389113866225</v>
      </c>
      <c r="CD10" s="7">
        <f t="shared" si="36"/>
        <v>0</v>
      </c>
      <c r="CF10" s="6">
        <v>747.16800000000001</v>
      </c>
      <c r="CG10" s="6">
        <v>647.8818</v>
      </c>
      <c r="CH10">
        <v>1134.2420999999999</v>
      </c>
      <c r="CI10" s="6">
        <v>1066.9232</v>
      </c>
      <c r="CJ10" s="6">
        <f t="shared" si="37"/>
        <v>198.57240000000002</v>
      </c>
      <c r="CK10" s="6">
        <f t="shared" si="38"/>
        <v>134.63780000000008</v>
      </c>
      <c r="CL10" s="7">
        <f t="shared" si="39"/>
        <v>0.37135285856147154</v>
      </c>
      <c r="CM10" s="7">
        <f t="shared" si="40"/>
        <v>0.37192762430939252</v>
      </c>
      <c r="CO10" s="6">
        <v>1209.5062</v>
      </c>
      <c r="CP10" s="6">
        <v>896.94849999999997</v>
      </c>
      <c r="CQ10">
        <v>1900.2177999999999</v>
      </c>
      <c r="CR10" s="6">
        <v>1690.9971</v>
      </c>
      <c r="CS10" s="6">
        <f t="shared" si="41"/>
        <v>625.11540000000025</v>
      </c>
      <c r="CT10" s="6">
        <f t="shared" si="42"/>
        <v>418.44139999999993</v>
      </c>
      <c r="CU10" s="7">
        <f t="shared" si="43"/>
        <v>0.75837381290914352</v>
      </c>
      <c r="CV10" s="7">
        <f t="shared" si="44"/>
        <v>1.1559154696132594</v>
      </c>
      <c r="CW10"/>
      <c r="DQ10" s="58"/>
      <c r="DR10" s="40">
        <v>260.64299999999992</v>
      </c>
      <c r="DS10" s="34">
        <v>189.625</v>
      </c>
      <c r="DT10" s="34">
        <v>87.336999999999648</v>
      </c>
      <c r="DU10" s="34">
        <v>343.61439999999959</v>
      </c>
      <c r="DV10" s="34">
        <v>340.91279999999995</v>
      </c>
      <c r="DW10" s="34">
        <v>64.515599999999836</v>
      </c>
      <c r="DX10" s="34">
        <v>279.96979999999985</v>
      </c>
      <c r="DY10" s="34">
        <v>241.91760000000033</v>
      </c>
      <c r="DZ10" s="34">
        <v>221.4831999999999</v>
      </c>
      <c r="EA10" s="34">
        <v>262.88019999999989</v>
      </c>
      <c r="EB10" s="34">
        <v>442.58119999999997</v>
      </c>
      <c r="EC10" s="34">
        <v>176.5021999999999</v>
      </c>
      <c r="ED10" s="34">
        <v>221.7928</v>
      </c>
      <c r="EE10" s="34">
        <v>200.13860000000005</v>
      </c>
      <c r="EF10" s="34">
        <v>153.18939999999986</v>
      </c>
      <c r="EG10" s="34">
        <v>201.30680000000001</v>
      </c>
      <c r="EH10" s="34">
        <v>361.44199999999978</v>
      </c>
      <c r="EI10" s="34">
        <v>110.70100000000002</v>
      </c>
      <c r="EJ10" s="34">
        <v>278.34040000000005</v>
      </c>
      <c r="EK10" s="34">
        <v>133.53319999999997</v>
      </c>
      <c r="EL10" s="34">
        <v>111.69259999999974</v>
      </c>
      <c r="EM10" s="34">
        <v>46.182199999999852</v>
      </c>
      <c r="EN10" s="34">
        <v>175.42820000000012</v>
      </c>
      <c r="EO10" s="34">
        <v>125.71439999999996</v>
      </c>
      <c r="EP10" s="34">
        <v>183.88599999999997</v>
      </c>
      <c r="EQ10" s="34">
        <v>233.36300000000028</v>
      </c>
      <c r="ER10" s="34">
        <v>58.909599999999955</v>
      </c>
      <c r="ES10" s="34">
        <v>213.15600000000012</v>
      </c>
      <c r="ET10" s="34">
        <v>25.40719999999996</v>
      </c>
      <c r="EU10" s="34">
        <v>214.54699999999991</v>
      </c>
      <c r="EW10" s="27">
        <f>0.128</f>
        <v>0.128</v>
      </c>
      <c r="EX10" s="34">
        <v>260.64299999999992</v>
      </c>
      <c r="EY10" s="34">
        <v>189.625</v>
      </c>
      <c r="EZ10" s="49"/>
      <c r="FA10" s="34">
        <v>343.61439999999959</v>
      </c>
      <c r="FB10" s="49"/>
      <c r="FC10" s="34">
        <v>64.515599999999836</v>
      </c>
      <c r="FD10" s="34">
        <v>279.96979999999985</v>
      </c>
      <c r="FE10" s="34">
        <v>241.91760000000033</v>
      </c>
      <c r="FF10" s="34">
        <v>221.4831999999999</v>
      </c>
      <c r="FG10" s="48">
        <v>262.88019999999989</v>
      </c>
      <c r="FH10" s="48"/>
      <c r="FI10" s="48">
        <v>176.5021999999999</v>
      </c>
      <c r="FJ10" s="34">
        <v>221.7928</v>
      </c>
      <c r="FK10" s="34">
        <v>200.13860000000005</v>
      </c>
      <c r="FL10" s="34">
        <v>153.18939999999986</v>
      </c>
      <c r="FM10" s="34"/>
      <c r="FN10" s="34">
        <v>361.44199999999978</v>
      </c>
      <c r="FO10" s="34">
        <v>110.70100000000002</v>
      </c>
      <c r="FP10" s="34">
        <v>278.34040000000005</v>
      </c>
      <c r="FQ10" s="34">
        <v>133.53319999999997</v>
      </c>
      <c r="FR10" s="34"/>
      <c r="FS10" s="34"/>
      <c r="FT10" s="34">
        <v>175.42820000000012</v>
      </c>
      <c r="FU10" s="34">
        <v>125.71439999999996</v>
      </c>
      <c r="FV10" s="34">
        <v>183.88599999999997</v>
      </c>
      <c r="FW10" s="34">
        <v>233.36300000000028</v>
      </c>
      <c r="FX10" s="48"/>
      <c r="FY10" s="34">
        <v>213.15600000000012</v>
      </c>
      <c r="FZ10" s="34">
        <v>25.40719999999996</v>
      </c>
      <c r="GA10" s="34">
        <v>214.54699999999991</v>
      </c>
      <c r="GB10" s="30">
        <f t="shared" ref="GB10:GB29" si="47">AVERAGE(EX10:GA10)</f>
        <v>203.12131304347815</v>
      </c>
      <c r="GC10" s="31">
        <f t="shared" ref="GC10:GC29" si="48">STDEV(EX10:GA10)</f>
        <v>80.137205936269865</v>
      </c>
      <c r="GD10" s="45">
        <f>GD$5</f>
        <v>1.6666666666666667</v>
      </c>
    </row>
    <row r="11" spans="1:186" x14ac:dyDescent="0.3">
      <c r="A11">
        <f t="shared" si="45"/>
        <v>0.64500000000000002</v>
      </c>
      <c r="C11" s="6">
        <v>1044.2932000000001</v>
      </c>
      <c r="D11" s="6">
        <v>857.24480000000005</v>
      </c>
      <c r="E11" s="6">
        <v>930.38729999999998</v>
      </c>
      <c r="F11" s="6">
        <v>924.76260000000002</v>
      </c>
      <c r="G11" s="6">
        <f t="shared" si="2"/>
        <v>374.09679999999992</v>
      </c>
      <c r="H11" s="6">
        <f t="shared" si="3"/>
        <v>11.249399999999923</v>
      </c>
      <c r="I11" s="10">
        <f t="shared" si="4"/>
        <v>0.77936833333333311</v>
      </c>
      <c r="J11" s="7">
        <f t="shared" si="5"/>
        <v>3.1075690607734595E-2</v>
      </c>
      <c r="K11" s="9"/>
      <c r="L11" s="6">
        <v>1330.0839000000001</v>
      </c>
      <c r="M11" s="6">
        <v>1164.8633</v>
      </c>
      <c r="N11" s="6">
        <v>1958.1704</v>
      </c>
      <c r="O11" s="6">
        <v>1878.8280999999999</v>
      </c>
      <c r="P11" s="6">
        <f t="shared" si="6"/>
        <v>330.44120000000021</v>
      </c>
      <c r="Q11" s="6">
        <f t="shared" si="7"/>
        <v>158.68459999999982</v>
      </c>
      <c r="R11" s="7">
        <f t="shared" si="8"/>
        <v>0.53946712387226436</v>
      </c>
      <c r="S11" s="7">
        <f t="shared" si="9"/>
        <v>0.43835524861878405</v>
      </c>
      <c r="T11" s="9"/>
      <c r="U11" s="6">
        <v>1172.4285</v>
      </c>
      <c r="V11" s="6">
        <v>1135.4545000000001</v>
      </c>
      <c r="W11" s="6">
        <v>2393.6846</v>
      </c>
      <c r="X11" s="6">
        <v>2387.9142999999999</v>
      </c>
      <c r="Y11" s="6">
        <f t="shared" si="10"/>
        <v>73.947999999999638</v>
      </c>
      <c r="Z11" s="6">
        <f t="shared" si="11"/>
        <v>11.540600000000268</v>
      </c>
      <c r="AA11" s="7">
        <f t="shared" si="12"/>
        <v>0.23502101739043543</v>
      </c>
      <c r="AB11" s="7">
        <f t="shared" si="13"/>
        <v>3.1880110497238309E-2</v>
      </c>
      <c r="AC11" s="9"/>
      <c r="AD11" s="6">
        <v>1166.2149999999999</v>
      </c>
      <c r="AE11" s="6">
        <v>973.52300000000002</v>
      </c>
      <c r="AF11" s="6">
        <v>1800.6771000000001</v>
      </c>
      <c r="AG11" s="6">
        <v>1713.6249</v>
      </c>
      <c r="AH11" s="6">
        <f t="shared" si="14"/>
        <v>385.38399999999979</v>
      </c>
      <c r="AI11" s="6">
        <f t="shared" si="15"/>
        <v>174.10440000000017</v>
      </c>
      <c r="AJ11" s="7">
        <f t="shared" si="16"/>
        <v>0.44424730039972349</v>
      </c>
      <c r="AK11" s="7">
        <f t="shared" si="17"/>
        <v>0.4809513812154701</v>
      </c>
      <c r="AM11" s="6">
        <v>1931.0600999999999</v>
      </c>
      <c r="AN11" s="6">
        <v>1609.1071999999999</v>
      </c>
      <c r="AO11" s="6">
        <v>2056.9416999999999</v>
      </c>
      <c r="AP11" s="6">
        <v>1677.1938</v>
      </c>
      <c r="AQ11" s="6">
        <f t="shared" si="18"/>
        <v>643.90580000000045</v>
      </c>
      <c r="AR11" s="6">
        <f t="shared" si="19"/>
        <v>759.49579999999992</v>
      </c>
      <c r="AS11" s="7">
        <f t="shared" si="20"/>
        <v>0.74955218181860561</v>
      </c>
      <c r="AT11" s="7">
        <f t="shared" si="21"/>
        <v>2.0980546961325963</v>
      </c>
      <c r="AV11" s="6">
        <v>603.18849999999998</v>
      </c>
      <c r="AW11" s="6">
        <v>570.9307</v>
      </c>
      <c r="AX11">
        <v>959.69479999999999</v>
      </c>
      <c r="AY11" s="6">
        <v>838.49210000000005</v>
      </c>
      <c r="AZ11" s="11">
        <f t="shared" si="22"/>
        <v>64.515599999999836</v>
      </c>
      <c r="BA11" s="11">
        <f t="shared" si="23"/>
        <v>242.40539999999976</v>
      </c>
      <c r="BB11" s="12">
        <f t="shared" si="24"/>
        <v>0.27423619246470571</v>
      </c>
      <c r="BC11" s="7">
        <f t="shared" si="25"/>
        <v>0.6696281767955794</v>
      </c>
      <c r="BE11" s="6">
        <v>1600.9206999999999</v>
      </c>
      <c r="BF11" s="6">
        <v>1378.4426000000001</v>
      </c>
      <c r="BG11">
        <v>1467.4701</v>
      </c>
      <c r="BH11" s="6">
        <v>1400.0282999999999</v>
      </c>
      <c r="BI11" s="6">
        <f t="shared" si="26"/>
        <v>444.95619999999985</v>
      </c>
      <c r="BJ11" s="6">
        <f t="shared" si="27"/>
        <v>134.88359999999989</v>
      </c>
      <c r="BK11" s="7">
        <f t="shared" si="28"/>
        <v>0.37240525161505872</v>
      </c>
      <c r="BL11" s="7">
        <f t="shared" si="29"/>
        <v>0.37260662983425386</v>
      </c>
      <c r="BN11" s="6">
        <v>1710.9608000000001</v>
      </c>
      <c r="BO11" s="6">
        <v>1469.6813</v>
      </c>
      <c r="BP11">
        <v>2827.2737000000002</v>
      </c>
      <c r="BQ11" s="6">
        <v>2645.5693000000001</v>
      </c>
      <c r="BR11" s="6">
        <f t="shared" si="30"/>
        <v>482.55900000000042</v>
      </c>
      <c r="BS11" s="6">
        <f t="shared" si="31"/>
        <v>363.40880000000016</v>
      </c>
      <c r="BT11" s="7">
        <f t="shared" si="32"/>
        <v>0.83829124149216749</v>
      </c>
      <c r="BU11" s="7">
        <f t="shared" si="33"/>
        <v>1.0038917127071827</v>
      </c>
      <c r="BW11" s="6">
        <v>1055.2968000000001</v>
      </c>
      <c r="BX11" s="6">
        <v>837.27890000000002</v>
      </c>
      <c r="BY11">
        <v>1620.8598999999999</v>
      </c>
      <c r="BZ11" s="6">
        <v>1903.8063999999999</v>
      </c>
      <c r="CA11" s="6">
        <f t="shared" si="34"/>
        <v>436.03580000000022</v>
      </c>
      <c r="CB11" s="6">
        <f t="shared" si="35"/>
        <v>0</v>
      </c>
      <c r="CC11" s="7">
        <f t="shared" si="46"/>
        <v>0.91594961682419285</v>
      </c>
      <c r="CD11" s="7">
        <f t="shared" si="36"/>
        <v>0</v>
      </c>
      <c r="CF11" s="6">
        <v>811.30129999999997</v>
      </c>
      <c r="CG11" s="6">
        <v>652.32510000000002</v>
      </c>
      <c r="CH11">
        <v>1082.0063</v>
      </c>
      <c r="CI11" s="6">
        <v>938.04459999999995</v>
      </c>
      <c r="CJ11" s="6">
        <f t="shared" si="37"/>
        <v>317.95239999999984</v>
      </c>
      <c r="CK11" s="6">
        <f t="shared" si="38"/>
        <v>287.92340000000024</v>
      </c>
      <c r="CL11" s="7">
        <f t="shared" si="39"/>
        <v>0.59460696766761312</v>
      </c>
      <c r="CM11" s="7">
        <f t="shared" si="40"/>
        <v>0.79536850828729344</v>
      </c>
      <c r="CO11" s="6">
        <v>1364.4625000000001</v>
      </c>
      <c r="CP11" s="6">
        <v>1003.8172</v>
      </c>
      <c r="CQ11">
        <v>1864.5693000000001</v>
      </c>
      <c r="CR11" s="6">
        <v>1786.9640999999999</v>
      </c>
      <c r="CS11" s="6">
        <f t="shared" si="41"/>
        <v>721.29060000000027</v>
      </c>
      <c r="CT11" s="6">
        <f t="shared" si="42"/>
        <v>155.21040000000062</v>
      </c>
      <c r="CU11" s="7">
        <f t="shared" si="43"/>
        <v>0.87505107462961851</v>
      </c>
      <c r="CV11" s="7">
        <f t="shared" si="44"/>
        <v>0.42875801104972544</v>
      </c>
      <c r="CW11"/>
      <c r="DQ11" s="58"/>
      <c r="DR11" s="41">
        <v>399.4147999999999</v>
      </c>
      <c r="DS11" s="32">
        <v>330.44120000000021</v>
      </c>
      <c r="DT11" s="32">
        <v>120.66179999999986</v>
      </c>
      <c r="DU11" s="32">
        <v>385.38399999999979</v>
      </c>
      <c r="DV11" s="32">
        <v>470.81700000000023</v>
      </c>
      <c r="DW11" s="32">
        <v>171.54079999999988</v>
      </c>
      <c r="DX11" s="32">
        <v>421.07599999999979</v>
      </c>
      <c r="DY11" s="32">
        <v>253.63840000000005</v>
      </c>
      <c r="DZ11" s="32">
        <v>339.04780000000005</v>
      </c>
      <c r="EA11" s="32">
        <v>198.57240000000002</v>
      </c>
      <c r="EB11" s="32">
        <v>625.11540000000025</v>
      </c>
      <c r="EC11" s="32">
        <v>279.39079999999984</v>
      </c>
      <c r="ED11" s="32">
        <v>398.55899999999997</v>
      </c>
      <c r="EE11" s="32">
        <v>171.78000000000003</v>
      </c>
      <c r="EF11" s="32">
        <v>261.88079999999991</v>
      </c>
      <c r="EG11" s="32">
        <v>184.76139999999998</v>
      </c>
      <c r="EH11" s="32">
        <v>529.70740000000046</v>
      </c>
      <c r="EI11" s="32">
        <v>378.78519999999969</v>
      </c>
      <c r="EJ11" s="32">
        <v>545.65420000000006</v>
      </c>
      <c r="EK11" s="32">
        <v>138.13040000000001</v>
      </c>
      <c r="EL11" s="32">
        <v>234.03859999999986</v>
      </c>
      <c r="EM11" s="32">
        <v>188.79459999999949</v>
      </c>
      <c r="EN11" s="32">
        <v>339.55240000000015</v>
      </c>
      <c r="EO11" s="32">
        <v>274.16020000000009</v>
      </c>
      <c r="EP11" s="32">
        <v>759.55779999999959</v>
      </c>
      <c r="EQ11" s="32">
        <v>464.98559999999986</v>
      </c>
      <c r="ER11" s="32">
        <v>241.94500000000005</v>
      </c>
      <c r="ES11" s="32">
        <v>224.79999999999995</v>
      </c>
      <c r="ET11" s="32">
        <v>41.333400000000154</v>
      </c>
      <c r="EU11" s="32">
        <v>317.43500000000006</v>
      </c>
      <c r="EW11" s="27">
        <f>0.128+EW10</f>
        <v>0.25600000000000001</v>
      </c>
      <c r="EX11" s="28">
        <v>399.4147999999999</v>
      </c>
      <c r="EY11" s="28">
        <v>330.44120000000021</v>
      </c>
      <c r="EZ11" s="50">
        <v>87.336999999999648</v>
      </c>
      <c r="FA11" s="28">
        <v>385.38399999999979</v>
      </c>
      <c r="FB11" s="50">
        <v>340.91279999999995</v>
      </c>
      <c r="FC11" s="28">
        <v>171.54079999999988</v>
      </c>
      <c r="FD11" s="28">
        <v>421.07599999999979</v>
      </c>
      <c r="FE11" s="28">
        <v>253.63840000000005</v>
      </c>
      <c r="FF11" s="28">
        <v>339.04780000000005</v>
      </c>
      <c r="FG11" s="50"/>
      <c r="FH11" s="50">
        <v>442.58119999999997</v>
      </c>
      <c r="FI11" s="50"/>
      <c r="FJ11" s="28">
        <v>398.55899999999997</v>
      </c>
      <c r="FK11" s="28">
        <v>171.78000000000003</v>
      </c>
      <c r="FL11" s="28">
        <v>261.88079999999991</v>
      </c>
      <c r="FM11" s="50">
        <v>201.30680000000001</v>
      </c>
      <c r="FN11" s="50"/>
      <c r="FO11" s="50"/>
      <c r="FP11" s="50"/>
      <c r="FQ11" s="50"/>
      <c r="FR11" s="50">
        <v>111.69259999999974</v>
      </c>
      <c r="FS11" s="50">
        <v>46.182199999999852</v>
      </c>
      <c r="FT11" s="28">
        <v>339.55240000000015</v>
      </c>
      <c r="FU11" s="28">
        <v>274.16020000000009</v>
      </c>
      <c r="FV11" s="28">
        <v>759.55779999999959</v>
      </c>
      <c r="FW11" s="28">
        <v>464.98559999999986</v>
      </c>
      <c r="FX11" s="50">
        <v>58.909599999999955</v>
      </c>
      <c r="FY11" s="28">
        <v>224.79999999999995</v>
      </c>
      <c r="FZ11" s="28">
        <v>41.333400000000154</v>
      </c>
      <c r="GA11" s="28">
        <v>317.43500000000006</v>
      </c>
      <c r="GB11" s="30">
        <f t="shared" si="47"/>
        <v>285.14622500000002</v>
      </c>
      <c r="GC11" s="31">
        <f t="shared" si="48"/>
        <v>164.678580386287</v>
      </c>
      <c r="GD11" s="45">
        <f t="shared" ref="GD11:GD24" si="49">GD10+GD$5</f>
        <v>3.3333333333333335</v>
      </c>
    </row>
    <row r="12" spans="1:186" x14ac:dyDescent="0.3">
      <c r="A12">
        <f t="shared" si="45"/>
        <v>0.77400000000000002</v>
      </c>
      <c r="C12" s="6">
        <v>952.86620000000005</v>
      </c>
      <c r="D12" s="6">
        <v>834.35950000000003</v>
      </c>
      <c r="E12" s="6">
        <v>1034.0590999999999</v>
      </c>
      <c r="F12" s="6">
        <v>971.90329999999994</v>
      </c>
      <c r="G12" s="6">
        <f t="shared" si="2"/>
        <v>237.01340000000005</v>
      </c>
      <c r="H12" s="6">
        <f t="shared" si="3"/>
        <v>124.3116</v>
      </c>
      <c r="I12" s="10">
        <f t="shared" si="4"/>
        <v>0.49377791666666676</v>
      </c>
      <c r="J12" s="7">
        <f t="shared" si="5"/>
        <v>0.3434022099447514</v>
      </c>
      <c r="K12" s="9"/>
      <c r="L12" s="6">
        <v>1384.8073999999999</v>
      </c>
      <c r="M12" s="6">
        <v>1208.7753</v>
      </c>
      <c r="N12" s="6">
        <v>1581.9031</v>
      </c>
      <c r="O12" s="6">
        <v>1553.2931000000001</v>
      </c>
      <c r="P12" s="6">
        <f t="shared" si="6"/>
        <v>352.06420000000003</v>
      </c>
      <c r="Q12" s="6">
        <f t="shared" si="7"/>
        <v>57.2199999999998</v>
      </c>
      <c r="R12" s="7">
        <f t="shared" si="8"/>
        <v>0.57476810213856366</v>
      </c>
      <c r="S12" s="7">
        <f t="shared" si="9"/>
        <v>0.15806629834254088</v>
      </c>
      <c r="T12" s="9"/>
      <c r="U12" s="6">
        <v>1146.6107</v>
      </c>
      <c r="V12" s="6">
        <v>1127.1256000000001</v>
      </c>
      <c r="W12" s="6">
        <v>2647.6122999999998</v>
      </c>
      <c r="X12" s="6">
        <v>2686.7473</v>
      </c>
      <c r="Y12" s="6">
        <f t="shared" si="10"/>
        <v>38.97019999999975</v>
      </c>
      <c r="Z12" s="6">
        <f t="shared" si="11"/>
        <v>0</v>
      </c>
      <c r="AA12" s="7">
        <f t="shared" si="12"/>
        <v>0.12385481760032366</v>
      </c>
      <c r="AB12" s="7">
        <f t="shared" si="13"/>
        <v>0</v>
      </c>
      <c r="AC12" s="9"/>
      <c r="AD12" s="6">
        <v>1342.9319</v>
      </c>
      <c r="AE12" s="6">
        <v>1093.5599</v>
      </c>
      <c r="AF12" s="6">
        <v>1851.5079000000001</v>
      </c>
      <c r="AG12" s="6">
        <v>1797.6777</v>
      </c>
      <c r="AH12" s="6">
        <f t="shared" si="14"/>
        <v>498.74400000000026</v>
      </c>
      <c r="AI12" s="6">
        <f t="shared" si="15"/>
        <v>107.66040000000021</v>
      </c>
      <c r="AJ12" s="7">
        <f t="shared" si="16"/>
        <v>0.57492183274489839</v>
      </c>
      <c r="AK12" s="7">
        <f t="shared" si="17"/>
        <v>0.29740441988950334</v>
      </c>
      <c r="AM12" s="6">
        <v>1884.7820999999999</v>
      </c>
      <c r="AN12" s="6">
        <v>1528.8479</v>
      </c>
      <c r="AO12" s="6">
        <v>2032.9211</v>
      </c>
      <c r="AP12" s="6">
        <v>1803.2609</v>
      </c>
      <c r="AQ12" s="6">
        <f t="shared" si="18"/>
        <v>711.86839999999961</v>
      </c>
      <c r="AR12" s="6">
        <f t="shared" si="19"/>
        <v>459.32040000000029</v>
      </c>
      <c r="AS12" s="7">
        <f t="shared" si="20"/>
        <v>0.82866548552244623</v>
      </c>
      <c r="AT12" s="7">
        <f t="shared" si="21"/>
        <v>1.2688408839779013</v>
      </c>
      <c r="AV12" s="6">
        <v>761.78430000000003</v>
      </c>
      <c r="AW12" s="6">
        <v>676.01390000000004</v>
      </c>
      <c r="AX12">
        <v>1290.4951000000001</v>
      </c>
      <c r="AY12" s="6">
        <v>1221.5458000000001</v>
      </c>
      <c r="AZ12" s="6">
        <f t="shared" si="22"/>
        <v>171.54079999999988</v>
      </c>
      <c r="BA12" s="6">
        <f t="shared" si="23"/>
        <v>137.89859999999976</v>
      </c>
      <c r="BB12" s="7">
        <f t="shared" si="24"/>
        <v>0.72916776476309098</v>
      </c>
      <c r="BC12" s="7">
        <f t="shared" si="25"/>
        <v>0.38093535911602144</v>
      </c>
      <c r="BE12" s="6">
        <v>2034.3855000000001</v>
      </c>
      <c r="BF12" s="6">
        <v>1741.0289</v>
      </c>
      <c r="BG12">
        <v>2086.0810999999999</v>
      </c>
      <c r="BH12" s="6">
        <v>1875.1642999999999</v>
      </c>
      <c r="BI12" s="6">
        <f t="shared" si="26"/>
        <v>586.71320000000014</v>
      </c>
      <c r="BJ12" s="6">
        <f t="shared" si="27"/>
        <v>421.83360000000039</v>
      </c>
      <c r="BK12" s="7">
        <f t="shared" si="28"/>
        <v>0.4910485051604549</v>
      </c>
      <c r="BL12" s="7">
        <f t="shared" si="29"/>
        <v>1.1652861878453049</v>
      </c>
      <c r="BN12" s="6">
        <v>1696.3227999999999</v>
      </c>
      <c r="BO12" s="6">
        <v>1465.5713000000001</v>
      </c>
      <c r="BP12">
        <v>2741.9097000000002</v>
      </c>
      <c r="BQ12" s="6">
        <v>2620.9395</v>
      </c>
      <c r="BR12" s="6">
        <f t="shared" si="30"/>
        <v>461.50299999999947</v>
      </c>
      <c r="BS12" s="6">
        <f t="shared" si="31"/>
        <v>241.94040000000086</v>
      </c>
      <c r="BT12" s="7">
        <f t="shared" si="32"/>
        <v>0.80171320568543747</v>
      </c>
      <c r="BU12" s="7">
        <f t="shared" si="33"/>
        <v>0.66834364640884214</v>
      </c>
      <c r="BW12" s="6">
        <v>1018.4883</v>
      </c>
      <c r="BX12" s="6">
        <v>855.99630000000002</v>
      </c>
      <c r="BY12">
        <v>2178.3764999999999</v>
      </c>
      <c r="BZ12" s="6">
        <v>2161.2546000000002</v>
      </c>
      <c r="CA12" s="6">
        <f t="shared" si="34"/>
        <v>324.98399999999981</v>
      </c>
      <c r="CB12" s="6">
        <f t="shared" si="35"/>
        <v>34.243799999999283</v>
      </c>
      <c r="CC12" s="7">
        <f t="shared" si="46"/>
        <v>0.68267094186760158</v>
      </c>
      <c r="CD12" s="7">
        <f t="shared" si="36"/>
        <v>9.4596132596683105E-2</v>
      </c>
      <c r="CF12" s="6">
        <v>823.35469999999998</v>
      </c>
      <c r="CG12" s="6">
        <v>675.58180000000004</v>
      </c>
      <c r="CH12">
        <v>855.59199999999998</v>
      </c>
      <c r="CI12" s="6">
        <v>803.84029999999996</v>
      </c>
      <c r="CJ12" s="6">
        <f t="shared" si="37"/>
        <v>295.54579999999987</v>
      </c>
      <c r="CK12" s="6">
        <f t="shared" si="38"/>
        <v>103.50339999999994</v>
      </c>
      <c r="CL12" s="7">
        <f t="shared" si="39"/>
        <v>0.55270409012449306</v>
      </c>
      <c r="CM12" s="7">
        <f t="shared" si="40"/>
        <v>0.28592099447513797</v>
      </c>
      <c r="CO12" s="6">
        <v>1422.3094000000001</v>
      </c>
      <c r="CP12" s="6">
        <v>1065.5685000000001</v>
      </c>
      <c r="CQ12">
        <v>2216.8218000000002</v>
      </c>
      <c r="CR12" s="6">
        <v>2116.8096</v>
      </c>
      <c r="CS12" s="6">
        <f t="shared" si="41"/>
        <v>713.48180000000013</v>
      </c>
      <c r="CT12" s="6">
        <f t="shared" si="42"/>
        <v>200.0244000000007</v>
      </c>
      <c r="CU12" s="7">
        <f t="shared" si="43"/>
        <v>0.86557764071606424</v>
      </c>
      <c r="CV12" s="7">
        <f t="shared" si="44"/>
        <v>0.55255359116022296</v>
      </c>
      <c r="CW12"/>
      <c r="DQ12" s="58"/>
      <c r="DR12" s="41">
        <v>374.09679999999992</v>
      </c>
      <c r="DS12" s="32">
        <v>352.06420000000003</v>
      </c>
      <c r="DT12" s="32">
        <v>73.947999999999638</v>
      </c>
      <c r="DU12" s="32">
        <v>498.74400000000026</v>
      </c>
      <c r="DV12" s="32">
        <v>643.90580000000045</v>
      </c>
      <c r="DW12" s="32">
        <v>173.90180000000021</v>
      </c>
      <c r="DX12" s="32">
        <v>444.95619999999985</v>
      </c>
      <c r="DY12" s="32">
        <v>450.12919999999986</v>
      </c>
      <c r="DZ12" s="32">
        <v>403.42379999999991</v>
      </c>
      <c r="EA12" s="32">
        <v>317.95239999999984</v>
      </c>
      <c r="EB12" s="32">
        <v>721.29060000000027</v>
      </c>
      <c r="EC12" s="32">
        <v>165.62779999999998</v>
      </c>
      <c r="ED12" s="32">
        <v>484.95960000000019</v>
      </c>
      <c r="EE12" s="32">
        <v>271.10739999999976</v>
      </c>
      <c r="EF12" s="32">
        <v>353.32639999999992</v>
      </c>
      <c r="EG12" s="32">
        <v>311.44539999999995</v>
      </c>
      <c r="EH12" s="32">
        <v>772.76299999999969</v>
      </c>
      <c r="EI12" s="28">
        <v>457.0382000000003</v>
      </c>
      <c r="EJ12" s="32">
        <v>489.86520000000007</v>
      </c>
      <c r="EK12" s="32">
        <v>167.9136000000002</v>
      </c>
      <c r="EL12" s="32">
        <v>378.98919999999998</v>
      </c>
      <c r="EM12" s="32">
        <v>228.85680000000002</v>
      </c>
      <c r="EN12" s="32">
        <v>497.30520000000001</v>
      </c>
      <c r="EO12" s="32">
        <v>493.68279999999993</v>
      </c>
      <c r="EP12" s="32">
        <v>1034.7428</v>
      </c>
      <c r="EQ12" s="32">
        <v>688.43920000000014</v>
      </c>
      <c r="ER12" s="32">
        <v>184.10519999999997</v>
      </c>
      <c r="ES12" s="32">
        <v>268.96719999999982</v>
      </c>
      <c r="ET12" s="32">
        <v>97.079000000000008</v>
      </c>
      <c r="EU12" s="28">
        <v>478.39780000000019</v>
      </c>
      <c r="EW12" s="27">
        <f t="shared" ref="EW12:EW28" si="50">0.128+EW11</f>
        <v>0.38400000000000001</v>
      </c>
      <c r="EX12" s="28">
        <v>374.09679999999992</v>
      </c>
      <c r="EY12" s="28">
        <v>352.06420000000003</v>
      </c>
      <c r="EZ12" s="47">
        <v>120.66179999999986</v>
      </c>
      <c r="FA12" s="28">
        <v>498.74400000000026</v>
      </c>
      <c r="FB12" s="50"/>
      <c r="FC12" s="28">
        <v>173.90180000000021</v>
      </c>
      <c r="FD12" s="28">
        <v>444.95619999999985</v>
      </c>
      <c r="FE12" s="28">
        <v>450.12919999999986</v>
      </c>
      <c r="FF12" s="28">
        <v>403.42379999999991</v>
      </c>
      <c r="FG12" s="47">
        <v>198.57240000000002</v>
      </c>
      <c r="FH12" s="47">
        <v>625.11540000000025</v>
      </c>
      <c r="FI12" s="47">
        <v>279.39079999999984</v>
      </c>
      <c r="FJ12" s="28">
        <v>484.95960000000019</v>
      </c>
      <c r="FK12" s="28">
        <v>271.10739999999976</v>
      </c>
      <c r="FL12" s="28">
        <v>353.32639999999992</v>
      </c>
      <c r="FM12" s="50"/>
      <c r="FN12" s="47">
        <v>529.70740000000046</v>
      </c>
      <c r="FO12" s="47">
        <v>378.78519999999969</v>
      </c>
      <c r="FP12" s="47">
        <v>545.65420000000006</v>
      </c>
      <c r="FQ12" s="47">
        <v>138.13040000000001</v>
      </c>
      <c r="FR12" s="47">
        <v>234.03859999999986</v>
      </c>
      <c r="FS12" s="50"/>
      <c r="FT12" s="28">
        <v>497.30520000000001</v>
      </c>
      <c r="FU12" s="28">
        <v>493.68279999999993</v>
      </c>
      <c r="FV12" s="28">
        <v>1034.7428</v>
      </c>
      <c r="FW12" s="28">
        <v>688.43920000000014</v>
      </c>
      <c r="FX12" s="50"/>
      <c r="FY12" s="28">
        <v>268.96719999999982</v>
      </c>
      <c r="FZ12" s="28">
        <v>97.079000000000008</v>
      </c>
      <c r="GA12" s="28">
        <v>478.39780000000019</v>
      </c>
      <c r="GB12" s="30">
        <f t="shared" si="47"/>
        <v>400.59152307692307</v>
      </c>
      <c r="GC12" s="31">
        <f t="shared" si="48"/>
        <v>203.19821903408564</v>
      </c>
      <c r="GD12" s="45">
        <f t="shared" si="49"/>
        <v>5</v>
      </c>
    </row>
    <row r="13" spans="1:186" x14ac:dyDescent="0.3">
      <c r="A13">
        <f t="shared" si="45"/>
        <v>0.90300000000000002</v>
      </c>
      <c r="C13" s="6">
        <v>916.54160000000002</v>
      </c>
      <c r="D13" s="6">
        <v>748.46249999999998</v>
      </c>
      <c r="E13" s="6">
        <v>1272.4208000000001</v>
      </c>
      <c r="F13" s="6">
        <v>1134.674</v>
      </c>
      <c r="G13" s="6">
        <f t="shared" si="2"/>
        <v>336.15820000000019</v>
      </c>
      <c r="H13" s="6">
        <f t="shared" si="3"/>
        <v>275.49360000000036</v>
      </c>
      <c r="I13" s="10">
        <f t="shared" si="4"/>
        <v>0.70032958333333373</v>
      </c>
      <c r="J13" s="7">
        <f t="shared" si="5"/>
        <v>0.76103204419889603</v>
      </c>
      <c r="K13" s="9"/>
      <c r="L13" s="6">
        <v>1471.4114</v>
      </c>
      <c r="M13" s="6">
        <v>1243.1197999999999</v>
      </c>
      <c r="N13" s="6">
        <v>1352.5836999999999</v>
      </c>
      <c r="O13" s="6">
        <v>1366.4992999999999</v>
      </c>
      <c r="P13" s="6">
        <f t="shared" si="6"/>
        <v>456.58320000000003</v>
      </c>
      <c r="Q13" s="6">
        <f t="shared" si="7"/>
        <v>0</v>
      </c>
      <c r="R13" s="7">
        <f t="shared" si="8"/>
        <v>0.74540228552733345</v>
      </c>
      <c r="S13" s="7">
        <f t="shared" si="9"/>
        <v>0</v>
      </c>
      <c r="T13" s="9"/>
      <c r="U13" s="6">
        <v>1118.2336</v>
      </c>
      <c r="V13" s="6">
        <v>1082.8795</v>
      </c>
      <c r="W13" s="6">
        <v>2803.4812000000002</v>
      </c>
      <c r="X13" s="6">
        <v>2783.5962</v>
      </c>
      <c r="Y13" s="6">
        <f t="shared" si="10"/>
        <v>70.708200000000033</v>
      </c>
      <c r="Z13" s="6">
        <f t="shared" si="11"/>
        <v>39.770000000000437</v>
      </c>
      <c r="AA13" s="7">
        <f t="shared" si="12"/>
        <v>0.22472430764654186</v>
      </c>
      <c r="AB13" s="7">
        <f t="shared" si="13"/>
        <v>0.10986187845303988</v>
      </c>
      <c r="AC13" s="9"/>
      <c r="AD13" s="6">
        <v>1500.4059999999999</v>
      </c>
      <c r="AE13" s="6">
        <v>1248.8501000000001</v>
      </c>
      <c r="AF13" s="6">
        <v>1918.3272999999999</v>
      </c>
      <c r="AG13" s="6">
        <v>1860.1023</v>
      </c>
      <c r="AH13" s="6">
        <f t="shared" si="14"/>
        <v>503.11179999999968</v>
      </c>
      <c r="AI13" s="6">
        <f t="shared" si="15"/>
        <v>116.45000000000005</v>
      </c>
      <c r="AJ13" s="7">
        <f t="shared" si="16"/>
        <v>0.57995676766353976</v>
      </c>
      <c r="AK13" s="7">
        <f t="shared" si="17"/>
        <v>0.3216850828729283</v>
      </c>
      <c r="AM13" s="6">
        <v>1839.84</v>
      </c>
      <c r="AN13" s="6">
        <v>1455.9158</v>
      </c>
      <c r="AO13" s="6">
        <v>2626.6372000000001</v>
      </c>
      <c r="AP13" s="6">
        <v>2206.1736000000001</v>
      </c>
      <c r="AQ13" s="6">
        <f t="shared" si="18"/>
        <v>767.84839999999963</v>
      </c>
      <c r="AR13" s="6">
        <f t="shared" si="19"/>
        <v>840.92720000000008</v>
      </c>
      <c r="AS13" s="7">
        <f t="shared" si="20"/>
        <v>0.89383018995313401</v>
      </c>
      <c r="AT13" s="7">
        <f t="shared" si="21"/>
        <v>2.3230033149171274</v>
      </c>
      <c r="AV13" s="6">
        <v>939.95590000000004</v>
      </c>
      <c r="AW13" s="6">
        <v>853.005</v>
      </c>
      <c r="AX13">
        <v>1504.8348000000001</v>
      </c>
      <c r="AY13" s="6">
        <v>1550.0398</v>
      </c>
      <c r="AZ13" s="6">
        <f t="shared" si="22"/>
        <v>173.90180000000021</v>
      </c>
      <c r="BA13" s="6">
        <f t="shared" si="23"/>
        <v>0</v>
      </c>
      <c r="BB13" s="7">
        <f t="shared" si="24"/>
        <v>0.73920365763875617</v>
      </c>
      <c r="BC13" s="7">
        <f t="shared" si="25"/>
        <v>0</v>
      </c>
      <c r="BE13" s="6">
        <v>2222.4529000000002</v>
      </c>
      <c r="BF13" s="6">
        <v>1827.9067</v>
      </c>
      <c r="BG13">
        <v>1872.5992000000001</v>
      </c>
      <c r="BH13" s="6">
        <v>1780.7527</v>
      </c>
      <c r="BI13" s="6">
        <f t="shared" si="26"/>
        <v>789.09240000000023</v>
      </c>
      <c r="BJ13" s="6">
        <f t="shared" si="27"/>
        <v>183.69299999999998</v>
      </c>
      <c r="BK13" s="7">
        <f t="shared" si="28"/>
        <v>0.66042939455508376</v>
      </c>
      <c r="BL13" s="7">
        <f t="shared" si="29"/>
        <v>0.50743922651933693</v>
      </c>
      <c r="BN13" s="6">
        <v>1784.8158000000001</v>
      </c>
      <c r="BO13" s="6">
        <v>1496.9928</v>
      </c>
      <c r="BP13">
        <v>2993.4438</v>
      </c>
      <c r="BQ13" s="6">
        <v>2782.2673</v>
      </c>
      <c r="BR13" s="6">
        <f t="shared" si="30"/>
        <v>575.64600000000019</v>
      </c>
      <c r="BS13" s="6">
        <f t="shared" si="31"/>
        <v>422.35299999999961</v>
      </c>
      <c r="BT13" s="7">
        <f t="shared" si="32"/>
        <v>1</v>
      </c>
      <c r="BU13" s="7">
        <f t="shared" si="33"/>
        <v>1.1667209944751371</v>
      </c>
      <c r="BW13" s="6">
        <v>1061.422</v>
      </c>
      <c r="BX13" s="6">
        <v>865.08619999999996</v>
      </c>
      <c r="BY13">
        <v>2145.4989999999998</v>
      </c>
      <c r="BZ13" s="6">
        <v>2102.8896</v>
      </c>
      <c r="CA13" s="6">
        <f t="shared" si="34"/>
        <v>392.67160000000001</v>
      </c>
      <c r="CB13" s="6">
        <f t="shared" si="35"/>
        <v>85.218800000000101</v>
      </c>
      <c r="CC13" s="7">
        <f t="shared" si="46"/>
        <v>0.82485750380528966</v>
      </c>
      <c r="CD13" s="7">
        <f t="shared" si="36"/>
        <v>0.23541104972375718</v>
      </c>
      <c r="CF13" s="6">
        <v>929.74069999999995</v>
      </c>
      <c r="CG13" s="6">
        <v>740.41210000000001</v>
      </c>
      <c r="CH13">
        <v>1178.5827999999999</v>
      </c>
      <c r="CI13" s="6">
        <v>960.75819999999999</v>
      </c>
      <c r="CJ13" s="6">
        <f t="shared" si="37"/>
        <v>378.65719999999988</v>
      </c>
      <c r="CK13" s="6">
        <f t="shared" si="38"/>
        <v>435.64919999999995</v>
      </c>
      <c r="CL13" s="7">
        <f t="shared" si="39"/>
        <v>0.7081318130560077</v>
      </c>
      <c r="CM13" s="7">
        <f t="shared" si="40"/>
        <v>1.2034508287292816</v>
      </c>
      <c r="CO13" s="6">
        <v>1380.3218999999999</v>
      </c>
      <c r="CP13" s="6">
        <v>1061.2877000000001</v>
      </c>
      <c r="CQ13">
        <v>2340.7287999999999</v>
      </c>
      <c r="CR13" s="6">
        <v>2106.8573999999999</v>
      </c>
      <c r="CS13" s="6">
        <f t="shared" si="41"/>
        <v>638.06839999999954</v>
      </c>
      <c r="CT13" s="6">
        <f t="shared" si="42"/>
        <v>467.74279999999999</v>
      </c>
      <c r="CU13" s="7">
        <f t="shared" si="43"/>
        <v>0.77408805702888772</v>
      </c>
      <c r="CV13" s="7">
        <f t="shared" si="44"/>
        <v>1.292107182320442</v>
      </c>
      <c r="CW13"/>
      <c r="DQ13" s="58"/>
      <c r="DR13" s="41">
        <v>237.01340000000005</v>
      </c>
      <c r="DS13" s="32">
        <v>456.58320000000003</v>
      </c>
      <c r="DT13" s="32">
        <v>38.97019999999975</v>
      </c>
      <c r="DU13" s="32">
        <v>503.11179999999968</v>
      </c>
      <c r="DV13" s="32">
        <v>711.86839999999961</v>
      </c>
      <c r="DW13" s="32">
        <v>221.84279999999978</v>
      </c>
      <c r="DX13" s="32">
        <v>586.71320000000014</v>
      </c>
      <c r="DY13" s="32">
        <v>482.55900000000042</v>
      </c>
      <c r="DZ13" s="32">
        <v>436.03580000000022</v>
      </c>
      <c r="EA13" s="32">
        <v>295.54579999999987</v>
      </c>
      <c r="EB13" s="32">
        <v>713.48180000000013</v>
      </c>
      <c r="EC13" s="32">
        <v>211.09059999999988</v>
      </c>
      <c r="ED13" s="32">
        <v>368.26799999999997</v>
      </c>
      <c r="EE13" s="32">
        <v>361.48159999999984</v>
      </c>
      <c r="EF13" s="32">
        <v>285.77300000000014</v>
      </c>
      <c r="EG13" s="32">
        <v>275.82999999999981</v>
      </c>
      <c r="EH13" s="32">
        <v>790.74240000000032</v>
      </c>
      <c r="EI13" s="28">
        <v>446.48079999999993</v>
      </c>
      <c r="EJ13" s="32">
        <v>534.31340000000023</v>
      </c>
      <c r="EK13" s="32">
        <v>233.52980000000025</v>
      </c>
      <c r="EL13" s="32">
        <v>508.77240000000029</v>
      </c>
      <c r="EM13" s="32">
        <v>223.51099999999997</v>
      </c>
      <c r="EN13" s="32">
        <v>514.48400000000004</v>
      </c>
      <c r="EO13" s="32">
        <v>552.56739999999991</v>
      </c>
      <c r="EP13" s="32">
        <v>869.56540000000007</v>
      </c>
      <c r="EQ13" s="32">
        <v>1013.2110000000004</v>
      </c>
      <c r="ER13" s="32">
        <v>273.53780000000006</v>
      </c>
      <c r="ES13" s="32">
        <v>349.21240000000012</v>
      </c>
      <c r="ET13" s="32">
        <v>133.07439999999991</v>
      </c>
      <c r="EU13" s="28">
        <v>657.01260000000002</v>
      </c>
      <c r="EW13" s="27">
        <f t="shared" si="50"/>
        <v>0.51200000000000001</v>
      </c>
      <c r="EX13" s="28">
        <v>237.01340000000005</v>
      </c>
      <c r="EY13" s="28">
        <v>456.58320000000003</v>
      </c>
      <c r="EZ13" s="27"/>
      <c r="FA13" s="28">
        <v>503.11179999999968</v>
      </c>
      <c r="FB13" s="47">
        <v>470.81700000000023</v>
      </c>
      <c r="FC13" s="28">
        <v>221.84279999999978</v>
      </c>
      <c r="FD13" s="28">
        <v>586.71320000000014</v>
      </c>
      <c r="FE13" s="28">
        <v>482.55900000000042</v>
      </c>
      <c r="FF13" s="28">
        <v>436.03580000000022</v>
      </c>
      <c r="FG13" s="47">
        <v>317.95239999999984</v>
      </c>
      <c r="FH13" s="47"/>
      <c r="FI13" s="47">
        <v>165.62779999999998</v>
      </c>
      <c r="FJ13" s="28">
        <v>368.26799999999997</v>
      </c>
      <c r="FK13" s="28">
        <v>361.48159999999984</v>
      </c>
      <c r="FL13" s="28">
        <v>285.77300000000014</v>
      </c>
      <c r="FM13" s="47">
        <v>184.76139999999998</v>
      </c>
      <c r="FN13" s="47">
        <v>772.76299999999969</v>
      </c>
      <c r="FO13" s="47">
        <v>457.0382000000003</v>
      </c>
      <c r="FP13" s="47">
        <v>489.86520000000007</v>
      </c>
      <c r="FQ13" s="47">
        <v>167.9136000000002</v>
      </c>
      <c r="FR13" s="47"/>
      <c r="FS13" s="47">
        <v>188.79459999999949</v>
      </c>
      <c r="FT13" s="28">
        <v>514.48400000000004</v>
      </c>
      <c r="FU13" s="28">
        <v>552.56739999999991</v>
      </c>
      <c r="FV13" s="28">
        <v>869.56540000000007</v>
      </c>
      <c r="FW13" s="28">
        <v>1013.2110000000004</v>
      </c>
      <c r="FX13" s="47">
        <v>241.94500000000005</v>
      </c>
      <c r="FY13" s="28">
        <v>349.21240000000012</v>
      </c>
      <c r="FZ13" s="28">
        <v>133.07439999999991</v>
      </c>
      <c r="GA13" s="28">
        <v>657.01260000000002</v>
      </c>
      <c r="GB13" s="30">
        <f t="shared" si="47"/>
        <v>425.40693333333337</v>
      </c>
      <c r="GC13" s="31">
        <f t="shared" si="48"/>
        <v>221.25086720943989</v>
      </c>
      <c r="GD13" s="45">
        <f t="shared" si="49"/>
        <v>6.666666666666667</v>
      </c>
    </row>
    <row r="14" spans="1:186" x14ac:dyDescent="0.3">
      <c r="A14">
        <f t="shared" si="45"/>
        <v>1.032</v>
      </c>
      <c r="C14" s="6">
        <v>934.51170000000002</v>
      </c>
      <c r="D14" s="6">
        <v>774.69730000000004</v>
      </c>
      <c r="E14" s="6">
        <v>1214.3475000000001</v>
      </c>
      <c r="F14" s="6">
        <v>1036.6101000000001</v>
      </c>
      <c r="G14" s="6">
        <f t="shared" si="2"/>
        <v>319.62879999999984</v>
      </c>
      <c r="H14" s="6">
        <f t="shared" si="3"/>
        <v>355.47479999999985</v>
      </c>
      <c r="I14" s="10">
        <f t="shared" si="4"/>
        <v>0.665893333333333</v>
      </c>
      <c r="J14" s="7">
        <f t="shared" si="5"/>
        <v>0.98197458563535867</v>
      </c>
      <c r="K14" s="9"/>
      <c r="L14" s="6">
        <v>1526.6249</v>
      </c>
      <c r="M14" s="6">
        <v>1248.3987</v>
      </c>
      <c r="N14" s="6">
        <v>1363.2434000000001</v>
      </c>
      <c r="O14" s="6">
        <v>1389.3151</v>
      </c>
      <c r="P14" s="6">
        <f t="shared" si="6"/>
        <v>556.45240000000001</v>
      </c>
      <c r="Q14" s="6">
        <f t="shared" si="7"/>
        <v>0</v>
      </c>
      <c r="R14" s="7">
        <f t="shared" si="8"/>
        <v>0.90844536274477461</v>
      </c>
      <c r="S14" s="7">
        <f t="shared" si="9"/>
        <v>0</v>
      </c>
      <c r="T14" s="9"/>
      <c r="U14" s="6">
        <v>971.20420000000001</v>
      </c>
      <c r="V14" s="6">
        <v>1010.0818</v>
      </c>
      <c r="W14" s="6">
        <v>3165.7471</v>
      </c>
      <c r="X14" s="6">
        <v>3001.2224000000001</v>
      </c>
      <c r="Y14" s="6">
        <f t="shared" si="10"/>
        <v>0</v>
      </c>
      <c r="Z14" s="6">
        <f t="shared" si="11"/>
        <v>329.04939999999988</v>
      </c>
      <c r="AA14" s="7">
        <f t="shared" si="12"/>
        <v>0</v>
      </c>
      <c r="AB14" s="7">
        <f t="shared" si="13"/>
        <v>0.90897624309392233</v>
      </c>
      <c r="AC14" s="9"/>
      <c r="AD14" s="6">
        <v>1584.3064999999999</v>
      </c>
      <c r="AE14" s="6">
        <v>1273.3115</v>
      </c>
      <c r="AF14" s="6">
        <v>2045.2628999999999</v>
      </c>
      <c r="AG14" s="6">
        <v>2066.0945000000002</v>
      </c>
      <c r="AH14" s="6">
        <f t="shared" si="14"/>
        <v>621.98999999999967</v>
      </c>
      <c r="AI14" s="6">
        <f t="shared" si="15"/>
        <v>0</v>
      </c>
      <c r="AJ14" s="7">
        <f t="shared" si="16"/>
        <v>0.71699234627183284</v>
      </c>
      <c r="AK14" s="7">
        <f t="shared" si="17"/>
        <v>0</v>
      </c>
      <c r="AM14" s="6">
        <v>1878.5871999999999</v>
      </c>
      <c r="AN14" s="6">
        <v>1449.0601999999999</v>
      </c>
      <c r="AO14" s="6">
        <v>3096.5329999999999</v>
      </c>
      <c r="AP14" s="6">
        <v>2440.2595000000001</v>
      </c>
      <c r="AQ14" s="6">
        <f t="shared" si="18"/>
        <v>859.05400000000009</v>
      </c>
      <c r="AR14" s="6">
        <f t="shared" si="19"/>
        <v>1312.5469999999998</v>
      </c>
      <c r="AS14" s="7">
        <f t="shared" si="20"/>
        <v>1</v>
      </c>
      <c r="AT14" s="7">
        <f t="shared" si="21"/>
        <v>3.6258204419889499</v>
      </c>
      <c r="AV14" s="6">
        <v>1013.9861</v>
      </c>
      <c r="AW14" s="6">
        <v>903.06470000000002</v>
      </c>
      <c r="AX14">
        <v>1605.9637</v>
      </c>
      <c r="AY14" s="6">
        <v>1474.6190999999999</v>
      </c>
      <c r="AZ14" s="6">
        <f t="shared" si="22"/>
        <v>221.84279999999978</v>
      </c>
      <c r="BA14" s="6">
        <f t="shared" si="23"/>
        <v>262.68920000000026</v>
      </c>
      <c r="BB14" s="7">
        <f t="shared" si="24"/>
        <v>0.94298626685188247</v>
      </c>
      <c r="BC14" s="7">
        <f t="shared" si="25"/>
        <v>0.72566077348066371</v>
      </c>
      <c r="BE14" s="6">
        <v>2370.7129</v>
      </c>
      <c r="BF14" s="6">
        <v>1871.4453000000001</v>
      </c>
      <c r="BG14">
        <v>1930.8666000000001</v>
      </c>
      <c r="BH14" s="6">
        <v>1743.8053</v>
      </c>
      <c r="BI14" s="6">
        <f t="shared" si="26"/>
        <v>998.5351999999998</v>
      </c>
      <c r="BJ14" s="6">
        <f t="shared" si="27"/>
        <v>374.12260000000015</v>
      </c>
      <c r="BK14" s="7">
        <f t="shared" si="28"/>
        <v>0.83572215063526034</v>
      </c>
      <c r="BL14" s="7">
        <f t="shared" si="29"/>
        <v>1.0334878453038678</v>
      </c>
      <c r="BN14" s="6">
        <v>1771.3589999999999</v>
      </c>
      <c r="BO14" s="6">
        <v>1511.2455</v>
      </c>
      <c r="BP14">
        <v>3035.1287000000002</v>
      </c>
      <c r="BQ14" s="6">
        <v>2815.5962</v>
      </c>
      <c r="BR14" s="6">
        <f t="shared" si="30"/>
        <v>520.22699999999963</v>
      </c>
      <c r="BS14" s="6">
        <f t="shared" si="31"/>
        <v>439.06500000000005</v>
      </c>
      <c r="BT14" s="7">
        <f t="shared" si="32"/>
        <v>0.90372729073076064</v>
      </c>
      <c r="BU14" s="7">
        <f t="shared" si="33"/>
        <v>1.2128867403314918</v>
      </c>
      <c r="BW14" s="6">
        <v>963.774</v>
      </c>
      <c r="BX14" s="6">
        <v>792.76589999999999</v>
      </c>
      <c r="BY14">
        <v>2501.2656000000002</v>
      </c>
      <c r="BZ14" s="6">
        <v>2259.0789</v>
      </c>
      <c r="CA14" s="6">
        <f t="shared" si="34"/>
        <v>342.01620000000003</v>
      </c>
      <c r="CB14" s="6">
        <f t="shared" si="35"/>
        <v>484.37340000000063</v>
      </c>
      <c r="CC14" s="7">
        <f t="shared" si="46"/>
        <v>0.71844928177380474</v>
      </c>
      <c r="CD14" s="7">
        <f t="shared" si="36"/>
        <v>1.3380480662983443</v>
      </c>
      <c r="CF14" s="6">
        <v>954.85799999999995</v>
      </c>
      <c r="CG14" s="6">
        <v>769.83529999999996</v>
      </c>
      <c r="CH14">
        <v>1692.7568000000001</v>
      </c>
      <c r="CI14" s="6">
        <v>1414.8679</v>
      </c>
      <c r="CJ14" s="6">
        <f t="shared" si="37"/>
        <v>370.04539999999974</v>
      </c>
      <c r="CK14" s="6">
        <f t="shared" si="38"/>
        <v>555.77780000000052</v>
      </c>
      <c r="CL14" s="7">
        <f t="shared" si="39"/>
        <v>0.69202677254000577</v>
      </c>
      <c r="CM14" s="7">
        <f t="shared" si="40"/>
        <v>1.53529779005525</v>
      </c>
      <c r="CO14" s="6">
        <v>1447.1215999999999</v>
      </c>
      <c r="CP14" s="6">
        <v>1034.9795999999999</v>
      </c>
      <c r="CQ14">
        <v>2058.5351999999998</v>
      </c>
      <c r="CR14" s="6">
        <v>2014.9812999999999</v>
      </c>
      <c r="CS14" s="6">
        <f t="shared" si="41"/>
        <v>824.28399999999976</v>
      </c>
      <c r="CT14" s="6">
        <f t="shared" si="42"/>
        <v>87.107799999999315</v>
      </c>
      <c r="CU14" s="7">
        <f t="shared" si="43"/>
        <v>1</v>
      </c>
      <c r="CV14" s="7">
        <f t="shared" si="44"/>
        <v>0.24062928176795392</v>
      </c>
      <c r="CW14"/>
      <c r="DQ14" s="58"/>
      <c r="DR14" s="41">
        <v>336.15820000000019</v>
      </c>
      <c r="DS14" s="32">
        <v>556.45240000000001</v>
      </c>
      <c r="DT14" s="32">
        <v>70.708200000000033</v>
      </c>
      <c r="DU14" s="32">
        <v>621.98999999999967</v>
      </c>
      <c r="DV14" s="32">
        <v>767.84839999999963</v>
      </c>
      <c r="DW14" s="32">
        <v>182.80740000000026</v>
      </c>
      <c r="DX14" s="32">
        <v>789.09240000000023</v>
      </c>
      <c r="DY14" s="32">
        <v>461.50299999999947</v>
      </c>
      <c r="DZ14" s="32">
        <v>324.98399999999981</v>
      </c>
      <c r="EA14" s="32">
        <v>378.65719999999988</v>
      </c>
      <c r="EB14" s="32">
        <v>638.06839999999954</v>
      </c>
      <c r="EC14" s="32">
        <v>194.27179999999987</v>
      </c>
      <c r="ED14" s="32">
        <v>358.9131999999999</v>
      </c>
      <c r="EE14" s="32">
        <v>322.50879999999972</v>
      </c>
      <c r="EF14" s="32">
        <v>268.77600000000007</v>
      </c>
      <c r="EG14" s="32">
        <v>245.43439999999987</v>
      </c>
      <c r="EH14" s="32">
        <v>711.61519999999996</v>
      </c>
      <c r="EI14" s="28">
        <v>370.12879999999984</v>
      </c>
      <c r="EJ14" s="32">
        <v>450.15579999999977</v>
      </c>
      <c r="EK14" s="32">
        <v>163.55199999999968</v>
      </c>
      <c r="EL14" s="32">
        <v>771.94760000000019</v>
      </c>
      <c r="EM14" s="32">
        <v>126.67339999999967</v>
      </c>
      <c r="EN14" s="32">
        <v>569.80520000000013</v>
      </c>
      <c r="EO14" s="32">
        <v>649.04179999999985</v>
      </c>
      <c r="EP14" s="32">
        <v>750.07120000000043</v>
      </c>
      <c r="EQ14" s="32">
        <v>953.14120000000048</v>
      </c>
      <c r="ER14" s="32">
        <v>213.34619999999995</v>
      </c>
      <c r="ES14" s="32">
        <v>450.47239999999999</v>
      </c>
      <c r="ET14" s="32">
        <v>275.04520000000014</v>
      </c>
      <c r="EU14" s="28">
        <v>1062.177799999999</v>
      </c>
      <c r="EW14" s="27">
        <f t="shared" si="50"/>
        <v>0.64</v>
      </c>
      <c r="EX14" s="28">
        <v>336.15820000000019</v>
      </c>
      <c r="EY14" s="28">
        <v>556.45240000000001</v>
      </c>
      <c r="EZ14" s="47">
        <v>73.947999999999638</v>
      </c>
      <c r="FA14" s="28">
        <v>621.98999999999967</v>
      </c>
      <c r="FB14" s="47">
        <v>643.90580000000045</v>
      </c>
      <c r="FC14" s="28">
        <v>182.80740000000026</v>
      </c>
      <c r="FD14" s="28">
        <v>789.09240000000023</v>
      </c>
      <c r="FE14" s="28">
        <v>461.50299999999947</v>
      </c>
      <c r="FF14" s="28">
        <v>324.98399999999981</v>
      </c>
      <c r="FG14" s="47">
        <v>295.54579999999987</v>
      </c>
      <c r="FH14" s="47">
        <v>721.29060000000027</v>
      </c>
      <c r="FI14" s="47"/>
      <c r="FJ14" s="28">
        <v>358.9131999999999</v>
      </c>
      <c r="FK14" s="28">
        <v>322.50879999999972</v>
      </c>
      <c r="FL14" s="28">
        <v>268.77600000000007</v>
      </c>
      <c r="FM14" s="47"/>
      <c r="FN14" s="47"/>
      <c r="FO14" s="47"/>
      <c r="FP14" s="47"/>
      <c r="FQ14" s="47"/>
      <c r="FR14" s="47">
        <v>378.98919999999998</v>
      </c>
      <c r="FS14" s="47"/>
      <c r="FT14" s="28">
        <v>569.80520000000013</v>
      </c>
      <c r="FU14" s="28">
        <v>649.04179999999985</v>
      </c>
      <c r="FV14" s="28">
        <v>750.07120000000043</v>
      </c>
      <c r="FW14" s="28">
        <v>953.14120000000048</v>
      </c>
      <c r="FX14" s="47"/>
      <c r="FY14" s="28">
        <v>450.47239999999999</v>
      </c>
      <c r="FZ14" s="28">
        <v>275.04520000000014</v>
      </c>
      <c r="GA14" s="28">
        <v>1062.177799999999</v>
      </c>
      <c r="GB14" s="30">
        <f t="shared" si="47"/>
        <v>502.11907272727279</v>
      </c>
      <c r="GC14" s="31">
        <f t="shared" si="48"/>
        <v>252.38757592567089</v>
      </c>
      <c r="GD14" s="45">
        <f t="shared" si="49"/>
        <v>8.3333333333333339</v>
      </c>
    </row>
    <row r="15" spans="1:186" x14ac:dyDescent="0.3">
      <c r="A15">
        <f t="shared" si="45"/>
        <v>1.161</v>
      </c>
      <c r="C15" s="6">
        <v>908.95169999999996</v>
      </c>
      <c r="D15" s="6">
        <v>694.32079999999996</v>
      </c>
      <c r="E15" s="6">
        <v>1177.7963999999999</v>
      </c>
      <c r="F15" s="6">
        <v>1050.0345</v>
      </c>
      <c r="G15" s="6">
        <f t="shared" si="2"/>
        <v>429.26179999999994</v>
      </c>
      <c r="H15" s="6">
        <f t="shared" si="3"/>
        <v>255.52379999999971</v>
      </c>
      <c r="I15" s="10">
        <f t="shared" si="4"/>
        <v>0.89429541666666656</v>
      </c>
      <c r="J15" s="7">
        <f t="shared" si="5"/>
        <v>0.70586685082872846</v>
      </c>
      <c r="K15" s="9"/>
      <c r="L15" s="6">
        <v>1499.7184</v>
      </c>
      <c r="M15" s="6">
        <v>1193.4521</v>
      </c>
      <c r="N15" s="6">
        <v>1288.8243</v>
      </c>
      <c r="O15" s="6">
        <v>1330.5208</v>
      </c>
      <c r="P15" s="6">
        <f t="shared" si="6"/>
        <v>612.53260000000012</v>
      </c>
      <c r="Q15" s="6">
        <f t="shared" si="7"/>
        <v>0</v>
      </c>
      <c r="R15" s="7">
        <f t="shared" si="8"/>
        <v>1</v>
      </c>
      <c r="S15" s="7">
        <f t="shared" si="9"/>
        <v>0</v>
      </c>
      <c r="T15" s="9"/>
      <c r="U15" s="6">
        <v>1009.9904</v>
      </c>
      <c r="V15" s="6">
        <v>970.20770000000005</v>
      </c>
      <c r="W15" s="6">
        <v>3436.4404</v>
      </c>
      <c r="X15" s="6">
        <v>3252.6176999999998</v>
      </c>
      <c r="Y15" s="6">
        <f t="shared" si="10"/>
        <v>79.56539999999984</v>
      </c>
      <c r="Z15" s="6">
        <f t="shared" si="11"/>
        <v>367.64539999999988</v>
      </c>
      <c r="AA15" s="7">
        <f t="shared" si="12"/>
        <v>0.25287419885699419</v>
      </c>
      <c r="AB15" s="7">
        <f t="shared" si="13"/>
        <v>1.0155950276243091</v>
      </c>
      <c r="AC15" s="9"/>
      <c r="AD15" s="6">
        <v>1628.5045</v>
      </c>
      <c r="AE15" s="6">
        <v>1357.7686000000001</v>
      </c>
      <c r="AF15" s="6">
        <v>2334.3141999999998</v>
      </c>
      <c r="AG15" s="6">
        <v>2233.6154999999999</v>
      </c>
      <c r="AH15" s="6">
        <f t="shared" si="14"/>
        <v>541.47180000000003</v>
      </c>
      <c r="AI15" s="6">
        <f t="shared" si="15"/>
        <v>201.39739999999983</v>
      </c>
      <c r="AJ15" s="7">
        <f t="shared" si="16"/>
        <v>0.62417584900405609</v>
      </c>
      <c r="AK15" s="7">
        <f t="shared" si="17"/>
        <v>0.55634640883977859</v>
      </c>
      <c r="AM15" s="6">
        <v>1519.0885000000001</v>
      </c>
      <c r="AN15" s="6">
        <v>1208.9762000000001</v>
      </c>
      <c r="AO15" s="6">
        <v>2958.5137</v>
      </c>
      <c r="AP15" s="6">
        <v>2348.7478000000001</v>
      </c>
      <c r="AQ15" s="6">
        <f t="shared" si="18"/>
        <v>620.22460000000012</v>
      </c>
      <c r="AR15" s="6">
        <f t="shared" si="19"/>
        <v>1219.5318</v>
      </c>
      <c r="AS15" s="7">
        <f t="shared" si="20"/>
        <v>0.72198557948627218</v>
      </c>
      <c r="AT15" s="7">
        <f t="shared" si="21"/>
        <v>3.3688723756906076</v>
      </c>
      <c r="AV15" s="6">
        <v>1032.1367</v>
      </c>
      <c r="AW15" s="6">
        <v>940.73299999999995</v>
      </c>
      <c r="AX15">
        <v>1707.0619999999999</v>
      </c>
      <c r="AY15" s="6">
        <v>1529.9862000000001</v>
      </c>
      <c r="AZ15" s="6">
        <f t="shared" si="22"/>
        <v>182.80740000000026</v>
      </c>
      <c r="BA15" s="6">
        <f t="shared" si="23"/>
        <v>354.15159999999992</v>
      </c>
      <c r="BB15" s="7">
        <f t="shared" si="24"/>
        <v>0.77705865450174283</v>
      </c>
      <c r="BC15" s="7">
        <f t="shared" si="25"/>
        <v>0.97831933701657436</v>
      </c>
      <c r="BE15" s="6">
        <v>2412.5906</v>
      </c>
      <c r="BF15" s="6">
        <v>1933.7076</v>
      </c>
      <c r="BG15">
        <v>1966.3977</v>
      </c>
      <c r="BH15" s="6">
        <v>1940.0980999999999</v>
      </c>
      <c r="BI15" s="6">
        <f t="shared" si="26"/>
        <v>957.76600000000008</v>
      </c>
      <c r="BJ15" s="6">
        <f t="shared" si="27"/>
        <v>52.599200000000337</v>
      </c>
      <c r="BK15" s="7">
        <f t="shared" si="28"/>
        <v>0.80160044565813104</v>
      </c>
      <c r="BL15" s="7">
        <f t="shared" si="29"/>
        <v>0.14530165745856446</v>
      </c>
      <c r="BN15" s="6">
        <v>1648.8588999999999</v>
      </c>
      <c r="BO15" s="6">
        <v>1406.7008000000001</v>
      </c>
      <c r="BP15">
        <v>2854.2152999999998</v>
      </c>
      <c r="BQ15" s="6">
        <v>2793.6460000000002</v>
      </c>
      <c r="BR15" s="6">
        <f t="shared" si="30"/>
        <v>484.31619999999998</v>
      </c>
      <c r="BS15" s="6">
        <f t="shared" si="31"/>
        <v>121.13859999999977</v>
      </c>
      <c r="BT15" s="7">
        <f t="shared" si="32"/>
        <v>0.8413438119955664</v>
      </c>
      <c r="BU15" s="7">
        <f t="shared" si="33"/>
        <v>0.334637016574585</v>
      </c>
      <c r="BW15" s="6">
        <v>924.98239999999998</v>
      </c>
      <c r="BX15" s="6">
        <v>774.02480000000003</v>
      </c>
      <c r="BY15">
        <v>1694.3695</v>
      </c>
      <c r="BZ15" s="6">
        <v>1739.1452999999999</v>
      </c>
      <c r="CA15" s="6">
        <f t="shared" si="34"/>
        <v>301.91520000000003</v>
      </c>
      <c r="CB15" s="6">
        <f t="shared" si="35"/>
        <v>0</v>
      </c>
      <c r="CC15" s="7">
        <f t="shared" si="46"/>
        <v>0.63421194258223612</v>
      </c>
      <c r="CD15" s="7">
        <f t="shared" si="36"/>
        <v>0</v>
      </c>
      <c r="CF15" s="6">
        <v>984.59550000000002</v>
      </c>
      <c r="CG15" s="6">
        <v>717.23199999999997</v>
      </c>
      <c r="CH15">
        <v>1975.7871</v>
      </c>
      <c r="CI15" s="6">
        <v>1646.2427</v>
      </c>
      <c r="CJ15" s="6">
        <f t="shared" si="37"/>
        <v>534.72700000000009</v>
      </c>
      <c r="CK15" s="6">
        <f t="shared" si="38"/>
        <v>659.08879999999999</v>
      </c>
      <c r="CL15" s="7">
        <f t="shared" si="39"/>
        <v>1</v>
      </c>
      <c r="CM15" s="7">
        <f t="shared" si="40"/>
        <v>1.8206872928176796</v>
      </c>
      <c r="CO15" s="6">
        <v>1224.0836999999999</v>
      </c>
      <c r="CP15" s="6">
        <v>994.03380000000004</v>
      </c>
      <c r="CQ15">
        <v>2349.8701000000001</v>
      </c>
      <c r="CR15" s="6">
        <v>2220.0662000000002</v>
      </c>
      <c r="CS15" s="6">
        <f t="shared" si="41"/>
        <v>460.09979999999973</v>
      </c>
      <c r="CT15" s="6">
        <f t="shared" si="42"/>
        <v>259.60779999999977</v>
      </c>
      <c r="CU15" s="7">
        <f t="shared" si="43"/>
        <v>0.55818116086203284</v>
      </c>
      <c r="CV15" s="7">
        <f t="shared" si="44"/>
        <v>0.71714861878452973</v>
      </c>
      <c r="CW15"/>
      <c r="DQ15" s="58"/>
      <c r="DR15" s="41">
        <v>319.62879999999984</v>
      </c>
      <c r="DS15" s="32">
        <v>612.53260000000012</v>
      </c>
      <c r="DT15" s="32">
        <v>0</v>
      </c>
      <c r="DU15" s="32">
        <v>541.47180000000003</v>
      </c>
      <c r="DV15" s="32">
        <v>859.05400000000009</v>
      </c>
      <c r="DW15" s="32">
        <v>235.25560000000007</v>
      </c>
      <c r="DX15" s="32">
        <v>998.5351999999998</v>
      </c>
      <c r="DY15" s="32">
        <v>575.64600000000019</v>
      </c>
      <c r="DZ15" s="32">
        <v>392.67160000000001</v>
      </c>
      <c r="EA15" s="32">
        <v>370.04539999999974</v>
      </c>
      <c r="EB15" s="32">
        <v>824.28399999999976</v>
      </c>
      <c r="EC15" s="32">
        <v>179.84919999999983</v>
      </c>
      <c r="ED15" s="32">
        <v>358.03300000000007</v>
      </c>
      <c r="EE15" s="32">
        <v>429.3494000000004</v>
      </c>
      <c r="EF15" s="32">
        <v>124.77680000000021</v>
      </c>
      <c r="EG15" s="32">
        <v>163.47260000000006</v>
      </c>
      <c r="EH15" s="32">
        <v>706.15020000000004</v>
      </c>
      <c r="EI15" s="28">
        <v>354.61720000000003</v>
      </c>
      <c r="EJ15" s="28">
        <v>397.23600000000056</v>
      </c>
      <c r="EK15" s="28">
        <v>287.85060000000021</v>
      </c>
      <c r="EL15" s="28">
        <v>768.83159999999964</v>
      </c>
      <c r="EM15" s="28">
        <v>42.735799999999699</v>
      </c>
      <c r="EN15" s="28">
        <v>630.10399999999993</v>
      </c>
      <c r="EO15" s="28">
        <v>636.41580000000033</v>
      </c>
      <c r="EP15" s="28">
        <v>710.75199999999995</v>
      </c>
      <c r="EQ15" s="28">
        <v>985.00080000000037</v>
      </c>
      <c r="ER15" s="28">
        <v>216.79180000000002</v>
      </c>
      <c r="ES15" s="28">
        <v>665.83360000000005</v>
      </c>
      <c r="ET15" s="28">
        <v>301.8246000000002</v>
      </c>
      <c r="EU15" s="28">
        <v>1160.23</v>
      </c>
      <c r="EW15" s="27">
        <f t="shared" si="50"/>
        <v>0.76800000000000002</v>
      </c>
      <c r="EX15" s="28">
        <v>319.62879999999984</v>
      </c>
      <c r="EY15" s="28">
        <v>612.53260000000012</v>
      </c>
      <c r="EZ15" s="27"/>
      <c r="FA15" s="28">
        <v>541.47180000000003</v>
      </c>
      <c r="FB15" s="47"/>
      <c r="FC15" s="28">
        <v>235.25560000000007</v>
      </c>
      <c r="FD15" s="28">
        <v>998.5351999999998</v>
      </c>
      <c r="FE15" s="28">
        <v>575.64600000000019</v>
      </c>
      <c r="FF15" s="28">
        <v>392.67160000000001</v>
      </c>
      <c r="FG15" s="47"/>
      <c r="FH15" s="47">
        <v>713.48180000000013</v>
      </c>
      <c r="FI15" s="47">
        <v>211.09059999999988</v>
      </c>
      <c r="FJ15" s="28">
        <v>358.03300000000007</v>
      </c>
      <c r="FK15" s="28">
        <v>429.3494000000004</v>
      </c>
      <c r="FL15" s="28">
        <v>124.77680000000021</v>
      </c>
      <c r="FM15" s="47">
        <v>311.44539999999995</v>
      </c>
      <c r="FN15" s="47">
        <v>790.74240000000032</v>
      </c>
      <c r="FO15" s="47">
        <v>446.48079999999993</v>
      </c>
      <c r="FP15" s="47">
        <v>534.31340000000023</v>
      </c>
      <c r="FQ15" s="47">
        <v>233.52980000000025</v>
      </c>
      <c r="FR15" s="47"/>
      <c r="FS15" s="47">
        <v>228.85680000000002</v>
      </c>
      <c r="FT15" s="28">
        <v>630.10399999999993</v>
      </c>
      <c r="FU15" s="28">
        <v>636.41580000000033</v>
      </c>
      <c r="FV15" s="28">
        <v>710.75199999999995</v>
      </c>
      <c r="FW15" s="28">
        <v>985.00080000000037</v>
      </c>
      <c r="FX15" s="47">
        <v>184.10519999999997</v>
      </c>
      <c r="FY15" s="28">
        <v>665.83360000000005</v>
      </c>
      <c r="FZ15" s="28">
        <v>301.8246000000002</v>
      </c>
      <c r="GA15" s="28">
        <v>1160.23</v>
      </c>
      <c r="GB15" s="30">
        <f t="shared" si="47"/>
        <v>512.77337692307697</v>
      </c>
      <c r="GC15" s="31">
        <f t="shared" si="48"/>
        <v>272.75059153387355</v>
      </c>
      <c r="GD15" s="45">
        <f t="shared" si="49"/>
        <v>10</v>
      </c>
    </row>
    <row r="16" spans="1:186" x14ac:dyDescent="0.3">
      <c r="A16">
        <f t="shared" si="45"/>
        <v>1.29</v>
      </c>
      <c r="C16" s="6">
        <v>911.72889999999995</v>
      </c>
      <c r="D16" s="6">
        <v>724.51350000000002</v>
      </c>
      <c r="E16" s="6">
        <v>916.79780000000005</v>
      </c>
      <c r="F16" s="6">
        <v>928.69290000000001</v>
      </c>
      <c r="G16" s="6">
        <f t="shared" si="2"/>
        <v>374.43079999999986</v>
      </c>
      <c r="H16" s="6">
        <f t="shared" si="3"/>
        <v>0</v>
      </c>
      <c r="I16" s="10">
        <f t="shared" si="4"/>
        <v>0.78006416666666634</v>
      </c>
      <c r="J16" s="7">
        <f t="shared" si="5"/>
        <v>0</v>
      </c>
      <c r="K16" s="9"/>
      <c r="L16" s="6">
        <v>1363.8505</v>
      </c>
      <c r="M16" s="6">
        <v>1160.7301</v>
      </c>
      <c r="N16" s="6">
        <v>1239.548</v>
      </c>
      <c r="O16" s="6">
        <v>1165.4177999999999</v>
      </c>
      <c r="P16" s="6">
        <f t="shared" si="6"/>
        <v>406.24079999999992</v>
      </c>
      <c r="Q16" s="6">
        <f t="shared" si="7"/>
        <v>148.26040000000035</v>
      </c>
      <c r="R16" s="7">
        <f t="shared" si="8"/>
        <v>0.66321498643500743</v>
      </c>
      <c r="S16" s="7">
        <f t="shared" si="9"/>
        <v>0.40955911602210038</v>
      </c>
      <c r="T16" s="9"/>
      <c r="U16" s="6">
        <v>1107.5568000000001</v>
      </c>
      <c r="V16" s="6">
        <v>1017.1087</v>
      </c>
      <c r="W16" s="6">
        <v>3636.4128000000001</v>
      </c>
      <c r="X16" s="6">
        <v>3440.4416999999999</v>
      </c>
      <c r="Y16" s="6">
        <f t="shared" si="10"/>
        <v>180.89619999999991</v>
      </c>
      <c r="Z16" s="6">
        <f t="shared" si="11"/>
        <v>391.94219999999996</v>
      </c>
      <c r="AA16" s="7">
        <f t="shared" si="12"/>
        <v>0.57492304005603767</v>
      </c>
      <c r="AB16" s="7">
        <f t="shared" si="13"/>
        <v>1.0827132596685081</v>
      </c>
      <c r="AC16" s="9"/>
      <c r="AD16" s="6">
        <v>1727.0364</v>
      </c>
      <c r="AE16" s="6">
        <v>1393.5739000000001</v>
      </c>
      <c r="AF16" s="6">
        <v>2428.8063999999999</v>
      </c>
      <c r="AG16" s="6">
        <v>2365.2055999999998</v>
      </c>
      <c r="AH16" s="6">
        <f t="shared" si="14"/>
        <v>666.92499999999995</v>
      </c>
      <c r="AI16" s="6">
        <f t="shared" si="15"/>
        <v>127.20160000000033</v>
      </c>
      <c r="AJ16" s="7">
        <f t="shared" si="16"/>
        <v>0.76879068881709089</v>
      </c>
      <c r="AK16" s="7">
        <f t="shared" si="17"/>
        <v>0.35138563535911693</v>
      </c>
      <c r="AM16" s="6">
        <v>1247.4999</v>
      </c>
      <c r="AN16" s="6">
        <v>1017.0069999999999</v>
      </c>
      <c r="AO16" s="6">
        <v>2882.6694000000002</v>
      </c>
      <c r="AP16" s="6">
        <v>2319.6981999999998</v>
      </c>
      <c r="AQ16" s="6">
        <f t="shared" si="18"/>
        <v>460.98580000000027</v>
      </c>
      <c r="AR16" s="6">
        <f t="shared" si="19"/>
        <v>1125.9424000000006</v>
      </c>
      <c r="AS16" s="7">
        <f t="shared" si="20"/>
        <v>0.53662028231054182</v>
      </c>
      <c r="AT16" s="7">
        <f t="shared" si="21"/>
        <v>3.1103381215469628</v>
      </c>
      <c r="AV16" s="6">
        <v>1070.6459</v>
      </c>
      <c r="AW16" s="6">
        <v>953.0181</v>
      </c>
      <c r="AX16">
        <v>1891.1677</v>
      </c>
      <c r="AY16" s="6">
        <v>1813.4676999999999</v>
      </c>
      <c r="AZ16" s="6">
        <f t="shared" si="22"/>
        <v>235.25560000000007</v>
      </c>
      <c r="BA16" s="6">
        <f t="shared" si="23"/>
        <v>155.40000000000032</v>
      </c>
      <c r="BB16" s="7">
        <f t="shared" si="24"/>
        <v>1</v>
      </c>
      <c r="BC16" s="7">
        <f t="shared" si="25"/>
        <v>0.42928176795580197</v>
      </c>
      <c r="BE16" s="6">
        <v>2524.6498999999999</v>
      </c>
      <c r="BF16" s="6">
        <v>1927.2412999999999</v>
      </c>
      <c r="BG16">
        <v>2148.3240000000001</v>
      </c>
      <c r="BH16" s="6">
        <v>2026.7963</v>
      </c>
      <c r="BI16" s="6">
        <f t="shared" si="26"/>
        <v>1194.8171999999997</v>
      </c>
      <c r="BJ16" s="6">
        <f t="shared" si="27"/>
        <v>243.05539999999996</v>
      </c>
      <c r="BK16" s="7">
        <f t="shared" si="28"/>
        <v>1</v>
      </c>
      <c r="BL16" s="7">
        <f t="shared" si="29"/>
        <v>0.67142375690607725</v>
      </c>
      <c r="BN16" s="6">
        <v>1643.9151999999999</v>
      </c>
      <c r="BO16" s="6">
        <v>1397.7401</v>
      </c>
      <c r="BP16">
        <v>2602.8735000000001</v>
      </c>
      <c r="BQ16" s="6">
        <v>2723.2606999999998</v>
      </c>
      <c r="BR16" s="6">
        <f t="shared" si="30"/>
        <v>492.35020000000009</v>
      </c>
      <c r="BS16" s="6">
        <f t="shared" si="31"/>
        <v>0</v>
      </c>
      <c r="BT16" s="7">
        <f t="shared" si="32"/>
        <v>0.85530030609089602</v>
      </c>
      <c r="BU16" s="7">
        <f t="shared" si="33"/>
        <v>0</v>
      </c>
      <c r="BW16" s="6">
        <v>999.40250000000003</v>
      </c>
      <c r="BX16" s="6">
        <v>778.48910000000001</v>
      </c>
      <c r="BY16">
        <v>1678.7373</v>
      </c>
      <c r="BZ16" s="6">
        <v>1540.7679000000001</v>
      </c>
      <c r="CA16" s="6">
        <f t="shared" si="34"/>
        <v>441.82679999999982</v>
      </c>
      <c r="CB16" s="6">
        <f t="shared" si="35"/>
        <v>275.9387999999999</v>
      </c>
      <c r="CC16" s="7">
        <f t="shared" si="46"/>
        <v>0.92811436162502914</v>
      </c>
      <c r="CD16" s="7">
        <f t="shared" si="36"/>
        <v>0.76226187845303839</v>
      </c>
      <c r="CF16" s="6">
        <v>918.17039999999997</v>
      </c>
      <c r="CG16" s="6">
        <v>719.80050000000006</v>
      </c>
      <c r="CH16">
        <v>2713.6862999999998</v>
      </c>
      <c r="CI16" s="6">
        <v>2189.8162000000002</v>
      </c>
      <c r="CJ16" s="6">
        <f t="shared" si="37"/>
        <v>396.73979999999995</v>
      </c>
      <c r="CK16" s="6">
        <f t="shared" si="38"/>
        <v>1047.7401999999995</v>
      </c>
      <c r="CL16" s="7">
        <f t="shared" si="39"/>
        <v>0.74194832129292121</v>
      </c>
      <c r="CM16" s="7">
        <f t="shared" si="40"/>
        <v>2.89430994475138</v>
      </c>
      <c r="CO16" s="6">
        <v>1184.4285</v>
      </c>
      <c r="CP16" s="6">
        <v>987.01610000000005</v>
      </c>
      <c r="CQ16">
        <v>2742.0111999999999</v>
      </c>
      <c r="CR16" s="6">
        <v>2661.2130999999999</v>
      </c>
      <c r="CS16" s="6">
        <f t="shared" si="41"/>
        <v>394.82479999999975</v>
      </c>
      <c r="CT16" s="6">
        <f t="shared" si="42"/>
        <v>161.5961999999995</v>
      </c>
      <c r="CU16" s="7">
        <f t="shared" si="43"/>
        <v>0.47899122147221085</v>
      </c>
      <c r="CV16" s="7">
        <f t="shared" si="44"/>
        <v>0.44639834254143507</v>
      </c>
      <c r="CW16"/>
      <c r="DQ16" s="58"/>
      <c r="DR16" s="41">
        <v>429.26179999999994</v>
      </c>
      <c r="DS16" s="32">
        <v>406.24079999999992</v>
      </c>
      <c r="DT16" s="32">
        <v>79.56539999999984</v>
      </c>
      <c r="DU16" s="32">
        <v>666.92499999999995</v>
      </c>
      <c r="DV16" s="32">
        <v>620.22460000000012</v>
      </c>
      <c r="DW16" s="32">
        <v>111.70479999999986</v>
      </c>
      <c r="DX16" s="32">
        <v>957.76600000000008</v>
      </c>
      <c r="DY16" s="32">
        <v>520.22699999999963</v>
      </c>
      <c r="DZ16" s="32">
        <v>342.01620000000003</v>
      </c>
      <c r="EA16" s="32">
        <v>534.72700000000009</v>
      </c>
      <c r="EB16" s="32">
        <v>460.09979999999973</v>
      </c>
      <c r="EC16" s="32">
        <v>102.56299999999993</v>
      </c>
      <c r="ED16" s="32">
        <v>397.89060000000029</v>
      </c>
      <c r="EE16" s="32">
        <v>437.88160000000005</v>
      </c>
      <c r="EF16" s="32">
        <v>259.55420000000015</v>
      </c>
      <c r="EG16" s="32">
        <v>102.14420000000007</v>
      </c>
      <c r="EH16" s="32">
        <v>691.71900000000028</v>
      </c>
      <c r="EI16" s="28">
        <v>267.58160000000009</v>
      </c>
      <c r="EJ16" s="28">
        <v>335.79739999999993</v>
      </c>
      <c r="EK16" s="28">
        <v>278.84179999999992</v>
      </c>
      <c r="EL16" s="28">
        <v>520.06659999999999</v>
      </c>
      <c r="EM16" s="28">
        <v>90.951999999999884</v>
      </c>
      <c r="EN16" s="28">
        <v>449.35079999999959</v>
      </c>
      <c r="EO16" s="28">
        <v>722.92960000000005</v>
      </c>
      <c r="EP16" s="28">
        <v>648.19899999999996</v>
      </c>
      <c r="EQ16" s="28">
        <v>853.26879999999937</v>
      </c>
      <c r="ER16" s="28">
        <v>253.57979999999986</v>
      </c>
      <c r="ES16" s="28">
        <v>486.07119999999975</v>
      </c>
      <c r="ET16" s="28">
        <v>320.1298000000001</v>
      </c>
      <c r="EU16" s="28">
        <v>1065.7600000000007</v>
      </c>
      <c r="EW16" s="27">
        <f t="shared" si="50"/>
        <v>0.89600000000000002</v>
      </c>
      <c r="EX16" s="28">
        <v>429.26179999999994</v>
      </c>
      <c r="EY16" s="28">
        <v>406.24079999999992</v>
      </c>
      <c r="EZ16" s="47">
        <v>38.97019999999975</v>
      </c>
      <c r="FA16" s="28">
        <v>666.92499999999995</v>
      </c>
      <c r="FB16" s="47">
        <v>711.86839999999961</v>
      </c>
      <c r="FC16" s="28">
        <v>111.70479999999986</v>
      </c>
      <c r="FD16" s="28">
        <v>957.76600000000008</v>
      </c>
      <c r="FE16" s="28">
        <v>520.22699999999963</v>
      </c>
      <c r="FF16" s="28">
        <v>342.01620000000003</v>
      </c>
      <c r="FG16" s="51">
        <v>378.65719999999988</v>
      </c>
      <c r="FH16" s="51"/>
      <c r="FI16" s="51">
        <v>194.27179999999987</v>
      </c>
      <c r="FJ16" s="28">
        <v>397.89060000000029</v>
      </c>
      <c r="FK16" s="28">
        <v>437.88160000000005</v>
      </c>
      <c r="FL16" s="28">
        <v>259.55420000000015</v>
      </c>
      <c r="FM16" s="47"/>
      <c r="FN16" s="47">
        <v>711.61519999999996</v>
      </c>
      <c r="FO16" s="47">
        <v>370.12879999999984</v>
      </c>
      <c r="FP16" s="47">
        <v>450.15579999999977</v>
      </c>
      <c r="FQ16" s="47">
        <v>163.55199999999968</v>
      </c>
      <c r="FR16" s="47">
        <v>508.77240000000029</v>
      </c>
      <c r="FS16" s="47"/>
      <c r="FT16" s="28">
        <v>449.35079999999959</v>
      </c>
      <c r="FU16" s="28">
        <v>722.92960000000005</v>
      </c>
      <c r="FV16" s="28">
        <v>648.19899999999996</v>
      </c>
      <c r="FW16" s="28">
        <v>853.26879999999937</v>
      </c>
      <c r="FX16" s="47"/>
      <c r="FY16" s="28">
        <v>486.07119999999975</v>
      </c>
      <c r="FZ16" s="28">
        <v>320.1298000000001</v>
      </c>
      <c r="GA16" s="28">
        <v>1065.7600000000007</v>
      </c>
      <c r="GB16" s="30">
        <f t="shared" si="47"/>
        <v>484.73726923076924</v>
      </c>
      <c r="GC16" s="31">
        <f t="shared" si="48"/>
        <v>252.03849704934478</v>
      </c>
      <c r="GD16" s="45">
        <f t="shared" si="49"/>
        <v>11.666666666666666</v>
      </c>
    </row>
    <row r="17" spans="1:186" x14ac:dyDescent="0.3">
      <c r="A17">
        <f t="shared" si="45"/>
        <v>1.419</v>
      </c>
      <c r="C17" s="6">
        <v>810.2056</v>
      </c>
      <c r="D17" s="6">
        <v>570.37879999999996</v>
      </c>
      <c r="E17" s="6">
        <v>858.84389999999996</v>
      </c>
      <c r="F17" s="6">
        <v>975.80290000000002</v>
      </c>
      <c r="G17" s="6">
        <f t="shared" si="2"/>
        <v>479.65360000000004</v>
      </c>
      <c r="H17" s="6">
        <f t="shared" si="3"/>
        <v>0</v>
      </c>
      <c r="I17" s="10">
        <f t="shared" si="4"/>
        <v>0.99927833333333338</v>
      </c>
      <c r="J17" s="7">
        <f t="shared" si="5"/>
        <v>0</v>
      </c>
      <c r="K17" s="9"/>
      <c r="L17" s="6">
        <v>1379.6095</v>
      </c>
      <c r="M17" s="6">
        <v>1129.4846</v>
      </c>
      <c r="N17" s="6">
        <v>1211.6449</v>
      </c>
      <c r="O17" s="6">
        <v>1217.0966000000001</v>
      </c>
      <c r="P17" s="6">
        <f t="shared" si="6"/>
        <v>500.24979999999971</v>
      </c>
      <c r="Q17" s="6">
        <f t="shared" si="7"/>
        <v>0</v>
      </c>
      <c r="R17" s="7">
        <f t="shared" si="8"/>
        <v>0.8166908993904971</v>
      </c>
      <c r="S17" s="7">
        <f t="shared" si="9"/>
        <v>0</v>
      </c>
      <c r="T17" s="9"/>
      <c r="U17" s="6">
        <v>982.41560000000004</v>
      </c>
      <c r="V17" s="6">
        <v>913.90260000000001</v>
      </c>
      <c r="W17" s="6">
        <v>3458.9375</v>
      </c>
      <c r="X17" s="6">
        <v>3333.0232000000001</v>
      </c>
      <c r="Y17" s="6">
        <f t="shared" si="10"/>
        <v>137.02599999999995</v>
      </c>
      <c r="Z17" s="6">
        <f t="shared" si="11"/>
        <v>251.82859999999937</v>
      </c>
      <c r="AA17" s="7">
        <f t="shared" si="12"/>
        <v>0.43549507666119375</v>
      </c>
      <c r="AB17" s="7">
        <f t="shared" si="13"/>
        <v>0.69565911602209773</v>
      </c>
      <c r="AC17" s="9"/>
      <c r="AD17" s="6">
        <v>1753.5436999999999</v>
      </c>
      <c r="AE17" s="6">
        <v>1401.7304999999999</v>
      </c>
      <c r="AF17" s="6">
        <v>2864.0180999999998</v>
      </c>
      <c r="AG17" s="6">
        <v>2659.2361000000001</v>
      </c>
      <c r="AH17" s="6">
        <f t="shared" si="14"/>
        <v>703.62639999999988</v>
      </c>
      <c r="AI17" s="6">
        <f t="shared" si="15"/>
        <v>409.5639999999994</v>
      </c>
      <c r="AJ17" s="7">
        <f t="shared" si="16"/>
        <v>0.81109783667712232</v>
      </c>
      <c r="AK17" s="7">
        <f t="shared" si="17"/>
        <v>1.1313922651933686</v>
      </c>
      <c r="AM17" s="6">
        <v>1005.474</v>
      </c>
      <c r="AN17" s="6">
        <v>856.55619999999999</v>
      </c>
      <c r="AO17" s="6">
        <v>2447.8501000000001</v>
      </c>
      <c r="AP17" s="6">
        <v>1945.0912000000001</v>
      </c>
      <c r="AQ17" s="6">
        <f t="shared" si="18"/>
        <v>297.83560000000011</v>
      </c>
      <c r="AR17" s="6">
        <f t="shared" si="19"/>
        <v>1005.5178000000001</v>
      </c>
      <c r="AS17" s="7">
        <f t="shared" si="20"/>
        <v>0.34670183713712999</v>
      </c>
      <c r="AT17" s="7">
        <f t="shared" si="21"/>
        <v>2.7776734806629837</v>
      </c>
      <c r="AV17" s="6">
        <v>917.42049999999995</v>
      </c>
      <c r="AW17" s="6">
        <v>861.56809999999996</v>
      </c>
      <c r="AX17">
        <v>1617.4458</v>
      </c>
      <c r="AY17" s="6">
        <v>1606.1588999999999</v>
      </c>
      <c r="AZ17" s="6">
        <f t="shared" si="22"/>
        <v>111.70479999999986</v>
      </c>
      <c r="BA17" s="6">
        <f t="shared" si="23"/>
        <v>22.573800000000574</v>
      </c>
      <c r="BB17" s="7">
        <f t="shared" si="24"/>
        <v>0.47482312854614228</v>
      </c>
      <c r="BC17" s="7">
        <f t="shared" si="25"/>
        <v>6.2358563535913188E-2</v>
      </c>
      <c r="BE17" s="6">
        <v>2260.3820999999998</v>
      </c>
      <c r="BF17" s="6">
        <v>1834.5246999999999</v>
      </c>
      <c r="BG17">
        <v>2176.5473999999999</v>
      </c>
      <c r="BH17" s="6">
        <v>2003.1848</v>
      </c>
      <c r="BI17" s="6">
        <f t="shared" si="26"/>
        <v>851.71479999999974</v>
      </c>
      <c r="BJ17" s="6">
        <f t="shared" si="27"/>
        <v>346.72520000000009</v>
      </c>
      <c r="BK17" s="7">
        <f t="shared" si="28"/>
        <v>0.71284109401839879</v>
      </c>
      <c r="BL17" s="7">
        <f t="shared" si="29"/>
        <v>0.95780441988950304</v>
      </c>
      <c r="BN17" s="6">
        <v>1683.8802000000001</v>
      </c>
      <c r="BO17" s="6">
        <v>1411.1509000000001</v>
      </c>
      <c r="BP17">
        <v>2705.3987000000002</v>
      </c>
      <c r="BQ17" s="6">
        <v>2634.7754</v>
      </c>
      <c r="BR17" s="6">
        <f t="shared" si="30"/>
        <v>545.45860000000039</v>
      </c>
      <c r="BS17" s="6">
        <f t="shared" si="31"/>
        <v>141.24660000000085</v>
      </c>
      <c r="BT17" s="7">
        <f t="shared" si="32"/>
        <v>0.94755909013525708</v>
      </c>
      <c r="BU17" s="7">
        <f t="shared" si="33"/>
        <v>0.39018397790055487</v>
      </c>
      <c r="BW17" s="6">
        <v>911.37049999999999</v>
      </c>
      <c r="BX17" s="6">
        <v>689.36519999999996</v>
      </c>
      <c r="BY17">
        <v>1736.075</v>
      </c>
      <c r="BZ17" s="6">
        <v>1670.4268</v>
      </c>
      <c r="CA17" s="6">
        <f t="shared" si="34"/>
        <v>444.01060000000024</v>
      </c>
      <c r="CB17" s="6">
        <f t="shared" si="35"/>
        <v>131.2964000000004</v>
      </c>
      <c r="CC17" s="7">
        <f t="shared" si="46"/>
        <v>0.93270171608817432</v>
      </c>
      <c r="CD17" s="7">
        <f t="shared" si="36"/>
        <v>0.36269723756906191</v>
      </c>
      <c r="CF17" s="6">
        <v>932.98630000000003</v>
      </c>
      <c r="CG17" s="6">
        <v>704.96720000000005</v>
      </c>
      <c r="CH17">
        <v>3580.2817</v>
      </c>
      <c r="CI17" s="6">
        <v>2763.0173</v>
      </c>
      <c r="CJ17" s="6">
        <f t="shared" si="37"/>
        <v>456.03819999999996</v>
      </c>
      <c r="CK17" s="6">
        <f t="shared" si="38"/>
        <v>1634.5287999999998</v>
      </c>
      <c r="CL17" s="7">
        <f t="shared" si="39"/>
        <v>0.85284303953232188</v>
      </c>
      <c r="CM17" s="7">
        <f t="shared" si="40"/>
        <v>4.5152729281767954</v>
      </c>
      <c r="CO17" s="6">
        <v>995.02200000000005</v>
      </c>
      <c r="CP17" s="6">
        <v>861.57389999999998</v>
      </c>
      <c r="CQ17">
        <v>3437.8393999999998</v>
      </c>
      <c r="CR17" s="6">
        <v>2932.4794999999999</v>
      </c>
      <c r="CS17" s="6">
        <f t="shared" si="41"/>
        <v>266.89620000000014</v>
      </c>
      <c r="CT17" s="6">
        <f t="shared" si="42"/>
        <v>1010.7197999999994</v>
      </c>
      <c r="CU17" s="7">
        <f t="shared" si="43"/>
        <v>0.32379155727880221</v>
      </c>
      <c r="CV17" s="7">
        <f t="shared" si="44"/>
        <v>2.7920436464088381</v>
      </c>
      <c r="CW17"/>
      <c r="DQ17" s="58"/>
      <c r="DR17" s="41">
        <v>374.43079999999986</v>
      </c>
      <c r="DS17" s="32">
        <v>500.24979999999971</v>
      </c>
      <c r="DT17" s="32">
        <v>180.89619999999991</v>
      </c>
      <c r="DU17" s="32">
        <v>703.62639999999988</v>
      </c>
      <c r="DV17" s="32">
        <v>460.98580000000027</v>
      </c>
      <c r="DW17" s="32">
        <v>198.91639999999995</v>
      </c>
      <c r="DX17" s="32">
        <v>1194.8171999999997</v>
      </c>
      <c r="DY17" s="32">
        <v>484.31619999999998</v>
      </c>
      <c r="DZ17" s="32">
        <v>301.91520000000003</v>
      </c>
      <c r="EA17" s="32">
        <v>396.73979999999995</v>
      </c>
      <c r="EB17" s="32">
        <v>394.82479999999975</v>
      </c>
      <c r="EC17" s="32">
        <v>120.35640000000012</v>
      </c>
      <c r="ED17" s="32">
        <v>340.60959999999994</v>
      </c>
      <c r="EE17" s="32">
        <v>479.39</v>
      </c>
      <c r="EF17" s="32">
        <v>283.84559999999976</v>
      </c>
      <c r="EG17" s="32">
        <v>127.50920000000008</v>
      </c>
      <c r="EH17" s="32">
        <v>738.35419999999988</v>
      </c>
      <c r="EI17" s="28">
        <v>457.10939999999994</v>
      </c>
      <c r="EJ17" s="28">
        <v>352.56219999999985</v>
      </c>
      <c r="EK17" s="28">
        <v>438.60179999999991</v>
      </c>
      <c r="EL17" s="28">
        <v>524.9621999999996</v>
      </c>
      <c r="EM17" s="28">
        <v>83.944600000000037</v>
      </c>
      <c r="EN17" s="28">
        <v>407.84699999999964</v>
      </c>
      <c r="EO17" s="28">
        <v>815.77499999999975</v>
      </c>
      <c r="EP17" s="28">
        <v>490.8291999999999</v>
      </c>
      <c r="EQ17" s="28">
        <v>698.62880000000007</v>
      </c>
      <c r="ER17" s="28">
        <v>2.3064000000001101</v>
      </c>
      <c r="ES17" s="28">
        <v>484.41759999999999</v>
      </c>
      <c r="ET17" s="28">
        <v>184.85900000000004</v>
      </c>
      <c r="EU17" s="28">
        <v>963.33879999999908</v>
      </c>
      <c r="EW17" s="27">
        <f t="shared" si="50"/>
        <v>1.024</v>
      </c>
      <c r="EX17" s="28">
        <v>374.43079999999986</v>
      </c>
      <c r="EY17" s="28">
        <v>500.24979999999971</v>
      </c>
      <c r="EZ17" s="47">
        <v>70.708200000000033</v>
      </c>
      <c r="FA17" s="28">
        <v>703.62639999999988</v>
      </c>
      <c r="FB17" s="47"/>
      <c r="FC17" s="28">
        <v>198.91639999999995</v>
      </c>
      <c r="FD17" s="28">
        <v>1194.8171999999997</v>
      </c>
      <c r="FE17" s="28">
        <v>484.31619999999998</v>
      </c>
      <c r="FF17" s="28">
        <v>301.91520000000003</v>
      </c>
      <c r="FG17" s="47">
        <v>370.04539999999974</v>
      </c>
      <c r="FH17" s="47">
        <v>638.06839999999954</v>
      </c>
      <c r="FI17" s="47"/>
      <c r="FJ17" s="28">
        <v>340.60959999999994</v>
      </c>
      <c r="FK17" s="28">
        <v>479.39</v>
      </c>
      <c r="FL17" s="28">
        <v>283.84559999999976</v>
      </c>
      <c r="FM17" s="47">
        <v>275.82999999999981</v>
      </c>
      <c r="FN17" s="47"/>
      <c r="FO17" s="47"/>
      <c r="FP17" s="47"/>
      <c r="FQ17" s="47"/>
      <c r="FR17" s="47">
        <v>771.94760000000019</v>
      </c>
      <c r="FS17" s="47">
        <v>223.51099999999997</v>
      </c>
      <c r="FT17" s="28">
        <v>407.84699999999964</v>
      </c>
      <c r="FU17" s="28">
        <v>815.77499999999975</v>
      </c>
      <c r="FV17" s="28">
        <v>490.8291999999999</v>
      </c>
      <c r="FW17" s="28">
        <v>698.62880000000007</v>
      </c>
      <c r="FX17" s="47">
        <v>273.53780000000006</v>
      </c>
      <c r="FY17" s="28">
        <v>484.41759999999999</v>
      </c>
      <c r="FZ17" s="28">
        <v>184.85900000000004</v>
      </c>
      <c r="GA17" s="28">
        <v>963.33879999999908</v>
      </c>
      <c r="GB17" s="30">
        <f t="shared" si="47"/>
        <v>480.47754166666664</v>
      </c>
      <c r="GC17" s="31">
        <f t="shared" si="48"/>
        <v>269.27499697660255</v>
      </c>
      <c r="GD17" s="45">
        <f t="shared" si="49"/>
        <v>13.333333333333332</v>
      </c>
    </row>
    <row r="18" spans="1:186" x14ac:dyDescent="0.3">
      <c r="A18">
        <f t="shared" si="45"/>
        <v>1.548</v>
      </c>
      <c r="C18" s="6">
        <v>906.86419999999998</v>
      </c>
      <c r="D18" s="6">
        <v>669.06960000000004</v>
      </c>
      <c r="E18" s="6">
        <v>901.0317</v>
      </c>
      <c r="F18" s="6">
        <v>954.62819999999999</v>
      </c>
      <c r="G18" s="6">
        <f t="shared" si="2"/>
        <v>475.58919999999989</v>
      </c>
      <c r="H18" s="6">
        <f t="shared" si="3"/>
        <v>0</v>
      </c>
      <c r="I18" s="10">
        <f t="shared" si="4"/>
        <v>0.99081083333333309</v>
      </c>
      <c r="J18" s="7">
        <f t="shared" si="5"/>
        <v>0</v>
      </c>
      <c r="K18" s="9"/>
      <c r="L18" s="6">
        <v>1263.183</v>
      </c>
      <c r="M18" s="6">
        <v>1060.9865</v>
      </c>
      <c r="N18" s="6">
        <v>1051.9663</v>
      </c>
      <c r="O18" s="6">
        <v>1193.5521000000001</v>
      </c>
      <c r="P18" s="6">
        <f t="shared" si="6"/>
        <v>404.39300000000003</v>
      </c>
      <c r="Q18" s="6">
        <f t="shared" si="7"/>
        <v>0</v>
      </c>
      <c r="R18" s="7">
        <f t="shared" si="8"/>
        <v>0.66019833066844102</v>
      </c>
      <c r="S18" s="7">
        <f t="shared" si="9"/>
        <v>0</v>
      </c>
      <c r="T18" s="9"/>
      <c r="U18" s="6">
        <v>944.09479999999996</v>
      </c>
      <c r="V18" s="6">
        <v>786.77269999999999</v>
      </c>
      <c r="W18" s="6">
        <v>3188.0291000000002</v>
      </c>
      <c r="X18" s="6">
        <v>3252.6296000000002</v>
      </c>
      <c r="Y18" s="6">
        <f t="shared" si="10"/>
        <v>314.64419999999996</v>
      </c>
      <c r="Z18" s="6">
        <f t="shared" si="11"/>
        <v>0</v>
      </c>
      <c r="AA18" s="7">
        <f t="shared" si="12"/>
        <v>1</v>
      </c>
      <c r="AB18" s="7">
        <f t="shared" si="13"/>
        <v>0</v>
      </c>
      <c r="AC18" s="9"/>
      <c r="AD18" s="6">
        <v>1697.1129000000001</v>
      </c>
      <c r="AE18" s="6">
        <v>1263.3634999999999</v>
      </c>
      <c r="AF18" s="6">
        <v>2820.5979000000002</v>
      </c>
      <c r="AG18" s="6">
        <v>2775.2465999999999</v>
      </c>
      <c r="AH18" s="6">
        <f t="shared" si="14"/>
        <v>867.4988000000003</v>
      </c>
      <c r="AI18" s="6">
        <f t="shared" si="15"/>
        <v>90.70260000000053</v>
      </c>
      <c r="AJ18" s="7">
        <f t="shared" si="16"/>
        <v>1</v>
      </c>
      <c r="AK18" s="7">
        <f t="shared" si="17"/>
        <v>0.25055966850828876</v>
      </c>
      <c r="AM18" s="6">
        <v>789.45060000000001</v>
      </c>
      <c r="AN18" s="6">
        <v>696.31669999999997</v>
      </c>
      <c r="AO18" s="6">
        <v>1642.2516000000001</v>
      </c>
      <c r="AP18" s="6">
        <v>1389.0669</v>
      </c>
      <c r="AQ18" s="6">
        <f t="shared" si="18"/>
        <v>186.26779999999997</v>
      </c>
      <c r="AR18" s="6">
        <f t="shared" si="19"/>
        <v>506.36940000000004</v>
      </c>
      <c r="AS18" s="7">
        <f t="shared" si="20"/>
        <v>0.21682897699096906</v>
      </c>
      <c r="AT18" s="7">
        <f t="shared" si="21"/>
        <v>1.3988104972375692</v>
      </c>
      <c r="AV18" s="6">
        <v>903.08439999999996</v>
      </c>
      <c r="AW18" s="6">
        <v>803.62620000000004</v>
      </c>
      <c r="AX18">
        <v>1771.0597</v>
      </c>
      <c r="AY18" s="6">
        <v>1729.7710999999999</v>
      </c>
      <c r="AZ18" s="6">
        <f t="shared" si="22"/>
        <v>198.91639999999995</v>
      </c>
      <c r="BA18" s="6">
        <f t="shared" si="23"/>
        <v>82.577200000000175</v>
      </c>
      <c r="BB18" s="7">
        <f t="shared" si="24"/>
        <v>0.84553311377072382</v>
      </c>
      <c r="BC18" s="7">
        <f t="shared" si="25"/>
        <v>0.22811381215469662</v>
      </c>
      <c r="BE18" s="6">
        <v>2277.1006000000002</v>
      </c>
      <c r="BF18" s="6">
        <v>1800.0494000000001</v>
      </c>
      <c r="BG18">
        <v>2409.6248000000001</v>
      </c>
      <c r="BH18" s="6">
        <v>2253.4648000000002</v>
      </c>
      <c r="BI18" s="6">
        <f t="shared" si="26"/>
        <v>954.10240000000022</v>
      </c>
      <c r="BJ18" s="6">
        <f t="shared" si="27"/>
        <v>312.31999999999971</v>
      </c>
      <c r="BK18" s="7">
        <f t="shared" si="28"/>
        <v>0.79853420255416518</v>
      </c>
      <c r="BL18" s="7">
        <f t="shared" si="29"/>
        <v>0.86276243093922567</v>
      </c>
      <c r="BN18" s="6">
        <v>1459.4364</v>
      </c>
      <c r="BO18" s="6">
        <v>1210.3578</v>
      </c>
      <c r="BP18">
        <v>2730.3152</v>
      </c>
      <c r="BQ18" s="6">
        <v>2691.8928000000001</v>
      </c>
      <c r="BR18" s="6">
        <f t="shared" si="30"/>
        <v>498.15719999999976</v>
      </c>
      <c r="BS18" s="6">
        <f t="shared" si="31"/>
        <v>76.844799999999395</v>
      </c>
      <c r="BT18" s="7">
        <f t="shared" si="32"/>
        <v>0.86538810310503256</v>
      </c>
      <c r="BU18" s="7">
        <f t="shared" si="33"/>
        <v>0.21227845303867238</v>
      </c>
      <c r="BW18" s="6">
        <v>1025.1500000000001</v>
      </c>
      <c r="BX18" s="6">
        <v>787.12609999999995</v>
      </c>
      <c r="BY18">
        <v>1831.6925000000001</v>
      </c>
      <c r="BZ18" s="6">
        <v>1607.2547999999999</v>
      </c>
      <c r="CA18" s="6">
        <f t="shared" si="34"/>
        <v>476.04780000000028</v>
      </c>
      <c r="CB18" s="6">
        <f t="shared" si="35"/>
        <v>448.87540000000013</v>
      </c>
      <c r="CC18" s="7">
        <f t="shared" si="46"/>
        <v>1</v>
      </c>
      <c r="CD18" s="7">
        <f t="shared" si="36"/>
        <v>1.2399872928176798</v>
      </c>
      <c r="CF18" s="6">
        <v>893.79240000000004</v>
      </c>
      <c r="CG18" s="6">
        <v>680.01890000000003</v>
      </c>
      <c r="CH18">
        <v>4064.9792000000002</v>
      </c>
      <c r="CI18" s="6">
        <v>3136.8065999999999</v>
      </c>
      <c r="CJ18" s="6">
        <f t="shared" si="37"/>
        <v>427.54699999999997</v>
      </c>
      <c r="CK18" s="6">
        <f t="shared" si="38"/>
        <v>1856.3452000000007</v>
      </c>
      <c r="CL18" s="7">
        <f t="shared" si="39"/>
        <v>0.79956127145253542</v>
      </c>
      <c r="CM18" s="7">
        <f t="shared" si="40"/>
        <v>5.1280254143646431</v>
      </c>
      <c r="CO18" s="6">
        <v>859.41179999999997</v>
      </c>
      <c r="CP18" s="6">
        <v>744.22789999999998</v>
      </c>
      <c r="CQ18">
        <v>4060.1091000000001</v>
      </c>
      <c r="CR18" s="6">
        <v>3337.8276000000001</v>
      </c>
      <c r="CS18" s="6">
        <f t="shared" si="41"/>
        <v>230.36779999999999</v>
      </c>
      <c r="CT18" s="6">
        <f t="shared" si="42"/>
        <v>1444.5630000000006</v>
      </c>
      <c r="CU18" s="7">
        <f t="shared" si="43"/>
        <v>0.27947624847746655</v>
      </c>
      <c r="CV18" s="7">
        <f t="shared" si="44"/>
        <v>3.9905055248618799</v>
      </c>
      <c r="CW18"/>
      <c r="DQ18" s="58"/>
      <c r="DR18" s="41">
        <v>479.65360000000004</v>
      </c>
      <c r="DS18" s="32">
        <v>404.39300000000003</v>
      </c>
      <c r="DT18" s="32">
        <v>137.02599999999995</v>
      </c>
      <c r="DU18" s="32">
        <v>867.4988000000003</v>
      </c>
      <c r="DV18" s="32">
        <v>297.83560000000011</v>
      </c>
      <c r="DW18" s="32">
        <v>110.98220000000003</v>
      </c>
      <c r="DX18" s="32">
        <v>851.71479999999974</v>
      </c>
      <c r="DY18" s="32">
        <v>492.35020000000009</v>
      </c>
      <c r="DZ18" s="32">
        <v>441.82679999999982</v>
      </c>
      <c r="EA18" s="32">
        <v>456.03819999999996</v>
      </c>
      <c r="EB18" s="32">
        <v>266.89620000000014</v>
      </c>
      <c r="EC18" s="32">
        <v>75.858600000000024</v>
      </c>
      <c r="ED18" s="32">
        <v>377.25440000000009</v>
      </c>
      <c r="EE18" s="32">
        <v>516.30300000000022</v>
      </c>
      <c r="EF18" s="32">
        <v>398.66040000000032</v>
      </c>
      <c r="EG18" s="32">
        <v>192.56240000000003</v>
      </c>
      <c r="EH18" s="32">
        <v>542.01120000000003</v>
      </c>
      <c r="EI18" s="28">
        <v>363.23220000000015</v>
      </c>
      <c r="EJ18" s="28">
        <v>364.11939999999947</v>
      </c>
      <c r="EK18" s="28">
        <v>289.13980000000015</v>
      </c>
      <c r="EL18" s="28">
        <v>378.63799999999992</v>
      </c>
      <c r="EM18" s="28">
        <v>0</v>
      </c>
      <c r="EN18" s="28">
        <v>289.72439999999983</v>
      </c>
      <c r="EO18" s="28">
        <v>751.67340000000024</v>
      </c>
      <c r="EP18" s="28">
        <v>382.63900000000012</v>
      </c>
      <c r="EQ18" s="28">
        <v>620.34499999999969</v>
      </c>
      <c r="ER18" s="28">
        <v>41.627999999999986</v>
      </c>
      <c r="ES18" s="28">
        <v>464.96299999999974</v>
      </c>
      <c r="ET18" s="28">
        <v>277.42660000000006</v>
      </c>
      <c r="EU18" s="28">
        <v>874.79339999999979</v>
      </c>
      <c r="EW18" s="27">
        <f t="shared" si="50"/>
        <v>1.1520000000000001</v>
      </c>
      <c r="EX18" s="28">
        <v>479.65360000000004</v>
      </c>
      <c r="EY18" s="28">
        <v>404.39300000000003</v>
      </c>
      <c r="EZ18" s="27"/>
      <c r="FA18" s="28">
        <v>867.4988000000003</v>
      </c>
      <c r="FB18" s="47">
        <v>767.84839999999963</v>
      </c>
      <c r="FC18" s="28">
        <v>110.98220000000003</v>
      </c>
      <c r="FD18" s="28">
        <v>851.71479999999974</v>
      </c>
      <c r="FE18" s="28">
        <v>492.35020000000009</v>
      </c>
      <c r="FF18" s="28">
        <v>441.82679999999982</v>
      </c>
      <c r="FG18" s="47">
        <v>534.72700000000009</v>
      </c>
      <c r="FH18" s="47">
        <v>824.28399999999976</v>
      </c>
      <c r="FI18" s="47">
        <v>179.84919999999983</v>
      </c>
      <c r="FJ18" s="28">
        <v>377.25440000000009</v>
      </c>
      <c r="FK18" s="28">
        <v>516.30300000000022</v>
      </c>
      <c r="FL18" s="28">
        <v>398.66040000000032</v>
      </c>
      <c r="FM18" s="47"/>
      <c r="FN18" s="47">
        <v>706.15020000000004</v>
      </c>
      <c r="FO18" s="47">
        <v>354.61720000000003</v>
      </c>
      <c r="FP18" s="47">
        <v>397.23600000000056</v>
      </c>
      <c r="FQ18" s="47">
        <v>287.85060000000021</v>
      </c>
      <c r="FR18" s="47"/>
      <c r="FS18" s="47"/>
      <c r="FT18" s="28">
        <v>289.72439999999983</v>
      </c>
      <c r="FU18" s="28">
        <v>751.67340000000024</v>
      </c>
      <c r="FV18" s="28">
        <v>382.63900000000012</v>
      </c>
      <c r="FW18" s="28">
        <v>620.34499999999969</v>
      </c>
      <c r="FX18" s="47"/>
      <c r="FY18" s="28">
        <v>464.96299999999974</v>
      </c>
      <c r="FZ18" s="28">
        <v>277.42660000000006</v>
      </c>
      <c r="GA18" s="28">
        <v>874.79339999999979</v>
      </c>
      <c r="GB18" s="30">
        <f t="shared" si="47"/>
        <v>506.190584</v>
      </c>
      <c r="GC18" s="31">
        <f t="shared" si="48"/>
        <v>221.22673476238435</v>
      </c>
      <c r="GD18" s="45">
        <f t="shared" si="49"/>
        <v>14.999999999999998</v>
      </c>
    </row>
    <row r="19" spans="1:186" x14ac:dyDescent="0.3">
      <c r="A19">
        <f t="shared" si="45"/>
        <v>1.677</v>
      </c>
      <c r="C19" s="6">
        <v>898.8365</v>
      </c>
      <c r="D19" s="6">
        <v>700.93129999999996</v>
      </c>
      <c r="E19" s="6">
        <v>958.48270000000002</v>
      </c>
      <c r="F19" s="6">
        <v>923.17250000000001</v>
      </c>
      <c r="G19" s="6">
        <f t="shared" si="2"/>
        <v>395.81040000000024</v>
      </c>
      <c r="H19" s="6">
        <f t="shared" si="3"/>
        <v>70.620400000000132</v>
      </c>
      <c r="I19" s="10">
        <f t="shared" si="4"/>
        <v>0.82460500000000048</v>
      </c>
      <c r="J19" s="7">
        <f t="shared" si="5"/>
        <v>0.19508397790055285</v>
      </c>
      <c r="K19" s="9"/>
      <c r="L19" s="6">
        <v>1176.5726</v>
      </c>
      <c r="M19" s="6">
        <v>986.53240000000005</v>
      </c>
      <c r="N19" s="6">
        <v>869.19860000000006</v>
      </c>
      <c r="O19" s="6">
        <v>807.1318</v>
      </c>
      <c r="P19" s="6">
        <f t="shared" si="6"/>
        <v>380.08039999999983</v>
      </c>
      <c r="Q19" s="6">
        <f t="shared" si="7"/>
        <v>124.13360000000011</v>
      </c>
      <c r="R19" s="7">
        <f t="shared" si="8"/>
        <v>0.62050640243474353</v>
      </c>
      <c r="S19" s="7">
        <f t="shared" si="9"/>
        <v>0.34291049723756939</v>
      </c>
      <c r="T19" s="9"/>
      <c r="U19" s="6">
        <v>815.69100000000003</v>
      </c>
      <c r="V19" s="6">
        <v>732.90679999999998</v>
      </c>
      <c r="W19" s="6">
        <v>2618.2768999999998</v>
      </c>
      <c r="X19" s="6">
        <v>2748.3717999999999</v>
      </c>
      <c r="Y19" s="6">
        <f t="shared" si="10"/>
        <v>165.5684</v>
      </c>
      <c r="Z19" s="6">
        <f t="shared" si="11"/>
        <v>0</v>
      </c>
      <c r="AA19" s="7">
        <f t="shared" si="12"/>
        <v>0.52620833309496895</v>
      </c>
      <c r="AB19" s="7">
        <f t="shared" si="13"/>
        <v>0</v>
      </c>
      <c r="AC19" s="9"/>
      <c r="AD19" s="6">
        <v>1574.7947999999999</v>
      </c>
      <c r="AE19" s="6">
        <v>1269.5078000000001</v>
      </c>
      <c r="AF19" s="6">
        <v>2993.9333000000001</v>
      </c>
      <c r="AG19" s="6">
        <v>2864.9845999999998</v>
      </c>
      <c r="AH19" s="6">
        <f t="shared" si="14"/>
        <v>610.57399999999984</v>
      </c>
      <c r="AI19" s="6">
        <f t="shared" si="15"/>
        <v>257.89740000000074</v>
      </c>
      <c r="AJ19" s="7">
        <f t="shared" si="16"/>
        <v>0.70383267388957726</v>
      </c>
      <c r="AK19" s="7">
        <f t="shared" si="17"/>
        <v>0.7124237569060794</v>
      </c>
      <c r="AM19" s="13"/>
      <c r="AN19" s="13"/>
      <c r="AO19" s="13"/>
      <c r="AP19" s="13"/>
      <c r="AQ19" s="6">
        <f t="shared" si="18"/>
        <v>0</v>
      </c>
      <c r="AR19" s="6">
        <f t="shared" si="19"/>
        <v>0</v>
      </c>
      <c r="AS19" s="14"/>
      <c r="AT19" s="14"/>
      <c r="AV19" s="13">
        <v>865.39790000000005</v>
      </c>
      <c r="AW19" s="13">
        <v>809.90679999999998</v>
      </c>
      <c r="AX19">
        <v>1713.8103000000001</v>
      </c>
      <c r="AY19" s="13">
        <v>1647.2257</v>
      </c>
      <c r="AZ19" s="6">
        <f t="shared" si="22"/>
        <v>110.98220000000003</v>
      </c>
      <c r="BA19" s="6">
        <f t="shared" si="23"/>
        <v>133.16920000000027</v>
      </c>
      <c r="BB19" s="7">
        <f t="shared" si="24"/>
        <v>0.47175157573294746</v>
      </c>
      <c r="BC19" s="7">
        <f t="shared" si="25"/>
        <v>0.36787071823204498</v>
      </c>
      <c r="BE19" s="13">
        <v>2201.3874999999998</v>
      </c>
      <c r="BF19" s="13">
        <v>1782.3345999999999</v>
      </c>
      <c r="BG19">
        <v>2384.2727</v>
      </c>
      <c r="BH19" s="13">
        <v>2338.2129</v>
      </c>
      <c r="BI19" s="6">
        <f t="shared" si="26"/>
        <v>838.10580000000004</v>
      </c>
      <c r="BJ19" s="6">
        <f t="shared" si="27"/>
        <v>92.119600000000446</v>
      </c>
      <c r="BK19" s="7">
        <f t="shared" si="28"/>
        <v>0.70145106715906014</v>
      </c>
      <c r="BL19" s="7">
        <f t="shared" si="29"/>
        <v>0.2544740331491725</v>
      </c>
      <c r="BN19" s="13">
        <v>1232.5748000000001</v>
      </c>
      <c r="BO19" s="13">
        <v>1065.5848000000001</v>
      </c>
      <c r="BP19">
        <v>2725.6525999999999</v>
      </c>
      <c r="BQ19" s="13">
        <v>2727.6118000000001</v>
      </c>
      <c r="BR19" s="6">
        <f t="shared" si="30"/>
        <v>333.9799999999999</v>
      </c>
      <c r="BS19" s="6">
        <f t="shared" si="31"/>
        <v>0</v>
      </c>
      <c r="BT19" s="7">
        <f t="shared" si="32"/>
        <v>0.58018295966618338</v>
      </c>
      <c r="BU19" s="7">
        <f t="shared" si="33"/>
        <v>0</v>
      </c>
      <c r="BW19" s="13">
        <v>930.39210000000003</v>
      </c>
      <c r="BX19" s="13">
        <v>710.59389999999996</v>
      </c>
      <c r="BY19">
        <v>2199.0637000000002</v>
      </c>
      <c r="BZ19" s="13">
        <v>1842.0696</v>
      </c>
      <c r="CA19" s="6">
        <f t="shared" si="34"/>
        <v>439.59640000000007</v>
      </c>
      <c r="CB19" s="6">
        <f t="shared" si="35"/>
        <v>713.98820000000001</v>
      </c>
      <c r="CC19" s="7">
        <f t="shared" si="46"/>
        <v>0.92342911783228454</v>
      </c>
      <c r="CD19" s="7">
        <f t="shared" si="36"/>
        <v>1.9723430939226521</v>
      </c>
      <c r="CF19" s="13">
        <v>896.94460000000004</v>
      </c>
      <c r="CG19" s="13">
        <v>647.82309999999995</v>
      </c>
      <c r="CH19">
        <v>3510.3398000000002</v>
      </c>
      <c r="CI19" s="13">
        <v>2714.8712999999998</v>
      </c>
      <c r="CJ19" s="6">
        <f t="shared" si="37"/>
        <v>498.24300000000034</v>
      </c>
      <c r="CK19" s="6">
        <f t="shared" si="38"/>
        <v>1590.937000000001</v>
      </c>
      <c r="CL19" s="7">
        <f t="shared" si="39"/>
        <v>0.93177079145059116</v>
      </c>
      <c r="CM19" s="7">
        <f t="shared" si="40"/>
        <v>4.3948535911602242</v>
      </c>
      <c r="CO19" s="13">
        <v>689.31709999999998</v>
      </c>
      <c r="CP19" s="13">
        <v>588.54150000000004</v>
      </c>
      <c r="CQ19">
        <v>3566.1383999999998</v>
      </c>
      <c r="CR19" s="13">
        <v>2976.3145</v>
      </c>
      <c r="CS19" s="6">
        <f t="shared" si="41"/>
        <v>201.55119999999982</v>
      </c>
      <c r="CT19" s="6">
        <f t="shared" si="42"/>
        <v>1179.6478000000002</v>
      </c>
      <c r="CU19" s="7">
        <f t="shared" si="43"/>
        <v>0.24451669570196666</v>
      </c>
      <c r="CV19" s="7">
        <f t="shared" si="44"/>
        <v>3.2586955801104978</v>
      </c>
      <c r="CW19"/>
      <c r="DQ19" s="58"/>
      <c r="DR19" s="41">
        <v>475.58919999999989</v>
      </c>
      <c r="DS19" s="32">
        <v>380.08039999999983</v>
      </c>
      <c r="DT19" s="32">
        <v>314.64419999999996</v>
      </c>
      <c r="DU19" s="32">
        <v>610.57399999999984</v>
      </c>
      <c r="DV19" s="32">
        <v>186.26779999999997</v>
      </c>
      <c r="DW19" s="32">
        <v>44.781199999999785</v>
      </c>
      <c r="DX19" s="32">
        <v>954.10240000000022</v>
      </c>
      <c r="DY19" s="32">
        <v>545.45860000000039</v>
      </c>
      <c r="DZ19" s="32">
        <v>444.01060000000024</v>
      </c>
      <c r="EA19" s="32">
        <v>427.54699999999997</v>
      </c>
      <c r="EB19" s="32">
        <v>230.36779999999999</v>
      </c>
      <c r="EC19" s="32">
        <v>0</v>
      </c>
      <c r="ED19" s="32">
        <v>293.57959999999986</v>
      </c>
      <c r="EE19" s="32">
        <v>342.5222</v>
      </c>
      <c r="EF19" s="32">
        <v>371.68039999999996</v>
      </c>
      <c r="EG19" s="32">
        <v>73.857199999999807</v>
      </c>
      <c r="EH19" s="32">
        <v>626.54740000000004</v>
      </c>
      <c r="EI19" s="28">
        <v>349.00620000000015</v>
      </c>
      <c r="EJ19" s="28">
        <v>300.37419999999986</v>
      </c>
      <c r="EK19" s="28">
        <v>320.64439999999956</v>
      </c>
      <c r="EL19" s="28">
        <v>276.75200000000018</v>
      </c>
      <c r="EM19" s="28">
        <v>21.140799999999899</v>
      </c>
      <c r="EN19" s="28">
        <v>484.10980000000018</v>
      </c>
      <c r="EO19" s="28">
        <v>776.09700000000032</v>
      </c>
      <c r="EP19" s="28">
        <v>303.14800000000014</v>
      </c>
      <c r="EQ19" s="28">
        <v>531.3304000000004</v>
      </c>
      <c r="ER19" s="28">
        <v>0</v>
      </c>
      <c r="ES19" s="28">
        <v>396.4553999999996</v>
      </c>
      <c r="ET19" s="28">
        <v>304.54139999999973</v>
      </c>
      <c r="EU19" s="28">
        <v>796.17999999999984</v>
      </c>
      <c r="EW19" s="27">
        <f t="shared" si="50"/>
        <v>1.2800000000000002</v>
      </c>
      <c r="EX19" s="28">
        <v>475.58919999999989</v>
      </c>
      <c r="EY19" s="28">
        <v>380.08039999999983</v>
      </c>
      <c r="EZ19" s="47">
        <v>0</v>
      </c>
      <c r="FA19" s="28">
        <v>610.57399999999984</v>
      </c>
      <c r="FB19" s="47"/>
      <c r="FC19" s="28">
        <v>44.781199999999785</v>
      </c>
      <c r="FD19" s="28">
        <v>954.10240000000022</v>
      </c>
      <c r="FE19" s="28">
        <v>545.45860000000039</v>
      </c>
      <c r="FF19" s="28">
        <v>444.01060000000024</v>
      </c>
      <c r="FG19" s="47"/>
      <c r="FH19" s="47"/>
      <c r="FI19" s="47">
        <v>102.56299999999993</v>
      </c>
      <c r="FJ19" s="28">
        <v>293.57959999999986</v>
      </c>
      <c r="FK19" s="28">
        <v>342.5222</v>
      </c>
      <c r="FL19" s="28">
        <v>371.68039999999996</v>
      </c>
      <c r="FM19" s="47">
        <v>245.43439999999987</v>
      </c>
      <c r="FN19" s="47">
        <v>691.71900000000028</v>
      </c>
      <c r="FO19" s="47">
        <v>267.58160000000009</v>
      </c>
      <c r="FP19" s="47">
        <v>335.79739999999993</v>
      </c>
      <c r="FQ19" s="47">
        <v>278.84179999999992</v>
      </c>
      <c r="FR19" s="47">
        <v>768.83159999999964</v>
      </c>
      <c r="FS19" s="47">
        <v>126.67339999999967</v>
      </c>
      <c r="FT19" s="28">
        <v>484.10980000000018</v>
      </c>
      <c r="FU19" s="28">
        <v>776.09700000000032</v>
      </c>
      <c r="FV19" s="28">
        <v>303.14800000000014</v>
      </c>
      <c r="FW19" s="28">
        <v>531.3304000000004</v>
      </c>
      <c r="FX19" s="47">
        <v>213.34619999999995</v>
      </c>
      <c r="FY19" s="28">
        <v>396.4553999999996</v>
      </c>
      <c r="FZ19" s="28">
        <v>304.54139999999973</v>
      </c>
      <c r="GA19" s="28">
        <v>796.17999999999984</v>
      </c>
      <c r="GB19" s="30">
        <f t="shared" si="47"/>
        <v>410.55662962962958</v>
      </c>
      <c r="GC19" s="31">
        <f t="shared" si="48"/>
        <v>240.17564764399935</v>
      </c>
      <c r="GD19" s="45">
        <f t="shared" si="49"/>
        <v>16.666666666666664</v>
      </c>
    </row>
    <row r="20" spans="1:186" ht="15" thickBot="1" x14ac:dyDescent="0.35">
      <c r="A20">
        <f t="shared" si="45"/>
        <v>1.806</v>
      </c>
      <c r="C20" s="6">
        <v>925.51840000000004</v>
      </c>
      <c r="D20" s="6">
        <v>751.40650000000005</v>
      </c>
      <c r="E20" s="6">
        <v>1169.1396</v>
      </c>
      <c r="F20" s="6">
        <v>1217.0446999999999</v>
      </c>
      <c r="G20" s="6">
        <f t="shared" si="2"/>
        <v>348.22379999999998</v>
      </c>
      <c r="H20" s="6">
        <f t="shared" si="3"/>
        <v>0</v>
      </c>
      <c r="I20" s="10">
        <f t="shared" si="4"/>
        <v>0.72546624999999998</v>
      </c>
      <c r="J20" s="7">
        <f t="shared" si="5"/>
        <v>0</v>
      </c>
      <c r="K20" s="9"/>
      <c r="L20" s="6">
        <v>1103.5763999999999</v>
      </c>
      <c r="M20" s="6">
        <v>952.21109999999999</v>
      </c>
      <c r="N20" s="6">
        <v>1010.3252</v>
      </c>
      <c r="O20" s="6">
        <v>864.92100000000005</v>
      </c>
      <c r="P20" s="6">
        <f t="shared" si="6"/>
        <v>302.73059999999987</v>
      </c>
      <c r="Q20" s="6">
        <f t="shared" si="7"/>
        <v>290.80840000000001</v>
      </c>
      <c r="R20" s="7">
        <f t="shared" si="8"/>
        <v>0.49422773579724544</v>
      </c>
      <c r="S20" s="7">
        <f t="shared" si="9"/>
        <v>0.80333812154696138</v>
      </c>
      <c r="T20" s="9"/>
      <c r="U20" s="6">
        <v>517.65549999999996</v>
      </c>
      <c r="V20" s="6">
        <v>526.08550000000002</v>
      </c>
      <c r="W20" s="6">
        <v>2138.0146</v>
      </c>
      <c r="X20" s="6">
        <v>2095.2667999999999</v>
      </c>
      <c r="Y20" s="6">
        <f t="shared" si="10"/>
        <v>0</v>
      </c>
      <c r="Z20" s="6">
        <f t="shared" si="11"/>
        <v>85.49559999999974</v>
      </c>
      <c r="AA20" s="7">
        <f t="shared" si="12"/>
        <v>0</v>
      </c>
      <c r="AB20" s="7">
        <f t="shared" si="13"/>
        <v>0.23617569060773408</v>
      </c>
      <c r="AC20" s="9"/>
      <c r="AD20" s="6">
        <v>1463.355</v>
      </c>
      <c r="AE20" s="6">
        <v>1182.6193000000001</v>
      </c>
      <c r="AF20" s="6">
        <v>3225.2075</v>
      </c>
      <c r="AG20" s="6">
        <v>3022.1747999999998</v>
      </c>
      <c r="AH20" s="6">
        <f t="shared" si="14"/>
        <v>561.47140000000024</v>
      </c>
      <c r="AI20" s="6">
        <f t="shared" si="15"/>
        <v>406.06540000000086</v>
      </c>
      <c r="AJ20" s="7">
        <f t="shared" si="16"/>
        <v>0.64723017484289325</v>
      </c>
      <c r="AK20" s="7">
        <f t="shared" si="17"/>
        <v>1.1217276243093945</v>
      </c>
      <c r="AM20" s="13"/>
      <c r="AN20" s="13"/>
      <c r="AO20" s="13"/>
      <c r="AP20" s="13"/>
      <c r="AQ20" s="6">
        <f t="shared" si="18"/>
        <v>0</v>
      </c>
      <c r="AR20" s="6">
        <f t="shared" si="19"/>
        <v>0</v>
      </c>
      <c r="AS20" s="14"/>
      <c r="AT20" s="14"/>
      <c r="AV20" s="13">
        <v>795.58569999999997</v>
      </c>
      <c r="AW20" s="13">
        <v>773.19510000000002</v>
      </c>
      <c r="AX20">
        <v>1882.9668999999999</v>
      </c>
      <c r="AY20" s="13">
        <v>1797.6031</v>
      </c>
      <c r="AZ20" s="6">
        <f t="shared" si="22"/>
        <v>44.781199999999785</v>
      </c>
      <c r="BA20" s="6">
        <f t="shared" si="23"/>
        <v>170.72759999999994</v>
      </c>
      <c r="BB20" s="7">
        <f t="shared" si="24"/>
        <v>0.1903512605013431</v>
      </c>
      <c r="BC20" s="7">
        <f t="shared" si="25"/>
        <v>0.47162320441988931</v>
      </c>
      <c r="BE20" s="13">
        <v>2115.6361999999999</v>
      </c>
      <c r="BF20" s="13">
        <v>1603.3303000000001</v>
      </c>
      <c r="BG20">
        <v>2432.1183999999998</v>
      </c>
      <c r="BH20" s="13">
        <v>2390.0536999999999</v>
      </c>
      <c r="BI20" s="6">
        <f t="shared" si="26"/>
        <v>1024.6117999999994</v>
      </c>
      <c r="BJ20" s="6">
        <f t="shared" si="27"/>
        <v>84.12940000000026</v>
      </c>
      <c r="BK20" s="7">
        <f t="shared" si="28"/>
        <v>0.85754691177863829</v>
      </c>
      <c r="BL20" s="7">
        <f t="shared" si="29"/>
        <v>0.23240165745856425</v>
      </c>
      <c r="BN20" s="13">
        <v>1091.5331000000001</v>
      </c>
      <c r="BO20" s="13">
        <v>989.27390000000003</v>
      </c>
      <c r="BP20">
        <v>3039.0007000000001</v>
      </c>
      <c r="BQ20" s="13">
        <v>2843.6194</v>
      </c>
      <c r="BR20" s="6">
        <f t="shared" si="30"/>
        <v>204.51840000000027</v>
      </c>
      <c r="BS20" s="6">
        <f t="shared" si="31"/>
        <v>390.76259999999957</v>
      </c>
      <c r="BT20" s="7">
        <f t="shared" si="32"/>
        <v>0.35528501891787695</v>
      </c>
      <c r="BU20" s="7">
        <f t="shared" si="33"/>
        <v>1.0794546961325955</v>
      </c>
      <c r="BW20" s="13">
        <v>791.35699999999997</v>
      </c>
      <c r="BX20" s="13">
        <v>591.47969999999998</v>
      </c>
      <c r="BY20">
        <v>2245.0493000000001</v>
      </c>
      <c r="BZ20" s="13">
        <v>1752.6105</v>
      </c>
      <c r="CA20" s="6">
        <f t="shared" si="34"/>
        <v>399.75459999999993</v>
      </c>
      <c r="CB20" s="6">
        <f t="shared" si="35"/>
        <v>984.87760000000003</v>
      </c>
      <c r="CC20" s="7">
        <f t="shared" si="46"/>
        <v>0.83973626177875349</v>
      </c>
      <c r="CD20" s="7">
        <f t="shared" si="36"/>
        <v>2.7206563535911603</v>
      </c>
      <c r="CF20" s="13">
        <v>792.27099999999996</v>
      </c>
      <c r="CG20" s="13">
        <v>632.2903</v>
      </c>
      <c r="CH20">
        <v>2593.7150999999999</v>
      </c>
      <c r="CI20" s="13">
        <v>2142.6806999999999</v>
      </c>
      <c r="CJ20" s="6">
        <f t="shared" si="37"/>
        <v>319.96140000000008</v>
      </c>
      <c r="CK20" s="6">
        <f t="shared" si="38"/>
        <v>902.06880000000024</v>
      </c>
      <c r="CL20" s="7">
        <f t="shared" si="39"/>
        <v>0.59836402500715324</v>
      </c>
      <c r="CM20" s="7">
        <f t="shared" si="40"/>
        <v>2.4919027624309398</v>
      </c>
      <c r="CO20" s="13">
        <v>553.6318</v>
      </c>
      <c r="CP20" s="13">
        <v>511.1121</v>
      </c>
      <c r="CQ20">
        <v>2428.9000999999998</v>
      </c>
      <c r="CR20" s="13">
        <v>2226.4065000000001</v>
      </c>
      <c r="CS20" s="6">
        <f t="shared" si="41"/>
        <v>85.039400000000001</v>
      </c>
      <c r="CT20" s="6">
        <f t="shared" si="42"/>
        <v>404.98719999999958</v>
      </c>
      <c r="CU20" s="7">
        <f t="shared" si="43"/>
        <v>0.10316759757559291</v>
      </c>
      <c r="CV20" s="7">
        <f t="shared" si="44"/>
        <v>1.1187491712707172</v>
      </c>
      <c r="CW20"/>
      <c r="DQ20" s="58"/>
      <c r="DR20" s="41">
        <v>395.81040000000024</v>
      </c>
      <c r="DS20" s="32">
        <v>302.73059999999987</v>
      </c>
      <c r="DT20" s="32">
        <v>165.5684</v>
      </c>
      <c r="DU20" s="32">
        <v>561.47140000000024</v>
      </c>
      <c r="DV20" s="32"/>
      <c r="DW20" s="32">
        <v>149.32539999999972</v>
      </c>
      <c r="DX20" s="32">
        <v>838.10580000000004</v>
      </c>
      <c r="DY20" s="32">
        <v>498.15719999999976</v>
      </c>
      <c r="DZ20" s="32">
        <v>476.04780000000028</v>
      </c>
      <c r="EA20" s="32">
        <v>498.24300000000034</v>
      </c>
      <c r="EB20" s="32">
        <v>201.55119999999982</v>
      </c>
      <c r="EC20" s="32">
        <v>23.440199999999891</v>
      </c>
      <c r="ED20" s="32">
        <v>212.20659999999998</v>
      </c>
      <c r="EE20" s="32">
        <v>204.26019999999994</v>
      </c>
      <c r="EF20" s="32">
        <v>393.4294000000001</v>
      </c>
      <c r="EG20" s="32">
        <v>82.940600000000074</v>
      </c>
      <c r="EH20" s="32">
        <v>460.24739999999963</v>
      </c>
      <c r="EI20" s="28">
        <v>347.3574000000001</v>
      </c>
      <c r="EJ20" s="28">
        <v>289.48640000000012</v>
      </c>
      <c r="EK20" s="28">
        <v>151.49299999999982</v>
      </c>
      <c r="EL20" s="28">
        <v>214.70120000000009</v>
      </c>
      <c r="EM20" s="28">
        <v>9.7493999999999232</v>
      </c>
      <c r="EN20" s="28">
        <v>354.05259999999976</v>
      </c>
      <c r="EO20" s="28">
        <v>676.65760000000034</v>
      </c>
      <c r="EP20" s="28">
        <v>154.09439999999989</v>
      </c>
      <c r="EQ20" s="28">
        <v>523.50340000000017</v>
      </c>
      <c r="ER20" s="28">
        <v>0</v>
      </c>
      <c r="ES20" s="28">
        <v>352.27019999999993</v>
      </c>
      <c r="ET20" s="28">
        <v>246.13940000000002</v>
      </c>
      <c r="EU20" s="28">
        <v>635.47759999999971</v>
      </c>
      <c r="EW20" s="27">
        <f t="shared" si="50"/>
        <v>1.4080000000000004</v>
      </c>
      <c r="EX20" s="28">
        <v>395.81040000000024</v>
      </c>
      <c r="EY20" s="28">
        <v>302.73059999999987</v>
      </c>
      <c r="EZ20" s="27"/>
      <c r="FA20" s="28">
        <v>561.47140000000024</v>
      </c>
      <c r="FB20" s="47">
        <v>859.05400000000009</v>
      </c>
      <c r="FC20" s="28">
        <v>149.32539999999972</v>
      </c>
      <c r="FD20" s="28">
        <v>838.10580000000004</v>
      </c>
      <c r="FE20" s="28">
        <v>498.15719999999976</v>
      </c>
      <c r="FF20" s="28">
        <v>476.04780000000028</v>
      </c>
      <c r="FG20" s="47">
        <v>396.73979999999995</v>
      </c>
      <c r="FH20" s="47">
        <v>460.09979999999973</v>
      </c>
      <c r="FI20" s="47">
        <v>120.35640000000012</v>
      </c>
      <c r="FJ20" s="28">
        <v>212.20659999999998</v>
      </c>
      <c r="FK20" s="28">
        <v>204.26019999999994</v>
      </c>
      <c r="FL20" s="28">
        <v>393.4294000000001</v>
      </c>
      <c r="FM20" s="47"/>
      <c r="FN20" s="47">
        <v>738.35419999999988</v>
      </c>
      <c r="FO20" s="47">
        <v>457.10939999999994</v>
      </c>
      <c r="FP20" s="47">
        <v>352.56219999999985</v>
      </c>
      <c r="FQ20" s="47">
        <v>438.60179999999991</v>
      </c>
      <c r="FR20" s="47"/>
      <c r="FS20" s="47"/>
      <c r="FT20" s="28">
        <v>354.05259999999976</v>
      </c>
      <c r="FU20" s="28">
        <v>676.65760000000034</v>
      </c>
      <c r="FV20" s="28">
        <v>154.09439999999989</v>
      </c>
      <c r="FW20" s="28">
        <v>523.50340000000017</v>
      </c>
      <c r="FX20" s="47"/>
      <c r="FY20" s="28">
        <v>352.27019999999993</v>
      </c>
      <c r="FZ20" s="28">
        <v>246.13940000000002</v>
      </c>
      <c r="GA20" s="28">
        <v>635.47759999999971</v>
      </c>
      <c r="GB20" s="30">
        <f t="shared" si="47"/>
        <v>431.86470399999996</v>
      </c>
      <c r="GC20" s="31">
        <f t="shared" si="48"/>
        <v>204.51135462501932</v>
      </c>
      <c r="GD20" s="46">
        <f t="shared" si="49"/>
        <v>18.333333333333332</v>
      </c>
    </row>
    <row r="21" spans="1:186" ht="15" thickBot="1" x14ac:dyDescent="0.35">
      <c r="A21">
        <f t="shared" si="45"/>
        <v>1.9350000000000001</v>
      </c>
      <c r="C21" s="6">
        <v>881.36180000000002</v>
      </c>
      <c r="D21" s="6">
        <v>720.10720000000003</v>
      </c>
      <c r="E21" s="6">
        <v>1337.4177999999999</v>
      </c>
      <c r="F21" s="6">
        <v>1267.1001000000001</v>
      </c>
      <c r="G21" s="6">
        <f t="shared" si="2"/>
        <v>322.50919999999985</v>
      </c>
      <c r="H21" s="6">
        <f t="shared" si="3"/>
        <v>140.63539999999966</v>
      </c>
      <c r="I21" s="10">
        <f t="shared" si="4"/>
        <v>0.67189416666666635</v>
      </c>
      <c r="J21" s="7">
        <f t="shared" si="5"/>
        <v>0.38849558011049629</v>
      </c>
      <c r="K21" s="9"/>
      <c r="L21" s="6">
        <v>1054.3696</v>
      </c>
      <c r="M21" s="6">
        <v>926.56960000000004</v>
      </c>
      <c r="N21" s="6">
        <v>756.94650000000001</v>
      </c>
      <c r="O21" s="6">
        <v>694.17160000000001</v>
      </c>
      <c r="P21" s="6">
        <f t="shared" si="6"/>
        <v>255.5999999999998</v>
      </c>
      <c r="Q21" s="6">
        <f t="shared" si="7"/>
        <v>125.54980000000012</v>
      </c>
      <c r="R21" s="7">
        <f t="shared" si="8"/>
        <v>0.41728391272562432</v>
      </c>
      <c r="S21" s="7">
        <f t="shared" si="9"/>
        <v>0.34682265193370199</v>
      </c>
      <c r="T21" s="9"/>
      <c r="U21" s="6"/>
      <c r="V21" s="6"/>
      <c r="W21" s="6"/>
      <c r="X21" s="6"/>
      <c r="Y21" s="6">
        <f t="shared" si="10"/>
        <v>0</v>
      </c>
      <c r="Z21" s="6">
        <f t="shared" si="11"/>
        <v>0</v>
      </c>
      <c r="AA21" s="14"/>
      <c r="AB21" s="7"/>
      <c r="AC21" s="9"/>
      <c r="AD21" s="6">
        <v>1231.2778000000001</v>
      </c>
      <c r="AE21" s="6">
        <v>1040.5046</v>
      </c>
      <c r="AF21" s="6">
        <v>3714.1282000000001</v>
      </c>
      <c r="AG21" s="6">
        <v>3561.2372999999998</v>
      </c>
      <c r="AH21" s="6">
        <f t="shared" si="14"/>
        <v>381.5464000000004</v>
      </c>
      <c r="AI21" s="6">
        <f t="shared" si="15"/>
        <v>305.78180000000157</v>
      </c>
      <c r="AJ21" s="7">
        <f t="shared" si="16"/>
        <v>0.43982354788271782</v>
      </c>
      <c r="AK21" s="7">
        <f t="shared" si="17"/>
        <v>0.84470110497238005</v>
      </c>
      <c r="AM21" s="13"/>
      <c r="AN21" s="13"/>
      <c r="AO21" s="13"/>
      <c r="AP21" s="13"/>
      <c r="AQ21" s="6">
        <f t="shared" si="18"/>
        <v>0</v>
      </c>
      <c r="AR21" s="6">
        <f t="shared" si="19"/>
        <v>0</v>
      </c>
      <c r="AS21" s="14"/>
      <c r="AT21" s="14"/>
      <c r="AV21" s="13">
        <v>877.64009999999996</v>
      </c>
      <c r="AW21" s="13">
        <v>802.97739999999999</v>
      </c>
      <c r="AX21">
        <v>2020.8124</v>
      </c>
      <c r="AY21" s="13">
        <v>1958.4213</v>
      </c>
      <c r="AZ21" s="6">
        <f t="shared" si="22"/>
        <v>149.32539999999972</v>
      </c>
      <c r="BA21" s="6">
        <f t="shared" si="23"/>
        <v>124.7822000000001</v>
      </c>
      <c r="BB21" s="7">
        <f t="shared" si="24"/>
        <v>0.63473685642339517</v>
      </c>
      <c r="BC21" s="7">
        <f t="shared" si="25"/>
        <v>0.34470220994475165</v>
      </c>
      <c r="BE21" s="13">
        <v>2175.9301999999998</v>
      </c>
      <c r="BF21" s="13">
        <v>1692.7184999999999</v>
      </c>
      <c r="BG21">
        <v>2544.1361999999999</v>
      </c>
      <c r="BH21" s="13">
        <v>2462.3479000000002</v>
      </c>
      <c r="BI21" s="6">
        <f t="shared" si="26"/>
        <v>966.42339999999967</v>
      </c>
      <c r="BJ21" s="6">
        <f t="shared" si="27"/>
        <v>163.57659999999987</v>
      </c>
      <c r="BK21" s="7">
        <f t="shared" si="28"/>
        <v>0.80884624024495122</v>
      </c>
      <c r="BL21" s="7">
        <f t="shared" si="29"/>
        <v>0.45186906077348032</v>
      </c>
      <c r="BN21" s="13">
        <v>936.1979</v>
      </c>
      <c r="BO21" s="13">
        <v>807.73099999999999</v>
      </c>
      <c r="BP21">
        <v>3006.1682000000001</v>
      </c>
      <c r="BQ21" s="13">
        <v>2834.6520999999998</v>
      </c>
      <c r="BR21" s="6">
        <f t="shared" si="30"/>
        <v>256.93379999999979</v>
      </c>
      <c r="BS21" s="6">
        <f t="shared" si="31"/>
        <v>343.0322000000001</v>
      </c>
      <c r="BT21" s="7">
        <f t="shared" si="32"/>
        <v>0.44633993808694877</v>
      </c>
      <c r="BU21" s="7">
        <f t="shared" si="33"/>
        <v>0.94760276243093955</v>
      </c>
      <c r="BW21" s="13">
        <v>608.96259999999995</v>
      </c>
      <c r="BX21" s="13">
        <v>485.69830000000002</v>
      </c>
      <c r="BY21">
        <v>1800.8498999999999</v>
      </c>
      <c r="BZ21" s="13">
        <v>1489.6735000000001</v>
      </c>
      <c r="CA21" s="6">
        <f t="shared" si="34"/>
        <v>246.52859999999993</v>
      </c>
      <c r="CB21" s="6">
        <f t="shared" si="35"/>
        <v>622.35279999999943</v>
      </c>
      <c r="CC21" s="7">
        <f t="shared" si="46"/>
        <v>0.51786522277804825</v>
      </c>
      <c r="CD21" s="7">
        <f t="shared" si="36"/>
        <v>1.7192066298342525</v>
      </c>
      <c r="CF21" s="13">
        <v>574.10249999999996</v>
      </c>
      <c r="CG21" s="13">
        <v>504.6293</v>
      </c>
      <c r="CH21">
        <v>1827.3936000000001</v>
      </c>
      <c r="CI21" s="13">
        <v>1529.9308000000001</v>
      </c>
      <c r="CJ21" s="6">
        <f t="shared" si="37"/>
        <v>138.94639999999998</v>
      </c>
      <c r="CK21" s="6">
        <f t="shared" si="38"/>
        <v>594.92560000000003</v>
      </c>
      <c r="CL21" s="7">
        <f t="shared" si="39"/>
        <v>0.25984549125067552</v>
      </c>
      <c r="CM21" s="7">
        <f t="shared" si="40"/>
        <v>1.6434408839779007</v>
      </c>
      <c r="CO21" s="13">
        <v>435.11509999999998</v>
      </c>
      <c r="CP21" s="13">
        <v>457.21969999999999</v>
      </c>
      <c r="CQ21">
        <v>1845.2893999999999</v>
      </c>
      <c r="CR21" s="13">
        <v>1872.0266999999999</v>
      </c>
      <c r="CS21" s="6">
        <f t="shared" si="41"/>
        <v>0</v>
      </c>
      <c r="CT21" s="6">
        <f t="shared" si="42"/>
        <v>0</v>
      </c>
      <c r="CU21" s="7">
        <f t="shared" si="43"/>
        <v>0</v>
      </c>
      <c r="CV21" s="7">
        <f t="shared" si="44"/>
        <v>0</v>
      </c>
      <c r="CW21"/>
      <c r="DQ21" s="58"/>
      <c r="DR21" s="41">
        <v>348.22379999999998</v>
      </c>
      <c r="DS21" s="32">
        <v>255.5999999999998</v>
      </c>
      <c r="DT21" s="32"/>
      <c r="DU21" s="32">
        <v>381.5464000000004</v>
      </c>
      <c r="DV21" s="32"/>
      <c r="DW21" s="32">
        <v>109.70100000000002</v>
      </c>
      <c r="DX21" s="32">
        <v>1024.6117999999994</v>
      </c>
      <c r="DY21" s="32">
        <v>333.9799999999999</v>
      </c>
      <c r="DZ21" s="32">
        <v>439.59640000000007</v>
      </c>
      <c r="EA21" s="32">
        <v>319.96140000000008</v>
      </c>
      <c r="EB21" s="32">
        <v>85.039400000000001</v>
      </c>
      <c r="EC21" s="32">
        <v>26.456600000000151</v>
      </c>
      <c r="ED21" s="32">
        <v>173.33779999999996</v>
      </c>
      <c r="EE21" s="32">
        <v>360.65740000000005</v>
      </c>
      <c r="EF21" s="32">
        <v>530.37840000000017</v>
      </c>
      <c r="EG21" s="32">
        <v>28.897999999999797</v>
      </c>
      <c r="EH21" s="32">
        <v>245.4158000000001</v>
      </c>
      <c r="EI21" s="28">
        <v>187.12820000000005</v>
      </c>
      <c r="EJ21" s="28">
        <v>268.2127999999999</v>
      </c>
      <c r="EK21" s="28">
        <v>248.9336000000003</v>
      </c>
      <c r="EL21" s="28">
        <v>0</v>
      </c>
      <c r="EM21" s="28">
        <v>12.017599999999959</v>
      </c>
      <c r="EN21" s="28">
        <v>298.36379999999997</v>
      </c>
      <c r="EO21" s="28">
        <v>568.94079999999997</v>
      </c>
      <c r="EP21" s="28">
        <v>140.58019999999991</v>
      </c>
      <c r="EQ21" s="28">
        <v>449.08279999999979</v>
      </c>
      <c r="ER21" s="28">
        <v>0</v>
      </c>
      <c r="ES21" s="28">
        <v>479.30580000000009</v>
      </c>
      <c r="ET21" s="28">
        <v>185.90679999999998</v>
      </c>
      <c r="EU21" s="28">
        <v>529.44080000000031</v>
      </c>
      <c r="EW21" s="27">
        <f t="shared" si="50"/>
        <v>1.5360000000000005</v>
      </c>
      <c r="EX21" s="28">
        <v>348.22379999999998</v>
      </c>
      <c r="EY21" s="28">
        <v>255.5999999999998</v>
      </c>
      <c r="EZ21" s="47">
        <v>79.56539999999984</v>
      </c>
      <c r="FA21" s="28">
        <v>381.5464000000004</v>
      </c>
      <c r="FB21" s="47"/>
      <c r="FC21" s="28">
        <v>109.70100000000002</v>
      </c>
      <c r="FD21" s="28">
        <v>1024.6117999999994</v>
      </c>
      <c r="FE21" s="28">
        <v>333.9799999999999</v>
      </c>
      <c r="FF21" s="28">
        <v>439.59640000000007</v>
      </c>
      <c r="FG21" s="47">
        <v>456.03819999999996</v>
      </c>
      <c r="FH21" s="47">
        <v>394.82479999999975</v>
      </c>
      <c r="FI21" s="47"/>
      <c r="FJ21" s="28">
        <v>173.33779999999996</v>
      </c>
      <c r="FK21" s="28">
        <v>360.65740000000005</v>
      </c>
      <c r="FL21" s="28">
        <v>530.37840000000017</v>
      </c>
      <c r="FM21" s="47">
        <v>163.47260000000006</v>
      </c>
      <c r="FN21" s="47"/>
      <c r="FO21" s="47"/>
      <c r="FP21" s="47"/>
      <c r="FQ21" s="47"/>
      <c r="FR21" s="47">
        <v>520.06659999999999</v>
      </c>
      <c r="FS21" s="47">
        <v>42.735799999999699</v>
      </c>
      <c r="FT21" s="28">
        <v>298.36379999999997</v>
      </c>
      <c r="FU21" s="28">
        <v>568.94079999999997</v>
      </c>
      <c r="FV21" s="28">
        <v>140.58019999999991</v>
      </c>
      <c r="FW21" s="28">
        <v>449.08279999999979</v>
      </c>
      <c r="FX21" s="47">
        <v>216.79180000000002</v>
      </c>
      <c r="FY21" s="28">
        <v>479.30580000000009</v>
      </c>
      <c r="FZ21" s="28">
        <v>185.90679999999998</v>
      </c>
      <c r="GA21" s="28">
        <v>529.44080000000031</v>
      </c>
      <c r="GB21" s="30">
        <f t="shared" si="47"/>
        <v>353.44788333333332</v>
      </c>
      <c r="GC21" s="31">
        <f t="shared" si="48"/>
        <v>212.33615352214665</v>
      </c>
      <c r="GD21" s="46">
        <f t="shared" si="49"/>
        <v>20</v>
      </c>
    </row>
    <row r="22" spans="1:186" ht="15" thickBot="1" x14ac:dyDescent="0.35">
      <c r="A22">
        <f t="shared" si="45"/>
        <v>2.0640000000000001</v>
      </c>
      <c r="C22" s="6">
        <v>937.48910000000001</v>
      </c>
      <c r="D22" s="6">
        <v>739.70479999999998</v>
      </c>
      <c r="E22" s="6">
        <v>1665.9197999999999</v>
      </c>
      <c r="F22" s="6">
        <v>1539.3336999999999</v>
      </c>
      <c r="G22" s="6">
        <f t="shared" si="2"/>
        <v>395.56860000000017</v>
      </c>
      <c r="H22" s="6">
        <f t="shared" si="3"/>
        <v>253.1722000000002</v>
      </c>
      <c r="I22" s="10">
        <f t="shared" si="4"/>
        <v>0.82410125000000034</v>
      </c>
      <c r="J22" s="7">
        <f t="shared" si="5"/>
        <v>0.69937071823204477</v>
      </c>
      <c r="K22" s="9"/>
      <c r="L22" s="6">
        <v>981.80370000000005</v>
      </c>
      <c r="M22" s="6">
        <v>844.02919999999995</v>
      </c>
      <c r="N22" s="6">
        <v>650.26790000000005</v>
      </c>
      <c r="O22" s="6">
        <v>677.0951</v>
      </c>
      <c r="P22" s="6">
        <f t="shared" si="6"/>
        <v>275.54900000000021</v>
      </c>
      <c r="Q22" s="6">
        <f t="shared" si="7"/>
        <v>0</v>
      </c>
      <c r="R22" s="7">
        <f t="shared" si="8"/>
        <v>0.44985197522548215</v>
      </c>
      <c r="S22" s="7">
        <f t="shared" si="9"/>
        <v>0</v>
      </c>
      <c r="T22" s="9"/>
      <c r="U22" s="6"/>
      <c r="V22" s="6"/>
      <c r="W22" s="6"/>
      <c r="X22" s="6"/>
      <c r="Y22" s="6">
        <f t="shared" si="10"/>
        <v>0</v>
      </c>
      <c r="Z22" s="6">
        <f t="shared" si="11"/>
        <v>0</v>
      </c>
      <c r="AA22" s="14"/>
      <c r="AB22" s="7"/>
      <c r="AC22" s="9"/>
      <c r="AD22" s="6">
        <v>1055.6832999999999</v>
      </c>
      <c r="AE22" s="6">
        <v>863.17499999999995</v>
      </c>
      <c r="AF22" s="6">
        <v>4061.9175</v>
      </c>
      <c r="AG22" s="6">
        <v>3893.8555000000001</v>
      </c>
      <c r="AH22" s="6">
        <f t="shared" si="14"/>
        <v>385.01660000000015</v>
      </c>
      <c r="AI22" s="6">
        <f t="shared" si="15"/>
        <v>336.1239999999998</v>
      </c>
      <c r="AJ22" s="7">
        <f t="shared" si="16"/>
        <v>0.44382378396373579</v>
      </c>
      <c r="AK22" s="7">
        <f t="shared" si="17"/>
        <v>0.92851933701657408</v>
      </c>
      <c r="AM22" s="13"/>
      <c r="AN22" s="13"/>
      <c r="AO22" s="13"/>
      <c r="AP22" s="13"/>
      <c r="AQ22" s="6">
        <f t="shared" si="18"/>
        <v>0</v>
      </c>
      <c r="AR22" s="6">
        <f t="shared" si="19"/>
        <v>0</v>
      </c>
      <c r="AS22" s="14"/>
      <c r="AT22" s="14"/>
      <c r="AV22" s="13">
        <v>788.61490000000003</v>
      </c>
      <c r="AW22" s="13">
        <v>733.76440000000002</v>
      </c>
      <c r="AX22">
        <v>1891.9969000000001</v>
      </c>
      <c r="AY22" s="13">
        <v>1930.4012</v>
      </c>
      <c r="AZ22" s="6">
        <f t="shared" si="22"/>
        <v>109.70100000000002</v>
      </c>
      <c r="BA22" s="6">
        <f t="shared" si="23"/>
        <v>0</v>
      </c>
      <c r="BB22" s="7">
        <f t="shared" si="24"/>
        <v>0.46630558422413743</v>
      </c>
      <c r="BC22" s="7">
        <f t="shared" si="25"/>
        <v>0</v>
      </c>
      <c r="BE22" s="13">
        <v>2174.241</v>
      </c>
      <c r="BF22" s="13">
        <v>1715.8483000000001</v>
      </c>
      <c r="BG22">
        <v>2870.4189000000001</v>
      </c>
      <c r="BH22" s="13">
        <v>2735.9924000000001</v>
      </c>
      <c r="BI22" s="6">
        <f t="shared" si="26"/>
        <v>916.78539999999953</v>
      </c>
      <c r="BJ22" s="6">
        <f t="shared" si="27"/>
        <v>268.85299999999916</v>
      </c>
      <c r="BK22" s="7">
        <f t="shared" si="28"/>
        <v>0.76730180985007557</v>
      </c>
      <c r="BL22" s="7">
        <f t="shared" si="29"/>
        <v>0.74268784530386511</v>
      </c>
      <c r="BN22" s="13">
        <v>798.14070000000004</v>
      </c>
      <c r="BO22" s="13">
        <v>694.47529999999995</v>
      </c>
      <c r="BP22">
        <v>2764.3908999999999</v>
      </c>
      <c r="BQ22" s="13">
        <v>2669.3301000000001</v>
      </c>
      <c r="BR22" s="6">
        <f t="shared" si="30"/>
        <v>207.33080000000029</v>
      </c>
      <c r="BS22" s="6">
        <f t="shared" si="31"/>
        <v>190.12159999999949</v>
      </c>
      <c r="BT22" s="7">
        <f t="shared" si="32"/>
        <v>0.36017066044061841</v>
      </c>
      <c r="BU22" s="7">
        <f t="shared" si="33"/>
        <v>0.52519779005524725</v>
      </c>
      <c r="BW22" s="13">
        <v>538.03440000000001</v>
      </c>
      <c r="BX22" s="13">
        <v>409.54899999999998</v>
      </c>
      <c r="BY22">
        <v>1583.9839999999999</v>
      </c>
      <c r="BZ22" s="13">
        <v>1406.9929</v>
      </c>
      <c r="CA22" s="6">
        <f t="shared" si="34"/>
        <v>256.97080000000005</v>
      </c>
      <c r="CB22" s="6">
        <f t="shared" si="35"/>
        <v>353.98219999999992</v>
      </c>
      <c r="CC22" s="7">
        <f t="shared" si="46"/>
        <v>0.53980041500034215</v>
      </c>
      <c r="CD22" s="7">
        <f t="shared" si="36"/>
        <v>0.97785138121546944</v>
      </c>
      <c r="CF22" s="13">
        <v>402.38380000000001</v>
      </c>
      <c r="CG22" s="13">
        <v>395.13420000000002</v>
      </c>
      <c r="CH22">
        <v>1186.8041000000001</v>
      </c>
      <c r="CI22" s="13">
        <v>1143.2460000000001</v>
      </c>
      <c r="CJ22" s="6">
        <f t="shared" si="37"/>
        <v>14.499199999999917</v>
      </c>
      <c r="CK22" s="6">
        <f t="shared" si="38"/>
        <v>87.116199999999935</v>
      </c>
      <c r="CL22" s="7">
        <f t="shared" si="39"/>
        <v>2.7115144737407899E-2</v>
      </c>
      <c r="CM22" s="7">
        <f t="shared" si="40"/>
        <v>0.24065248618784513</v>
      </c>
      <c r="CO22" s="13"/>
      <c r="CP22" s="13"/>
      <c r="CR22" s="13"/>
      <c r="CS22" s="6">
        <f t="shared" si="41"/>
        <v>0</v>
      </c>
      <c r="CT22" s="6">
        <f t="shared" si="42"/>
        <v>0</v>
      </c>
      <c r="CU22" s="14"/>
      <c r="CV22" s="7"/>
      <c r="CW22"/>
      <c r="DQ22" s="58"/>
      <c r="DR22" s="41">
        <v>322.50919999999985</v>
      </c>
      <c r="DS22" s="32">
        <v>275.54900000000021</v>
      </c>
      <c r="DT22" s="32"/>
      <c r="DU22" s="32">
        <v>385.01660000000015</v>
      </c>
      <c r="DV22" s="32"/>
      <c r="DW22" s="32">
        <v>35.543400000000133</v>
      </c>
      <c r="DX22" s="32">
        <v>966.42339999999967</v>
      </c>
      <c r="DY22" s="32">
        <v>204.51840000000027</v>
      </c>
      <c r="DZ22" s="32">
        <v>399.75459999999993</v>
      </c>
      <c r="EA22" s="32">
        <v>138.94639999999998</v>
      </c>
      <c r="EB22" s="32"/>
      <c r="EC22" s="32">
        <v>73.910200000000032</v>
      </c>
      <c r="ED22" s="32">
        <v>162.13160000000002</v>
      </c>
      <c r="EE22" s="32">
        <v>269.19280000000015</v>
      </c>
      <c r="EF22" s="32">
        <v>402.98120000000006</v>
      </c>
      <c r="EG22" s="32"/>
      <c r="EH22" s="32">
        <v>210.95280000000002</v>
      </c>
      <c r="EI22" s="28">
        <v>48.170600000000093</v>
      </c>
      <c r="EJ22" s="28">
        <v>196.66499999999996</v>
      </c>
      <c r="EK22" s="28">
        <v>51.127199999999846</v>
      </c>
      <c r="EL22" s="28">
        <v>0</v>
      </c>
      <c r="EM22" s="28">
        <v>0</v>
      </c>
      <c r="EN22" s="28">
        <v>292.45079999999996</v>
      </c>
      <c r="EO22" s="28">
        <v>478.15180000000021</v>
      </c>
      <c r="EP22" s="28">
        <v>68.037400000000019</v>
      </c>
      <c r="EQ22" s="28">
        <v>396.98859999999979</v>
      </c>
      <c r="ER22" s="28">
        <v>0</v>
      </c>
      <c r="ES22" s="28">
        <v>228.52499999999998</v>
      </c>
      <c r="ET22" s="28">
        <v>188.18700000000013</v>
      </c>
      <c r="EU22" s="28">
        <v>513.48659999999995</v>
      </c>
      <c r="EW22" s="27">
        <f t="shared" si="50"/>
        <v>1.6640000000000006</v>
      </c>
      <c r="EX22" s="28">
        <v>322.50919999999985</v>
      </c>
      <c r="EY22" s="28">
        <v>275.54900000000021</v>
      </c>
      <c r="EZ22" s="47">
        <v>180.89619999999991</v>
      </c>
      <c r="FA22" s="28">
        <v>385.01660000000015</v>
      </c>
      <c r="FB22" s="47">
        <v>620.22460000000012</v>
      </c>
      <c r="FC22" s="28">
        <v>35.543400000000133</v>
      </c>
      <c r="FD22" s="28">
        <v>966.42339999999967</v>
      </c>
      <c r="FE22" s="28">
        <v>204.51840000000027</v>
      </c>
      <c r="FF22" s="28">
        <v>399.75459999999993</v>
      </c>
      <c r="FG22" s="47">
        <v>427.54699999999997</v>
      </c>
      <c r="FH22" s="47"/>
      <c r="FI22" s="47">
        <v>75.858600000000024</v>
      </c>
      <c r="FJ22" s="28">
        <v>162.13160000000002</v>
      </c>
      <c r="FK22" s="28">
        <v>269.19280000000015</v>
      </c>
      <c r="FL22" s="28">
        <v>402.98120000000006</v>
      </c>
      <c r="FM22" s="47"/>
      <c r="FN22" s="47">
        <v>542.01120000000003</v>
      </c>
      <c r="FO22" s="47">
        <v>363.23220000000015</v>
      </c>
      <c r="FP22" s="47">
        <v>364.11939999999947</v>
      </c>
      <c r="FQ22" s="47">
        <v>289.13980000000015</v>
      </c>
      <c r="FR22" s="47">
        <v>524.9621999999996</v>
      </c>
      <c r="FS22" s="47"/>
      <c r="FT22" s="28">
        <v>292.45079999999996</v>
      </c>
      <c r="FU22" s="28">
        <v>478.15180000000021</v>
      </c>
      <c r="FV22" s="28">
        <v>68.037400000000019</v>
      </c>
      <c r="FW22" s="28">
        <v>396.98859999999979</v>
      </c>
      <c r="FX22" s="47"/>
      <c r="FY22" s="28">
        <v>228.52499999999998</v>
      </c>
      <c r="FZ22" s="28">
        <v>188.18700000000013</v>
      </c>
      <c r="GA22" s="28">
        <v>513.48659999999995</v>
      </c>
      <c r="GB22" s="30">
        <f t="shared" si="47"/>
        <v>345.28609999999998</v>
      </c>
      <c r="GC22" s="31">
        <f t="shared" si="48"/>
        <v>197.74081221565353</v>
      </c>
      <c r="GD22" s="46">
        <f t="shared" si="49"/>
        <v>21.666666666666668</v>
      </c>
    </row>
    <row r="23" spans="1:186" ht="15" thickBot="1" x14ac:dyDescent="0.35">
      <c r="A23">
        <f t="shared" si="45"/>
        <v>2.1930000000000001</v>
      </c>
      <c r="C23" s="6">
        <v>990.97910000000002</v>
      </c>
      <c r="D23" s="6">
        <v>829.92100000000005</v>
      </c>
      <c r="E23" s="6">
        <v>1528.2075</v>
      </c>
      <c r="F23" s="6">
        <v>1475.26</v>
      </c>
      <c r="G23" s="6">
        <f t="shared" si="2"/>
        <v>322.11620000000005</v>
      </c>
      <c r="H23" s="6">
        <f t="shared" si="3"/>
        <v>105.89499999999998</v>
      </c>
      <c r="I23" s="10">
        <f t="shared" si="4"/>
        <v>0.67107541666666681</v>
      </c>
      <c r="J23" s="7">
        <f t="shared" si="5"/>
        <v>0.29252762430939222</v>
      </c>
      <c r="K23" s="9"/>
      <c r="L23" s="6">
        <v>882.72400000000005</v>
      </c>
      <c r="M23" s="6">
        <v>777.03390000000002</v>
      </c>
      <c r="N23" s="6">
        <v>738.84659999999997</v>
      </c>
      <c r="O23" s="6">
        <v>653.48350000000005</v>
      </c>
      <c r="P23" s="6">
        <f t="shared" si="6"/>
        <v>211.38019999999995</v>
      </c>
      <c r="Q23" s="6">
        <f t="shared" si="7"/>
        <v>170.72619999999984</v>
      </c>
      <c r="R23" s="7">
        <f t="shared" si="8"/>
        <v>0.34509216325792275</v>
      </c>
      <c r="S23" s="7">
        <f t="shared" si="9"/>
        <v>0.4716193370165741</v>
      </c>
      <c r="T23" s="9"/>
      <c r="U23" s="6"/>
      <c r="V23" s="6"/>
      <c r="W23" s="6"/>
      <c r="X23" s="6"/>
      <c r="Y23" s="6">
        <f t="shared" si="10"/>
        <v>0</v>
      </c>
      <c r="Z23" s="6">
        <f t="shared" si="11"/>
        <v>0</v>
      </c>
      <c r="AA23" s="14"/>
      <c r="AB23" s="7"/>
      <c r="AC23" s="9"/>
      <c r="AD23" s="6">
        <v>804.81359999999995</v>
      </c>
      <c r="AE23" s="6">
        <v>731.37630000000001</v>
      </c>
      <c r="AF23" s="6">
        <v>3825.3874999999998</v>
      </c>
      <c r="AG23" s="6">
        <v>3627.6223</v>
      </c>
      <c r="AH23" s="6">
        <f t="shared" si="14"/>
        <v>146.87459999999976</v>
      </c>
      <c r="AI23" s="6">
        <f t="shared" si="15"/>
        <v>395.53039999999874</v>
      </c>
      <c r="AJ23" s="7">
        <f t="shared" si="16"/>
        <v>0.16930813045505044</v>
      </c>
      <c r="AK23" s="7">
        <f t="shared" si="17"/>
        <v>1.0926254143646374</v>
      </c>
      <c r="AM23" s="13"/>
      <c r="AN23" s="13"/>
      <c r="AO23" s="13"/>
      <c r="AP23" s="13"/>
      <c r="AQ23" s="6">
        <f t="shared" si="18"/>
        <v>0</v>
      </c>
      <c r="AR23" s="6">
        <f t="shared" si="19"/>
        <v>0</v>
      </c>
      <c r="AS23" s="14"/>
      <c r="AT23" s="14"/>
      <c r="AV23" s="13">
        <v>695.97950000000003</v>
      </c>
      <c r="AW23" s="13">
        <v>678.20780000000002</v>
      </c>
      <c r="AX23">
        <v>1781.8242</v>
      </c>
      <c r="AY23" s="13">
        <v>1701.5853999999999</v>
      </c>
      <c r="AZ23" s="6">
        <f t="shared" si="22"/>
        <v>35.543400000000133</v>
      </c>
      <c r="BA23" s="6">
        <f t="shared" si="23"/>
        <v>160.47760000000017</v>
      </c>
      <c r="BB23" s="7">
        <f t="shared" si="24"/>
        <v>0.1510841824806726</v>
      </c>
      <c r="BC23" s="7">
        <f t="shared" si="25"/>
        <v>0.44330828729281813</v>
      </c>
      <c r="BE23" s="13">
        <v>2101.7226999999998</v>
      </c>
      <c r="BF23" s="13">
        <v>1608.3923</v>
      </c>
      <c r="BG23">
        <v>3298.5929999999998</v>
      </c>
      <c r="BH23" s="13">
        <v>2967.5097999999998</v>
      </c>
      <c r="BI23" s="6">
        <f t="shared" si="26"/>
        <v>986.6607999999992</v>
      </c>
      <c r="BJ23" s="6">
        <f t="shared" si="27"/>
        <v>662.16639999999961</v>
      </c>
      <c r="BK23" s="7">
        <f t="shared" si="28"/>
        <v>0.82578389397139529</v>
      </c>
      <c r="BL23" s="7">
        <f t="shared" si="29"/>
        <v>1.829188950276242</v>
      </c>
      <c r="BN23" s="13">
        <v>636.40250000000003</v>
      </c>
      <c r="BO23" s="13">
        <v>620.57600000000002</v>
      </c>
      <c r="BP23">
        <v>2409.8346999999999</v>
      </c>
      <c r="BQ23" s="13">
        <v>2300.0297999999998</v>
      </c>
      <c r="BR23" s="6">
        <f t="shared" si="30"/>
        <v>31.65300000000002</v>
      </c>
      <c r="BS23" s="6">
        <f t="shared" si="31"/>
        <v>219.60980000000063</v>
      </c>
      <c r="BT23" s="7">
        <f t="shared" si="32"/>
        <v>5.4986919043995809E-2</v>
      </c>
      <c r="BU23" s="7">
        <f t="shared" si="33"/>
        <v>0.60665690607734979</v>
      </c>
      <c r="BW23" s="13">
        <v>424.8442</v>
      </c>
      <c r="BX23" s="13">
        <v>349.30329999999998</v>
      </c>
      <c r="BY23">
        <v>1461.9704999999999</v>
      </c>
      <c r="BZ23" s="13">
        <v>1360.1442999999999</v>
      </c>
      <c r="CA23" s="6">
        <f t="shared" si="34"/>
        <v>151.0818000000001</v>
      </c>
      <c r="CB23" s="6">
        <f t="shared" si="35"/>
        <v>203.65240000000017</v>
      </c>
      <c r="CC23" s="7">
        <f t="shared" si="46"/>
        <v>0.31736686946142806</v>
      </c>
      <c r="CD23" s="7">
        <f t="shared" si="36"/>
        <v>0.56257569060773527</v>
      </c>
      <c r="CF23" s="13">
        <v>340.34859999999998</v>
      </c>
      <c r="CG23" s="13">
        <v>349.3186</v>
      </c>
      <c r="CH23">
        <v>926.84059999999999</v>
      </c>
      <c r="CI23" s="13">
        <v>910.17079999999999</v>
      </c>
      <c r="CJ23" s="6">
        <f t="shared" si="37"/>
        <v>0</v>
      </c>
      <c r="CK23" s="6">
        <f t="shared" si="38"/>
        <v>33.339599999999905</v>
      </c>
      <c r="CL23" s="7">
        <f t="shared" si="39"/>
        <v>0</v>
      </c>
      <c r="CM23" s="14">
        <f t="shared" si="40"/>
        <v>9.2098342541436201E-2</v>
      </c>
      <c r="CO23" s="13"/>
      <c r="CP23" s="13"/>
      <c r="CR23" s="13"/>
      <c r="CS23" s="6">
        <f t="shared" si="41"/>
        <v>0</v>
      </c>
      <c r="CT23" s="6">
        <f t="shared" si="42"/>
        <v>0</v>
      </c>
      <c r="CU23" s="14"/>
      <c r="CV23" s="14"/>
      <c r="CW23"/>
      <c r="DQ23" s="58"/>
      <c r="DR23" s="41">
        <v>395.56860000000017</v>
      </c>
      <c r="DS23" s="32">
        <v>211.38019999999995</v>
      </c>
      <c r="DT23" s="32"/>
      <c r="DU23" s="32">
        <v>146.87459999999976</v>
      </c>
      <c r="DV23" s="32"/>
      <c r="DW23" s="32">
        <v>67.736599999999839</v>
      </c>
      <c r="DX23" s="32">
        <v>916.78539999999953</v>
      </c>
      <c r="DY23" s="32">
        <v>256.93379999999979</v>
      </c>
      <c r="DZ23" s="32">
        <v>246.52859999999993</v>
      </c>
      <c r="EA23" s="32">
        <v>14.499199999999917</v>
      </c>
      <c r="EB23" s="32"/>
      <c r="EC23" s="32"/>
      <c r="ED23" s="32">
        <v>92.253000000000014</v>
      </c>
      <c r="EE23" s="32">
        <v>82.322199999999953</v>
      </c>
      <c r="EF23" s="32">
        <v>473.32099999999991</v>
      </c>
      <c r="EG23" s="32"/>
      <c r="EH23" s="32"/>
      <c r="EI23" s="28">
        <v>0</v>
      </c>
      <c r="EJ23" s="28">
        <v>29.493400000000179</v>
      </c>
      <c r="EK23" s="28">
        <v>0</v>
      </c>
      <c r="EL23" s="28">
        <v>0</v>
      </c>
      <c r="EM23" s="28">
        <v>0</v>
      </c>
      <c r="EN23" s="28">
        <v>232.84339999999997</v>
      </c>
      <c r="EO23" s="28">
        <v>304.38560000000018</v>
      </c>
      <c r="EP23" s="28">
        <v>41.688799999999986</v>
      </c>
      <c r="EQ23" s="28">
        <v>240.00579999999997</v>
      </c>
      <c r="ER23" s="28">
        <v>0</v>
      </c>
      <c r="ES23" s="28">
        <v>154.72280000000012</v>
      </c>
      <c r="ET23" s="28">
        <v>132.59680000000003</v>
      </c>
      <c r="EU23" s="28">
        <v>542.01779999999962</v>
      </c>
      <c r="EW23" s="27">
        <f t="shared" si="50"/>
        <v>1.7920000000000007</v>
      </c>
      <c r="EX23" s="28">
        <v>395.56860000000017</v>
      </c>
      <c r="EY23" s="28">
        <v>211.38019999999995</v>
      </c>
      <c r="EZ23" s="27"/>
      <c r="FA23" s="28">
        <v>146.87459999999976</v>
      </c>
      <c r="FB23" s="47"/>
      <c r="FC23" s="28">
        <v>67.736599999999839</v>
      </c>
      <c r="FD23" s="28">
        <v>916.78539999999953</v>
      </c>
      <c r="FE23" s="28">
        <v>256.93379999999979</v>
      </c>
      <c r="FF23" s="28">
        <v>246.52859999999993</v>
      </c>
      <c r="FG23" s="47"/>
      <c r="FH23" s="47">
        <v>266.89620000000014</v>
      </c>
      <c r="FI23" s="47">
        <v>0</v>
      </c>
      <c r="FJ23" s="28">
        <v>92.253000000000014</v>
      </c>
      <c r="FK23" s="28">
        <v>82.322199999999953</v>
      </c>
      <c r="FL23" s="28">
        <v>473.32099999999991</v>
      </c>
      <c r="FM23" s="47">
        <v>102.14420000000007</v>
      </c>
      <c r="FN23" s="47">
        <v>626.54740000000004</v>
      </c>
      <c r="FO23" s="47">
        <v>349.00620000000015</v>
      </c>
      <c r="FP23" s="47">
        <v>300.37419999999986</v>
      </c>
      <c r="FQ23" s="47">
        <v>320.64439999999956</v>
      </c>
      <c r="FR23" s="47"/>
      <c r="FS23" s="47">
        <v>90.951999999999884</v>
      </c>
      <c r="FT23" s="28">
        <v>232.84339999999997</v>
      </c>
      <c r="FU23" s="28">
        <v>304.38560000000018</v>
      </c>
      <c r="FV23" s="28">
        <v>41.688799999999986</v>
      </c>
      <c r="FW23" s="28">
        <v>240.00579999999997</v>
      </c>
      <c r="FX23" s="47">
        <v>253.57979999999986</v>
      </c>
      <c r="FY23" s="28">
        <v>154.72280000000012</v>
      </c>
      <c r="FZ23" s="28">
        <v>132.59680000000003</v>
      </c>
      <c r="GA23" s="28">
        <v>542.01779999999962</v>
      </c>
      <c r="GB23" s="30">
        <f t="shared" si="47"/>
        <v>263.38882307692307</v>
      </c>
      <c r="GC23" s="31">
        <f t="shared" si="48"/>
        <v>203.30925721475097</v>
      </c>
      <c r="GD23" s="46">
        <f t="shared" si="49"/>
        <v>23.333333333333336</v>
      </c>
    </row>
    <row r="24" spans="1:186" ht="15" thickBot="1" x14ac:dyDescent="0.35">
      <c r="A24">
        <f t="shared" si="45"/>
        <v>2.3220000000000001</v>
      </c>
      <c r="C24" s="6">
        <v>805.69269999999995</v>
      </c>
      <c r="D24" s="6">
        <v>676.80380000000002</v>
      </c>
      <c r="E24" s="6">
        <v>1859.3359</v>
      </c>
      <c r="F24" s="6">
        <v>1748.8722</v>
      </c>
      <c r="G24" s="6">
        <f t="shared" si="2"/>
        <v>257.77779999999984</v>
      </c>
      <c r="H24" s="6">
        <f t="shared" si="3"/>
        <v>220.92739999999981</v>
      </c>
      <c r="I24" s="10">
        <f t="shared" si="4"/>
        <v>0.537037083333333</v>
      </c>
      <c r="J24" s="7">
        <f t="shared" si="5"/>
        <v>0.61029668508287238</v>
      </c>
      <c r="K24" s="9"/>
      <c r="L24" s="6">
        <v>758.22829999999999</v>
      </c>
      <c r="M24" s="6">
        <v>702.47149999999999</v>
      </c>
      <c r="N24" s="6">
        <v>768.20830000000001</v>
      </c>
      <c r="O24" s="6">
        <v>756.41700000000003</v>
      </c>
      <c r="P24" s="6">
        <f t="shared" si="6"/>
        <v>111.51360000000011</v>
      </c>
      <c r="Q24" s="6">
        <f t="shared" si="7"/>
        <v>23.582599999999843</v>
      </c>
      <c r="R24" s="7">
        <f t="shared" si="8"/>
        <v>0.18205333071252058</v>
      </c>
      <c r="S24" s="7">
        <f t="shared" si="9"/>
        <v>6.5145303867402887E-2</v>
      </c>
      <c r="T24" s="9"/>
      <c r="U24" s="6"/>
      <c r="V24" s="6"/>
      <c r="W24" s="6"/>
      <c r="X24" s="6"/>
      <c r="Y24" s="6">
        <f t="shared" si="10"/>
        <v>0</v>
      </c>
      <c r="Z24" s="6">
        <f t="shared" si="11"/>
        <v>0</v>
      </c>
      <c r="AA24" s="14"/>
      <c r="AB24" s="7"/>
      <c r="AC24" s="9"/>
      <c r="AD24" s="6">
        <v>739.45410000000004</v>
      </c>
      <c r="AE24" s="6">
        <v>704.42309999999998</v>
      </c>
      <c r="AF24" s="6">
        <v>3030.1120999999998</v>
      </c>
      <c r="AG24" s="6">
        <v>3157.8606</v>
      </c>
      <c r="AH24" s="6">
        <f t="shared" si="14"/>
        <v>70.062000000000126</v>
      </c>
      <c r="AI24" s="6">
        <f t="shared" si="15"/>
        <v>0</v>
      </c>
      <c r="AJ24" s="7">
        <f t="shared" si="16"/>
        <v>8.0763224110511858E-2</v>
      </c>
      <c r="AK24" s="7">
        <f t="shared" si="17"/>
        <v>0</v>
      </c>
      <c r="AM24" s="13"/>
      <c r="AN24" s="13"/>
      <c r="AO24" s="13"/>
      <c r="AP24" s="13"/>
      <c r="AQ24" s="6">
        <f t="shared" si="18"/>
        <v>0</v>
      </c>
      <c r="AR24" s="6">
        <f t="shared" si="19"/>
        <v>0</v>
      </c>
      <c r="AS24" s="14"/>
      <c r="AT24" s="14"/>
      <c r="AV24" s="13">
        <v>678.32240000000002</v>
      </c>
      <c r="AW24" s="13">
        <v>644.45410000000004</v>
      </c>
      <c r="AX24">
        <v>1888.9512999999999</v>
      </c>
      <c r="AY24" s="13">
        <v>1935.8413</v>
      </c>
      <c r="AZ24" s="6">
        <f t="shared" si="22"/>
        <v>67.736599999999839</v>
      </c>
      <c r="BA24" s="6">
        <f t="shared" si="23"/>
        <v>0</v>
      </c>
      <c r="BB24" s="7">
        <f t="shared" si="24"/>
        <v>0.28792768376183103</v>
      </c>
      <c r="BC24" s="7">
        <f t="shared" si="25"/>
        <v>0</v>
      </c>
      <c r="BE24" s="13">
        <v>1822.1637000000001</v>
      </c>
      <c r="BF24" s="13">
        <v>1436.6122</v>
      </c>
      <c r="BG24">
        <v>3276.8056999999999</v>
      </c>
      <c r="BH24" s="13">
        <v>2979.6098999999999</v>
      </c>
      <c r="BI24" s="6">
        <f t="shared" si="26"/>
        <v>771.10299999999984</v>
      </c>
      <c r="BJ24" s="6">
        <f t="shared" si="27"/>
        <v>594.39159999999947</v>
      </c>
      <c r="BK24" s="7">
        <f t="shared" si="28"/>
        <v>0.64537320018493205</v>
      </c>
      <c r="BL24" s="7">
        <f t="shared" si="29"/>
        <v>1.6419657458563521</v>
      </c>
      <c r="BN24" s="13">
        <v>556.37959999999998</v>
      </c>
      <c r="BO24" s="13">
        <v>544.84379999999999</v>
      </c>
      <c r="BP24">
        <v>1959.2132999999999</v>
      </c>
      <c r="BQ24" s="13">
        <v>1996.2575999999999</v>
      </c>
      <c r="BR24" s="6">
        <f t="shared" si="30"/>
        <v>23.071600000000103</v>
      </c>
      <c r="BS24" s="6">
        <f t="shared" si="31"/>
        <v>0</v>
      </c>
      <c r="BT24" s="7">
        <f t="shared" si="32"/>
        <v>4.0079493299701716E-2</v>
      </c>
      <c r="BU24" s="7">
        <f t="shared" si="33"/>
        <v>0</v>
      </c>
      <c r="BW24" s="13"/>
      <c r="BX24" s="13"/>
      <c r="BZ24" s="13"/>
      <c r="CA24" s="6">
        <f t="shared" si="34"/>
        <v>0</v>
      </c>
      <c r="CB24" s="6">
        <f t="shared" si="35"/>
        <v>0</v>
      </c>
      <c r="CC24" s="7">
        <f t="shared" si="46"/>
        <v>0</v>
      </c>
      <c r="CD24" s="7"/>
      <c r="CF24" s="13">
        <v>382.0582</v>
      </c>
      <c r="CG24" s="13">
        <v>329.05829999999997</v>
      </c>
      <c r="CH24">
        <v>920.00459999999998</v>
      </c>
      <c r="CI24" s="13">
        <v>775.08029999999997</v>
      </c>
      <c r="CJ24" s="6">
        <f t="shared" si="37"/>
        <v>105.99980000000005</v>
      </c>
      <c r="CK24" s="6">
        <f t="shared" si="38"/>
        <v>289.84860000000003</v>
      </c>
      <c r="CL24" s="7">
        <f t="shared" si="39"/>
        <v>0.19823162099538649</v>
      </c>
      <c r="CM24" s="14">
        <f t="shared" si="40"/>
        <v>0.80068674033149179</v>
      </c>
      <c r="CO24" s="13"/>
      <c r="CP24" s="13"/>
      <c r="CR24" s="13"/>
      <c r="CS24" s="6">
        <f t="shared" si="41"/>
        <v>0</v>
      </c>
      <c r="CT24" s="6">
        <f t="shared" si="42"/>
        <v>0</v>
      </c>
      <c r="CU24" s="14"/>
      <c r="CV24" s="14"/>
      <c r="CW24"/>
      <c r="DQ24" s="58"/>
      <c r="DR24" s="41">
        <v>322.11620000000005</v>
      </c>
      <c r="DS24" s="32">
        <v>111.51360000000011</v>
      </c>
      <c r="DT24" s="32"/>
      <c r="DU24" s="32">
        <v>70.062000000000126</v>
      </c>
      <c r="DV24" s="32"/>
      <c r="DW24" s="32">
        <v>86.522400000000118</v>
      </c>
      <c r="DX24" s="32">
        <v>986.6607999999992</v>
      </c>
      <c r="DY24" s="32">
        <v>207.33080000000029</v>
      </c>
      <c r="DZ24" s="32">
        <v>256.97080000000005</v>
      </c>
      <c r="EA24" s="32"/>
      <c r="EB24" s="32"/>
      <c r="EC24" s="32"/>
      <c r="ED24" s="32">
        <v>55.646800000000013</v>
      </c>
      <c r="EE24" s="32">
        <v>269.25600000000003</v>
      </c>
      <c r="EF24" s="32">
        <v>348.95159999999976</v>
      </c>
      <c r="EG24" s="32"/>
      <c r="EH24" s="32"/>
      <c r="EI24" s="28">
        <v>0</v>
      </c>
      <c r="EJ24" s="28">
        <v>172.88459999999986</v>
      </c>
      <c r="EK24" s="28">
        <v>0</v>
      </c>
      <c r="EL24" s="28">
        <v>0</v>
      </c>
      <c r="EM24" s="28">
        <v>0</v>
      </c>
      <c r="EN24" s="28">
        <v>249.47200000000009</v>
      </c>
      <c r="EO24" s="28">
        <v>244.42679999999996</v>
      </c>
      <c r="EP24" s="28">
        <v>0</v>
      </c>
      <c r="EQ24" s="28">
        <v>128.69239999999991</v>
      </c>
      <c r="ER24" s="28">
        <v>0</v>
      </c>
      <c r="ES24" s="28">
        <v>100.25879999999995</v>
      </c>
      <c r="ET24" s="28">
        <v>216.80180000000001</v>
      </c>
      <c r="EU24" s="28">
        <v>270.80859999999973</v>
      </c>
      <c r="EW24" s="27">
        <f t="shared" si="50"/>
        <v>1.9200000000000008</v>
      </c>
      <c r="EX24" s="28">
        <v>322.11620000000005</v>
      </c>
      <c r="EY24" s="28">
        <v>111.51360000000011</v>
      </c>
      <c r="EZ24" s="47">
        <v>137.02599999999995</v>
      </c>
      <c r="FA24" s="28">
        <v>70.062000000000126</v>
      </c>
      <c r="FB24" s="47">
        <v>460.98580000000027</v>
      </c>
      <c r="FC24" s="28">
        <v>86.522400000000118</v>
      </c>
      <c r="FD24" s="28">
        <v>986.6607999999992</v>
      </c>
      <c r="FE24" s="28">
        <v>207.33080000000029</v>
      </c>
      <c r="FF24" s="28">
        <v>256.97080000000005</v>
      </c>
      <c r="FG24" s="47">
        <v>498.24300000000034</v>
      </c>
      <c r="FH24" s="47">
        <v>230.36779999999999</v>
      </c>
      <c r="FI24" s="47"/>
      <c r="FJ24" s="28">
        <v>55.646800000000013</v>
      </c>
      <c r="FK24" s="28">
        <v>269.25600000000003</v>
      </c>
      <c r="FL24" s="28">
        <v>348.95159999999976</v>
      </c>
      <c r="FM24" s="47"/>
      <c r="FN24" s="47"/>
      <c r="FO24" s="47"/>
      <c r="FP24" s="47"/>
      <c r="FQ24" s="47"/>
      <c r="FR24" s="47">
        <v>378.63799999999992</v>
      </c>
      <c r="FS24" s="47"/>
      <c r="FT24" s="28">
        <v>249.47200000000009</v>
      </c>
      <c r="FU24" s="28">
        <v>244.42679999999996</v>
      </c>
      <c r="FV24" s="28">
        <v>0</v>
      </c>
      <c r="FW24" s="28">
        <v>128.69239999999991</v>
      </c>
      <c r="FX24" s="47"/>
      <c r="FY24" s="28">
        <v>100.25879999999995</v>
      </c>
      <c r="FZ24" s="28">
        <v>216.80180000000001</v>
      </c>
      <c r="GA24" s="28">
        <v>270.80859999999973</v>
      </c>
      <c r="GB24" s="30">
        <f t="shared" si="47"/>
        <v>255.9432727272727</v>
      </c>
      <c r="GC24" s="31">
        <f t="shared" si="48"/>
        <v>208.42022640927505</v>
      </c>
      <c r="GD24" s="46">
        <f t="shared" si="49"/>
        <v>25.000000000000004</v>
      </c>
    </row>
    <row r="25" spans="1:186" ht="15" thickBot="1" x14ac:dyDescent="0.35">
      <c r="A25">
        <f t="shared" si="45"/>
        <v>2.4510000000000001</v>
      </c>
      <c r="C25" s="6">
        <v>805.50540000000001</v>
      </c>
      <c r="D25" s="6">
        <v>683.49300000000005</v>
      </c>
      <c r="E25" s="6">
        <v>1977.0989999999999</v>
      </c>
      <c r="F25" s="6">
        <v>1839.4382000000001</v>
      </c>
      <c r="G25" s="6">
        <f t="shared" si="2"/>
        <v>244.0247999999998</v>
      </c>
      <c r="H25" s="6">
        <f t="shared" si="3"/>
        <v>275.32159999999999</v>
      </c>
      <c r="I25" s="10">
        <f t="shared" si="4"/>
        <v>0.50838499999999953</v>
      </c>
      <c r="J25" s="7">
        <f t="shared" si="5"/>
        <v>0.76055690607734805</v>
      </c>
      <c r="K25" s="9"/>
      <c r="L25" s="6">
        <v>696.81740000000002</v>
      </c>
      <c r="M25" s="6">
        <v>642.16909999999996</v>
      </c>
      <c r="N25" s="6">
        <v>748.89110000000005</v>
      </c>
      <c r="O25" s="6">
        <v>750.10680000000002</v>
      </c>
      <c r="P25" s="6">
        <f t="shared" si="6"/>
        <v>109.29660000000024</v>
      </c>
      <c r="Q25" s="6">
        <f t="shared" si="7"/>
        <v>0</v>
      </c>
      <c r="R25" s="7">
        <f t="shared" si="8"/>
        <v>0.1784339315164617</v>
      </c>
      <c r="S25" s="7">
        <f t="shared" si="9"/>
        <v>0</v>
      </c>
      <c r="T25" s="9"/>
      <c r="U25" s="6"/>
      <c r="V25" s="6"/>
      <c r="W25" s="6"/>
      <c r="X25" s="6"/>
      <c r="Y25" s="6">
        <f t="shared" si="10"/>
        <v>0</v>
      </c>
      <c r="Z25" s="6">
        <f t="shared" si="11"/>
        <v>0</v>
      </c>
      <c r="AA25" s="14"/>
      <c r="AB25" s="7"/>
      <c r="AC25" s="9"/>
      <c r="AD25" s="6">
        <v>491.36900000000003</v>
      </c>
      <c r="AE25" s="6">
        <v>523.14110000000005</v>
      </c>
      <c r="AF25" s="6">
        <v>2321.6453000000001</v>
      </c>
      <c r="AG25" s="6">
        <v>2621.5255999999999</v>
      </c>
      <c r="AH25" s="6">
        <f t="shared" si="14"/>
        <v>0</v>
      </c>
      <c r="AI25" s="6">
        <f t="shared" si="15"/>
        <v>0</v>
      </c>
      <c r="AJ25" s="7">
        <f>AH25/AH$3</f>
        <v>0</v>
      </c>
      <c r="AK25" s="7">
        <f t="shared" si="17"/>
        <v>0</v>
      </c>
      <c r="AM25" s="13"/>
      <c r="AN25" s="13"/>
      <c r="AO25" s="13"/>
      <c r="AP25" s="13"/>
      <c r="AQ25" s="6">
        <f t="shared" si="18"/>
        <v>0</v>
      </c>
      <c r="AR25" s="6">
        <f t="shared" si="19"/>
        <v>0</v>
      </c>
      <c r="AS25" s="14"/>
      <c r="AT25" s="14"/>
      <c r="AV25" s="13">
        <v>593.85860000000002</v>
      </c>
      <c r="AW25" s="13">
        <v>550.59739999999999</v>
      </c>
      <c r="AX25">
        <v>1770.549</v>
      </c>
      <c r="AY25" s="13">
        <v>1890.0323000000001</v>
      </c>
      <c r="AZ25" s="6">
        <f t="shared" si="22"/>
        <v>86.522400000000118</v>
      </c>
      <c r="BA25" s="6">
        <f t="shared" si="23"/>
        <v>0</v>
      </c>
      <c r="BB25" s="7">
        <f t="shared" si="24"/>
        <v>0.36778040565240566</v>
      </c>
      <c r="BC25" s="7">
        <f t="shared" si="25"/>
        <v>0</v>
      </c>
      <c r="BE25" s="13">
        <v>1648.2393</v>
      </c>
      <c r="BF25" s="13">
        <v>1287.1094000000001</v>
      </c>
      <c r="BG25">
        <v>3158.9807000000001</v>
      </c>
      <c r="BH25" s="13">
        <v>2950.2671</v>
      </c>
      <c r="BI25" s="6">
        <f t="shared" si="26"/>
        <v>722.25979999999993</v>
      </c>
      <c r="BJ25" s="6">
        <f t="shared" si="27"/>
        <v>417.42720000000054</v>
      </c>
      <c r="BK25" s="7">
        <f t="shared" si="28"/>
        <v>0.60449397614965716</v>
      </c>
      <c r="BL25" s="7">
        <f t="shared" si="29"/>
        <v>1.1531138121546975</v>
      </c>
      <c r="BN25" s="13"/>
      <c r="BO25" s="13"/>
      <c r="BQ25" s="13"/>
      <c r="BR25" s="6">
        <f t="shared" si="30"/>
        <v>0</v>
      </c>
      <c r="BS25" s="6">
        <f t="shared" si="31"/>
        <v>0</v>
      </c>
      <c r="BT25" s="7">
        <f t="shared" si="32"/>
        <v>0</v>
      </c>
      <c r="BU25" s="7"/>
      <c r="BW25" s="13"/>
      <c r="BX25" s="13"/>
      <c r="BZ25" s="13"/>
      <c r="CA25" s="6">
        <f t="shared" si="34"/>
        <v>0</v>
      </c>
      <c r="CB25" s="6">
        <f t="shared" si="35"/>
        <v>0</v>
      </c>
      <c r="CC25" s="7">
        <f t="shared" si="46"/>
        <v>0</v>
      </c>
      <c r="CD25" s="7"/>
      <c r="CF25" s="13"/>
      <c r="CG25" s="13"/>
      <c r="CI25" s="13"/>
      <c r="CJ25" s="6">
        <f t="shared" si="37"/>
        <v>0</v>
      </c>
      <c r="CK25" s="6">
        <f t="shared" si="38"/>
        <v>0</v>
      </c>
      <c r="CL25" s="7">
        <f t="shared" si="39"/>
        <v>0</v>
      </c>
      <c r="CM25" s="14"/>
      <c r="CO25" s="13"/>
      <c r="CP25" s="13"/>
      <c r="CR25" s="13"/>
      <c r="CS25" s="6">
        <f t="shared" si="41"/>
        <v>0</v>
      </c>
      <c r="CT25" s="6">
        <f t="shared" si="42"/>
        <v>0</v>
      </c>
      <c r="CU25" s="14"/>
      <c r="CV25" s="14"/>
      <c r="CW25"/>
      <c r="DQ25" s="58"/>
      <c r="DR25" s="41">
        <v>257.77779999999984</v>
      </c>
      <c r="DS25" s="32">
        <v>109.29660000000024</v>
      </c>
      <c r="DT25" s="32"/>
      <c r="DU25" s="32"/>
      <c r="DV25" s="32"/>
      <c r="DW25" s="32"/>
      <c r="DX25" s="32">
        <v>771.10299999999984</v>
      </c>
      <c r="DY25" s="32">
        <v>31.65300000000002</v>
      </c>
      <c r="DZ25" s="32">
        <v>151.0818000000001</v>
      </c>
      <c r="EA25" s="32"/>
      <c r="EB25" s="32"/>
      <c r="EC25" s="32"/>
      <c r="ED25" s="32">
        <v>32.127599999999944</v>
      </c>
      <c r="EE25" s="32">
        <v>143.57339999999994</v>
      </c>
      <c r="EF25" s="32">
        <v>253.08919999999978</v>
      </c>
      <c r="EG25" s="32"/>
      <c r="EH25" s="32"/>
      <c r="EI25" s="28">
        <v>0</v>
      </c>
      <c r="EJ25" s="28">
        <v>32.127599999999944</v>
      </c>
      <c r="EK25" s="28">
        <v>0</v>
      </c>
      <c r="EL25" s="28">
        <v>0</v>
      </c>
      <c r="EM25" s="28">
        <v>0</v>
      </c>
      <c r="EN25" s="28">
        <v>46.65339999999992</v>
      </c>
      <c r="EO25" s="28">
        <v>66.621200000000044</v>
      </c>
      <c r="EP25" s="28">
        <v>74.405199999999979</v>
      </c>
      <c r="EQ25" s="28">
        <v>114.94720000000018</v>
      </c>
      <c r="ER25" s="28">
        <v>0</v>
      </c>
      <c r="ES25" s="28">
        <v>149.07599999999979</v>
      </c>
      <c r="ET25" s="28">
        <v>158.80200000000013</v>
      </c>
      <c r="EU25" s="32"/>
      <c r="EW25" s="27">
        <f t="shared" si="50"/>
        <v>2.0480000000000009</v>
      </c>
      <c r="EX25" s="28">
        <v>257.77779999999984</v>
      </c>
      <c r="EY25" s="28">
        <v>109.29660000000024</v>
      </c>
      <c r="EZ25" s="27"/>
      <c r="FA25" s="28"/>
      <c r="FB25" s="47">
        <v>297.83560000000011</v>
      </c>
      <c r="FC25" s="28">
        <v>0</v>
      </c>
      <c r="FD25" s="28">
        <v>771.10299999999984</v>
      </c>
      <c r="FE25" s="28">
        <v>31.65300000000002</v>
      </c>
      <c r="FF25" s="28">
        <v>151.0818000000001</v>
      </c>
      <c r="FG25" s="47">
        <v>319.96140000000008</v>
      </c>
      <c r="FH25" s="47"/>
      <c r="FI25" s="47">
        <v>23.440199999999891</v>
      </c>
      <c r="FJ25" s="28">
        <v>32.127599999999944</v>
      </c>
      <c r="FK25" s="28">
        <v>143.57339999999994</v>
      </c>
      <c r="FL25" s="28">
        <v>253.08919999999978</v>
      </c>
      <c r="FM25" s="47">
        <v>127.50920000000008</v>
      </c>
      <c r="FN25" s="47">
        <v>460.24739999999963</v>
      </c>
      <c r="FO25" s="47">
        <v>347.3574000000001</v>
      </c>
      <c r="FP25" s="47">
        <v>289.48640000000012</v>
      </c>
      <c r="FQ25" s="47">
        <v>151.49299999999982</v>
      </c>
      <c r="FR25" s="47"/>
      <c r="FS25" s="47">
        <v>83.944600000000037</v>
      </c>
      <c r="FT25" s="28">
        <v>46.65339999999992</v>
      </c>
      <c r="FU25" s="28">
        <v>66.621200000000044</v>
      </c>
      <c r="FV25" s="28">
        <v>74.405199999999979</v>
      </c>
      <c r="FW25" s="28">
        <v>114.94720000000018</v>
      </c>
      <c r="FX25" s="47">
        <v>2.3064000000001101</v>
      </c>
      <c r="FY25" s="28">
        <v>149.07599999999979</v>
      </c>
      <c r="FZ25" s="28">
        <v>158.80200000000013</v>
      </c>
      <c r="GA25" s="28">
        <v>156.97799999999984</v>
      </c>
      <c r="GB25" s="30">
        <f t="shared" si="47"/>
        <v>177.72180769230772</v>
      </c>
      <c r="GC25" s="31">
        <f t="shared" si="48"/>
        <v>168.87127110057742</v>
      </c>
      <c r="GD25" s="46"/>
    </row>
    <row r="26" spans="1:186" ht="15" thickBot="1" x14ac:dyDescent="0.35">
      <c r="A26">
        <f t="shared" si="45"/>
        <v>2.58</v>
      </c>
      <c r="C26" s="6">
        <v>633.48230000000001</v>
      </c>
      <c r="D26" s="6">
        <v>557.95979999999997</v>
      </c>
      <c r="E26" s="6">
        <v>1994.9296999999999</v>
      </c>
      <c r="F26" s="6">
        <v>1842.1107</v>
      </c>
      <c r="G26" s="6">
        <f t="shared" si="2"/>
        <v>151.04500000000013</v>
      </c>
      <c r="H26" s="6">
        <f t="shared" si="3"/>
        <v>305.63800000000015</v>
      </c>
      <c r="I26" s="10">
        <f t="shared" si="4"/>
        <v>0.31467708333333361</v>
      </c>
      <c r="J26" s="7">
        <f t="shared" si="5"/>
        <v>0.84430386740331531</v>
      </c>
      <c r="K26" s="9"/>
      <c r="L26" s="6">
        <v>551.58330000000001</v>
      </c>
      <c r="M26" s="6">
        <v>509.36720000000003</v>
      </c>
      <c r="N26" s="6">
        <v>718.90920000000006</v>
      </c>
      <c r="O26" s="6">
        <v>653.08619999999996</v>
      </c>
      <c r="P26" s="6">
        <f t="shared" si="6"/>
        <v>84.432200000000023</v>
      </c>
      <c r="Q26" s="6">
        <f t="shared" si="7"/>
        <v>131.64600000000019</v>
      </c>
      <c r="R26" s="7">
        <f t="shared" si="8"/>
        <v>0.13784115327086266</v>
      </c>
      <c r="S26" s="7">
        <f t="shared" si="9"/>
        <v>0.36366298342541487</v>
      </c>
      <c r="T26" s="9"/>
      <c r="U26" s="6"/>
      <c r="V26" s="6"/>
      <c r="W26" s="6"/>
      <c r="X26" s="6"/>
      <c r="Y26" s="6">
        <f t="shared" si="10"/>
        <v>0</v>
      </c>
      <c r="Z26" s="6">
        <f t="shared" si="11"/>
        <v>0</v>
      </c>
      <c r="AA26" s="14"/>
      <c r="AB26" s="7"/>
      <c r="AC26" s="9"/>
      <c r="AD26" s="6"/>
      <c r="AE26" s="6"/>
      <c r="AF26" s="6"/>
      <c r="AG26" s="6"/>
      <c r="AH26" s="6">
        <f t="shared" si="14"/>
        <v>0</v>
      </c>
      <c r="AI26" s="6">
        <f t="shared" si="15"/>
        <v>0</v>
      </c>
      <c r="AJ26" s="14"/>
      <c r="AK26" s="7"/>
      <c r="AM26" s="13"/>
      <c r="AN26" s="13"/>
      <c r="AO26" s="13"/>
      <c r="AP26" s="13"/>
      <c r="AQ26" s="6">
        <f t="shared" si="18"/>
        <v>0</v>
      </c>
      <c r="AR26" s="6">
        <f t="shared" si="19"/>
        <v>0</v>
      </c>
      <c r="AS26" s="14"/>
      <c r="AT26" s="14"/>
      <c r="AV26" s="13">
        <v>487.5394</v>
      </c>
      <c r="AW26" s="13">
        <v>498.29039999999998</v>
      </c>
      <c r="AX26">
        <v>1593.5195000000001</v>
      </c>
      <c r="AY26" s="13">
        <v>1603.6677</v>
      </c>
      <c r="AZ26" s="6">
        <f t="shared" si="22"/>
        <v>0</v>
      </c>
      <c r="BA26" s="6">
        <f t="shared" si="23"/>
        <v>0</v>
      </c>
      <c r="BB26" s="7">
        <f t="shared" si="24"/>
        <v>0</v>
      </c>
      <c r="BC26" s="7">
        <f t="shared" si="25"/>
        <v>0</v>
      </c>
      <c r="BE26" s="13">
        <v>1269.8535999999999</v>
      </c>
      <c r="BF26" s="13">
        <v>1066.3126</v>
      </c>
      <c r="BG26">
        <v>2890.4985000000001</v>
      </c>
      <c r="BH26" s="13">
        <v>2829.6624000000002</v>
      </c>
      <c r="BI26" s="6">
        <f t="shared" si="26"/>
        <v>407.08199999999999</v>
      </c>
      <c r="BJ26" s="6">
        <f t="shared" si="27"/>
        <v>121.67220000000088</v>
      </c>
      <c r="BK26" s="7">
        <f t="shared" si="28"/>
        <v>0.34070651142283531</v>
      </c>
      <c r="BL26" s="7">
        <f t="shared" si="29"/>
        <v>0.33611104972375933</v>
      </c>
      <c r="BN26" s="13"/>
      <c r="BO26" s="13"/>
      <c r="BQ26" s="13"/>
      <c r="BR26" s="6">
        <f t="shared" si="30"/>
        <v>0</v>
      </c>
      <c r="BS26" s="6">
        <f t="shared" si="31"/>
        <v>0</v>
      </c>
      <c r="BT26" s="15"/>
      <c r="BU26" s="7"/>
      <c r="BW26" s="13"/>
      <c r="BX26" s="13"/>
      <c r="BZ26" s="13"/>
      <c r="CA26" s="6">
        <f t="shared" si="34"/>
        <v>0</v>
      </c>
      <c r="CB26" s="6">
        <f t="shared" si="35"/>
        <v>0</v>
      </c>
      <c r="CC26" s="15"/>
      <c r="CD26" s="7"/>
      <c r="CF26" s="13"/>
      <c r="CG26" s="13"/>
      <c r="CI26" s="13"/>
      <c r="CJ26" s="6">
        <f t="shared" si="37"/>
        <v>0</v>
      </c>
      <c r="CK26" s="6">
        <f t="shared" si="38"/>
        <v>0</v>
      </c>
      <c r="CL26" s="14"/>
      <c r="CM26" s="14"/>
      <c r="CO26" s="13"/>
      <c r="CP26" s="13"/>
      <c r="CR26" s="13"/>
      <c r="CS26" s="6">
        <f t="shared" si="41"/>
        <v>0</v>
      </c>
      <c r="CT26" s="6">
        <f t="shared" si="42"/>
        <v>0</v>
      </c>
      <c r="CU26" s="14"/>
      <c r="CV26" s="14"/>
      <c r="CW26"/>
      <c r="DQ26" s="58"/>
      <c r="DR26" s="41">
        <v>244.0247999999998</v>
      </c>
      <c r="DS26" s="32">
        <v>84.432200000000023</v>
      </c>
      <c r="DT26" s="32"/>
      <c r="DU26" s="32"/>
      <c r="DV26" s="32"/>
      <c r="DW26" s="32"/>
      <c r="DX26" s="32">
        <v>722.25979999999993</v>
      </c>
      <c r="DY26" s="32">
        <v>23.071600000000103</v>
      </c>
      <c r="DZ26" s="32"/>
      <c r="EA26" s="32"/>
      <c r="EB26" s="32"/>
      <c r="EC26" s="29"/>
      <c r="ED26" s="32">
        <v>63.664800000000014</v>
      </c>
      <c r="EE26" s="32">
        <v>62.005800000000249</v>
      </c>
      <c r="EF26" s="32">
        <v>248.31420000000008</v>
      </c>
      <c r="EG26" s="32"/>
      <c r="EH26" s="32"/>
      <c r="EI26" s="28">
        <v>0</v>
      </c>
      <c r="EJ26" s="28">
        <v>63.664800000000014</v>
      </c>
      <c r="EK26" s="28">
        <v>0</v>
      </c>
      <c r="EL26" s="28">
        <v>0</v>
      </c>
      <c r="EM26" s="28">
        <v>0</v>
      </c>
      <c r="EN26" s="28">
        <v>36.652799999999843</v>
      </c>
      <c r="EO26" s="28">
        <v>57.675799999999924</v>
      </c>
      <c r="EP26" s="28">
        <v>39.657000000000011</v>
      </c>
      <c r="EQ26" s="28">
        <v>0</v>
      </c>
      <c r="ER26" s="28">
        <v>0</v>
      </c>
      <c r="ES26" s="28">
        <v>62.626999999999839</v>
      </c>
      <c r="ET26" s="28">
        <v>156.02439999999996</v>
      </c>
      <c r="EU26" s="32"/>
      <c r="EW26" s="27">
        <f t="shared" si="50"/>
        <v>2.176000000000001</v>
      </c>
      <c r="EX26" s="28">
        <v>244.0247999999998</v>
      </c>
      <c r="EY26" s="28">
        <v>84.432200000000023</v>
      </c>
      <c r="EZ26" s="47">
        <v>314.64419999999996</v>
      </c>
      <c r="FA26" s="28"/>
      <c r="FB26" s="27"/>
      <c r="FC26" s="28">
        <v>0</v>
      </c>
      <c r="FD26" s="28">
        <v>722.25979999999993</v>
      </c>
      <c r="FE26" s="28">
        <v>23.071600000000103</v>
      </c>
      <c r="FF26" s="28"/>
      <c r="FG26" s="47">
        <v>138.94639999999998</v>
      </c>
      <c r="FH26" s="47">
        <v>201.55119999999982</v>
      </c>
      <c r="FI26" s="47">
        <v>26.456600000000151</v>
      </c>
      <c r="FJ26" s="28">
        <v>63.664800000000014</v>
      </c>
      <c r="FK26" s="28">
        <v>62.005800000000249</v>
      </c>
      <c r="FL26" s="28">
        <v>248.31420000000008</v>
      </c>
      <c r="FM26" s="47"/>
      <c r="FN26" s="47">
        <v>245.4158000000001</v>
      </c>
      <c r="FO26" s="47">
        <v>187.12820000000005</v>
      </c>
      <c r="FP26" s="47">
        <v>268.2127999999999</v>
      </c>
      <c r="FQ26" s="47">
        <v>248.9336000000003</v>
      </c>
      <c r="FR26" s="47">
        <v>276.75200000000018</v>
      </c>
      <c r="FS26" s="47"/>
      <c r="FT26" s="28">
        <v>36.652799999999843</v>
      </c>
      <c r="FU26" s="28">
        <v>57.675799999999924</v>
      </c>
      <c r="FV26" s="28">
        <v>39.657000000000011</v>
      </c>
      <c r="FW26" s="28"/>
      <c r="FX26" s="47"/>
      <c r="FY26" s="28"/>
      <c r="FZ26" s="28">
        <v>156.02439999999996</v>
      </c>
      <c r="GA26" s="28">
        <v>189.13940000000002</v>
      </c>
      <c r="GB26" s="30">
        <f t="shared" si="47"/>
        <v>174.31651818181822</v>
      </c>
      <c r="GC26" s="31">
        <f t="shared" si="48"/>
        <v>157.61046773454942</v>
      </c>
      <c r="GD26" s="46"/>
    </row>
    <row r="27" spans="1:186" x14ac:dyDescent="0.3">
      <c r="A27">
        <f t="shared" si="45"/>
        <v>2.7090000000000001</v>
      </c>
      <c r="C27" s="6">
        <v>429.12799999999999</v>
      </c>
      <c r="D27" s="6">
        <v>392.93700000000001</v>
      </c>
      <c r="E27" s="6">
        <v>1670.0079000000001</v>
      </c>
      <c r="F27" s="6">
        <v>1489.0971999999999</v>
      </c>
      <c r="G27" s="6">
        <f t="shared" si="2"/>
        <v>72.381999999999891</v>
      </c>
      <c r="H27" s="6">
        <f t="shared" si="3"/>
        <v>361.82140000000027</v>
      </c>
      <c r="I27" s="10">
        <f t="shared" si="4"/>
        <v>0.1507958333333331</v>
      </c>
      <c r="J27" s="7">
        <f t="shared" si="5"/>
        <v>0.99950662983425487</v>
      </c>
      <c r="K27" s="9"/>
      <c r="L27" s="6">
        <v>447.33760000000001</v>
      </c>
      <c r="M27" s="6">
        <v>414.38279999999997</v>
      </c>
      <c r="N27" s="6">
        <v>767.02390000000003</v>
      </c>
      <c r="O27" s="6">
        <v>702.91380000000004</v>
      </c>
      <c r="P27" s="6">
        <f t="shared" si="6"/>
        <v>65.909599999999955</v>
      </c>
      <c r="Q27" s="6">
        <f t="shared" si="7"/>
        <v>128.22020000000009</v>
      </c>
      <c r="R27" s="7">
        <f t="shared" si="8"/>
        <v>0.10760178315407203</v>
      </c>
      <c r="S27" s="7">
        <f t="shared" si="9"/>
        <v>0.35419944751381238</v>
      </c>
      <c r="T27" s="9"/>
      <c r="U27" s="6"/>
      <c r="V27" s="6"/>
      <c r="W27" s="6"/>
      <c r="X27" s="6"/>
      <c r="Y27" s="6">
        <f t="shared" si="10"/>
        <v>0</v>
      </c>
      <c r="Z27" s="6">
        <f t="shared" si="11"/>
        <v>0</v>
      </c>
      <c r="AA27" s="14"/>
      <c r="AB27" s="7"/>
      <c r="AC27" s="9"/>
      <c r="AD27" s="6"/>
      <c r="AE27" s="6"/>
      <c r="AF27" s="6"/>
      <c r="AG27" s="6"/>
      <c r="AH27" s="6">
        <f t="shared" si="14"/>
        <v>0</v>
      </c>
      <c r="AI27" s="6">
        <f t="shared" si="15"/>
        <v>0</v>
      </c>
      <c r="AJ27" s="14"/>
      <c r="AK27" s="7"/>
      <c r="AM27" s="6"/>
      <c r="AN27" s="6"/>
      <c r="AO27" s="6"/>
      <c r="AP27" s="6"/>
      <c r="AQ27" s="6">
        <f t="shared" si="18"/>
        <v>0</v>
      </c>
      <c r="AR27" s="6">
        <f t="shared" si="19"/>
        <v>0</v>
      </c>
      <c r="AS27" s="14"/>
      <c r="AT27" s="7"/>
      <c r="AV27" s="6">
        <v>380.2303</v>
      </c>
      <c r="AW27" s="6">
        <v>412.33949999999999</v>
      </c>
      <c r="AX27">
        <v>1619.5997</v>
      </c>
      <c r="AY27" s="6">
        <v>1664.0450000000001</v>
      </c>
      <c r="AZ27" s="6">
        <f t="shared" si="22"/>
        <v>0</v>
      </c>
      <c r="BA27" s="6">
        <f t="shared" si="23"/>
        <v>0</v>
      </c>
      <c r="BB27" s="7">
        <f t="shared" si="24"/>
        <v>0</v>
      </c>
      <c r="BC27" s="7">
        <f t="shared" si="25"/>
        <v>0</v>
      </c>
      <c r="BE27" s="6">
        <v>1117.2845</v>
      </c>
      <c r="BF27" s="6">
        <v>969.42909999999995</v>
      </c>
      <c r="BG27">
        <v>2869.6792</v>
      </c>
      <c r="BH27" s="6">
        <v>2878.248</v>
      </c>
      <c r="BI27" s="6">
        <f t="shared" si="26"/>
        <v>295.71080000000006</v>
      </c>
      <c r="BJ27" s="6">
        <f t="shared" si="27"/>
        <v>0</v>
      </c>
      <c r="BK27" s="7">
        <f t="shared" si="28"/>
        <v>0.24749459582603944</v>
      </c>
      <c r="BL27" s="7">
        <f t="shared" si="29"/>
        <v>0</v>
      </c>
      <c r="BN27" s="6"/>
      <c r="BO27" s="6"/>
      <c r="BQ27" s="6"/>
      <c r="BR27" s="6">
        <f t="shared" si="30"/>
        <v>0</v>
      </c>
      <c r="BS27" s="6">
        <f t="shared" si="31"/>
        <v>0</v>
      </c>
      <c r="BT27" s="15"/>
      <c r="BU27" s="7"/>
      <c r="BW27" s="6"/>
      <c r="BX27" s="6"/>
      <c r="BZ27" s="6"/>
      <c r="CA27" s="6">
        <f t="shared" si="34"/>
        <v>0</v>
      </c>
      <c r="CB27" s="6">
        <f t="shared" si="35"/>
        <v>0</v>
      </c>
      <c r="CC27" s="15"/>
      <c r="CD27" s="7"/>
      <c r="CF27" s="6"/>
      <c r="CG27" s="6"/>
      <c r="CI27" s="6"/>
      <c r="CJ27" s="6">
        <f t="shared" si="37"/>
        <v>0</v>
      </c>
      <c r="CK27" s="6">
        <f t="shared" si="38"/>
        <v>0</v>
      </c>
      <c r="CL27" s="14"/>
      <c r="CM27" s="14"/>
      <c r="CO27" s="6"/>
      <c r="CP27" s="6"/>
      <c r="CR27" s="6"/>
      <c r="CS27" s="6">
        <f t="shared" si="41"/>
        <v>0</v>
      </c>
      <c r="CT27" s="6">
        <f t="shared" si="42"/>
        <v>0</v>
      </c>
      <c r="CU27" s="14"/>
      <c r="CV27" s="14"/>
      <c r="CW27"/>
      <c r="DQ27" s="58"/>
      <c r="DR27" s="41">
        <v>151.04500000000013</v>
      </c>
      <c r="DS27" s="32">
        <v>65.909599999999955</v>
      </c>
      <c r="DT27" s="32"/>
      <c r="DU27" s="32"/>
      <c r="DV27" s="32"/>
      <c r="DW27" s="29"/>
      <c r="DX27" s="32">
        <v>407.08199999999999</v>
      </c>
      <c r="DY27" s="32"/>
      <c r="DZ27" s="32"/>
      <c r="EA27" s="32"/>
      <c r="EB27" s="32"/>
      <c r="EC27" s="29"/>
      <c r="ED27" s="32">
        <v>33.381399999999985</v>
      </c>
      <c r="EE27" s="32">
        <v>1.4867999999997892</v>
      </c>
      <c r="EF27" s="32">
        <v>158.40760000000012</v>
      </c>
      <c r="EG27" s="29"/>
      <c r="EH27" s="32"/>
      <c r="EI27" s="28">
        <v>0</v>
      </c>
      <c r="EJ27" s="28">
        <v>33.381399999999985</v>
      </c>
      <c r="EK27" s="28">
        <v>0</v>
      </c>
      <c r="EL27" s="28">
        <v>0</v>
      </c>
      <c r="EM27" s="28">
        <v>0</v>
      </c>
      <c r="EN27" s="28">
        <v>84.616799999999898</v>
      </c>
      <c r="EO27" s="28">
        <v>17.994200000000092</v>
      </c>
      <c r="EP27" s="28">
        <v>0</v>
      </c>
      <c r="EQ27" s="28">
        <v>0</v>
      </c>
      <c r="ER27" s="28">
        <v>0</v>
      </c>
      <c r="ES27" s="28">
        <v>57.532600000000116</v>
      </c>
      <c r="ET27" s="28">
        <v>60.464799999999912</v>
      </c>
      <c r="EU27" s="27"/>
      <c r="EW27" s="27">
        <f t="shared" si="50"/>
        <v>2.3040000000000012</v>
      </c>
      <c r="EX27" s="28">
        <v>151.04500000000013</v>
      </c>
      <c r="EY27" s="28">
        <v>65.909599999999955</v>
      </c>
      <c r="EZ27" s="47">
        <v>165.5684</v>
      </c>
      <c r="FA27" s="28"/>
      <c r="FB27" s="47">
        <v>186.26779999999997</v>
      </c>
      <c r="FC27" s="28">
        <v>0</v>
      </c>
      <c r="FD27" s="28">
        <v>407.08199999999999</v>
      </c>
      <c r="FE27" s="28"/>
      <c r="FF27" s="28"/>
      <c r="FG27" s="47"/>
      <c r="FH27" s="47">
        <v>85.039400000000001</v>
      </c>
      <c r="FI27" s="47"/>
      <c r="FJ27" s="28">
        <v>33.381399999999985</v>
      </c>
      <c r="FK27" s="28">
        <v>1.4867999999997892</v>
      </c>
      <c r="FL27" s="28">
        <v>158.40760000000012</v>
      </c>
      <c r="FM27" s="47">
        <v>192.56240000000003</v>
      </c>
      <c r="FN27" s="47"/>
      <c r="FO27" s="47"/>
      <c r="FP27" s="47"/>
      <c r="FQ27" s="47"/>
      <c r="FR27" s="47">
        <v>214.70120000000009</v>
      </c>
      <c r="FS27" s="47"/>
      <c r="FT27" s="28">
        <v>84.616799999999898</v>
      </c>
      <c r="FU27" s="28">
        <v>17.994200000000092</v>
      </c>
      <c r="FV27" s="28"/>
      <c r="FW27" s="28"/>
      <c r="FX27" s="47">
        <v>41.627999999999986</v>
      </c>
      <c r="FY27" s="28"/>
      <c r="FZ27" s="28">
        <v>60.464799999999912</v>
      </c>
      <c r="GA27" s="28">
        <v>96.746399999999937</v>
      </c>
      <c r="GB27" s="30">
        <f t="shared" si="47"/>
        <v>115.46481176470586</v>
      </c>
      <c r="GC27" s="31">
        <f t="shared" si="48"/>
        <v>102.2214339633443</v>
      </c>
    </row>
    <row r="28" spans="1:186" x14ac:dyDescent="0.3">
      <c r="A28">
        <f t="shared" si="45"/>
        <v>2.8380000000000001</v>
      </c>
      <c r="C28" s="6">
        <v>251.0395</v>
      </c>
      <c r="D28" s="6">
        <v>247.8914</v>
      </c>
      <c r="E28" s="6">
        <v>1266.4447</v>
      </c>
      <c r="F28" s="6">
        <v>1227.7122999999999</v>
      </c>
      <c r="G28" s="6">
        <f t="shared" si="2"/>
        <v>6.2961999999999989</v>
      </c>
      <c r="H28" s="6">
        <f t="shared" si="3"/>
        <v>77.464800000000423</v>
      </c>
      <c r="I28" s="7">
        <f t="shared" si="4"/>
        <v>1.3117083333333331E-2</v>
      </c>
      <c r="J28" s="7">
        <f t="shared" si="5"/>
        <v>0.21399116022099565</v>
      </c>
      <c r="K28" s="9"/>
      <c r="L28" s="6">
        <v>409.88170000000002</v>
      </c>
      <c r="M28" s="6">
        <v>377.83440000000002</v>
      </c>
      <c r="N28" s="6">
        <v>825.0652</v>
      </c>
      <c r="O28" s="6">
        <v>977.38810000000001</v>
      </c>
      <c r="P28" s="6">
        <f t="shared" si="6"/>
        <v>64.094600000000014</v>
      </c>
      <c r="Q28" s="6">
        <f t="shared" si="7"/>
        <v>0</v>
      </c>
      <c r="R28" s="7">
        <f t="shared" si="8"/>
        <v>0.10463867555783971</v>
      </c>
      <c r="S28" s="7">
        <f t="shared" si="9"/>
        <v>0</v>
      </c>
      <c r="T28" s="9"/>
      <c r="U28" s="6"/>
      <c r="V28" s="6"/>
      <c r="W28" s="6"/>
      <c r="X28" s="6"/>
      <c r="Y28" s="6">
        <f t="shared" si="10"/>
        <v>0</v>
      </c>
      <c r="Z28" s="6">
        <f t="shared" si="11"/>
        <v>0</v>
      </c>
      <c r="AA28" s="7"/>
      <c r="AB28" s="7"/>
      <c r="AC28" s="9"/>
      <c r="AD28" s="6"/>
      <c r="AE28" s="6"/>
      <c r="AF28" s="6"/>
      <c r="AG28" s="6"/>
      <c r="AH28" s="6">
        <f t="shared" si="14"/>
        <v>0</v>
      </c>
      <c r="AI28" s="6">
        <f t="shared" si="15"/>
        <v>0</v>
      </c>
      <c r="AJ28" s="7"/>
      <c r="AK28" s="7"/>
      <c r="AM28" s="6"/>
      <c r="AN28" s="6"/>
      <c r="AO28" s="6"/>
      <c r="AP28" s="6"/>
      <c r="AQ28" s="6">
        <f t="shared" si="18"/>
        <v>0</v>
      </c>
      <c r="AR28" s="6">
        <f t="shared" si="19"/>
        <v>0</v>
      </c>
      <c r="AS28" s="7"/>
      <c r="AT28" s="7"/>
      <c r="AV28" s="6"/>
      <c r="AW28" s="6"/>
      <c r="AX28" s="6"/>
      <c r="AY28" s="6"/>
      <c r="AZ28" s="6">
        <f t="shared" si="22"/>
        <v>0</v>
      </c>
      <c r="BA28" s="6">
        <f t="shared" si="23"/>
        <v>0</v>
      </c>
      <c r="BB28" s="7"/>
      <c r="BC28" s="7"/>
      <c r="BE28" s="6"/>
      <c r="BF28" s="6"/>
      <c r="BG28" s="6"/>
      <c r="BH28" s="6"/>
      <c r="BI28" s="6">
        <f t="shared" si="26"/>
        <v>0</v>
      </c>
      <c r="BJ28" s="6">
        <f t="shared" si="27"/>
        <v>0</v>
      </c>
      <c r="BK28" s="7"/>
      <c r="BL28" s="7"/>
      <c r="BN28" s="6"/>
      <c r="BO28" s="6"/>
      <c r="BP28" s="6"/>
      <c r="BQ28" s="6"/>
      <c r="BR28" s="6">
        <f t="shared" si="30"/>
        <v>0</v>
      </c>
      <c r="BS28" s="6">
        <f t="shared" si="31"/>
        <v>0</v>
      </c>
      <c r="BT28" s="7"/>
      <c r="BU28" s="7"/>
      <c r="BW28" s="6"/>
      <c r="BX28" s="6"/>
      <c r="BY28" s="6"/>
      <c r="BZ28" s="6"/>
      <c r="CA28" s="6">
        <f t="shared" si="34"/>
        <v>0</v>
      </c>
      <c r="CB28" s="6">
        <f t="shared" si="35"/>
        <v>0</v>
      </c>
      <c r="CC28" s="7"/>
      <c r="CD28" s="7"/>
      <c r="CF28" s="6"/>
      <c r="CG28" s="6"/>
      <c r="CH28" s="6"/>
      <c r="CI28" s="6"/>
      <c r="CJ28" s="6">
        <f t="shared" si="37"/>
        <v>0</v>
      </c>
      <c r="CK28" s="6">
        <f t="shared" si="38"/>
        <v>0</v>
      </c>
      <c r="CL28" s="7"/>
      <c r="CM28" s="7"/>
      <c r="CO28" s="6"/>
      <c r="CP28" s="6"/>
      <c r="CQ28" s="6"/>
      <c r="CR28" s="6"/>
      <c r="CS28" s="6">
        <f t="shared" si="41"/>
        <v>0</v>
      </c>
      <c r="CT28" s="6">
        <f t="shared" si="42"/>
        <v>0</v>
      </c>
      <c r="CU28" s="7"/>
      <c r="CV28" s="7"/>
      <c r="CW28"/>
      <c r="DQ28" s="58"/>
      <c r="DR28" s="41">
        <v>72.381999999999891</v>
      </c>
      <c r="DS28" s="29"/>
      <c r="DT28" s="32"/>
      <c r="DU28" s="29"/>
      <c r="DV28" s="32"/>
      <c r="DW28" s="29"/>
      <c r="DX28" s="32">
        <v>295.71080000000006</v>
      </c>
      <c r="DY28" s="32"/>
      <c r="DZ28" s="32"/>
      <c r="EA28" s="32"/>
      <c r="EB28" s="32"/>
      <c r="EC28" s="29"/>
      <c r="ED28" s="32"/>
      <c r="EE28" s="32">
        <v>1.0069999999999482</v>
      </c>
      <c r="EF28" s="29"/>
      <c r="EG28" s="29"/>
      <c r="EH28" s="32"/>
      <c r="EI28" s="28">
        <v>0</v>
      </c>
      <c r="EJ28" s="28">
        <v>0</v>
      </c>
      <c r="EK28" s="28">
        <v>0</v>
      </c>
      <c r="EL28" s="28">
        <v>0</v>
      </c>
      <c r="EM28" s="28">
        <v>0</v>
      </c>
      <c r="EN28" s="28">
        <v>14.560399999999959</v>
      </c>
      <c r="EO28" s="28">
        <v>0</v>
      </c>
      <c r="EP28" s="28">
        <v>0</v>
      </c>
      <c r="EQ28" s="28">
        <v>0</v>
      </c>
      <c r="ER28" s="28">
        <v>0</v>
      </c>
      <c r="ES28" s="28">
        <v>13.594600000000014</v>
      </c>
      <c r="ET28" s="28">
        <v>154.94399999999996</v>
      </c>
      <c r="EU28" s="27"/>
      <c r="EW28" s="27">
        <f t="shared" si="50"/>
        <v>2.4320000000000013</v>
      </c>
      <c r="EX28" s="28">
        <v>72.381999999999891</v>
      </c>
      <c r="EY28" s="28">
        <v>64.094600000000014</v>
      </c>
      <c r="EZ28" s="28"/>
      <c r="FA28" s="28"/>
      <c r="FB28" s="28"/>
      <c r="FC28" s="27"/>
      <c r="FD28" s="28">
        <v>295.71080000000006</v>
      </c>
      <c r="FE28" s="28"/>
      <c r="FF28" s="28"/>
      <c r="FG28" s="47">
        <v>14.499199999999917</v>
      </c>
      <c r="FH28" s="47"/>
      <c r="FI28" s="47">
        <v>73.910200000000032</v>
      </c>
      <c r="FJ28" s="28"/>
      <c r="FK28" s="28">
        <v>1.0069999999999482</v>
      </c>
      <c r="FL28" s="28">
        <v>0</v>
      </c>
      <c r="FM28" s="47"/>
      <c r="FN28" s="47">
        <v>210.95280000000002</v>
      </c>
      <c r="FO28" s="47">
        <v>48.170600000000093</v>
      </c>
      <c r="FP28" s="47">
        <v>196.66499999999996</v>
      </c>
      <c r="FQ28" s="47">
        <v>51.127199999999846</v>
      </c>
      <c r="FR28" s="47"/>
      <c r="FS28" s="47"/>
      <c r="FT28" s="28">
        <v>14.560399999999959</v>
      </c>
      <c r="FU28" s="28"/>
      <c r="FV28" s="28"/>
      <c r="FW28" s="28"/>
      <c r="FX28" s="47"/>
      <c r="FY28" s="28"/>
      <c r="FZ28" s="28">
        <v>154.94399999999996</v>
      </c>
      <c r="GA28" s="28">
        <v>39.686399999999878</v>
      </c>
      <c r="GB28" s="30">
        <f t="shared" si="47"/>
        <v>88.407871428571411</v>
      </c>
      <c r="GC28" s="31">
        <f t="shared" si="48"/>
        <v>90.70240657574324</v>
      </c>
    </row>
    <row r="29" spans="1:186" ht="15" thickBot="1" x14ac:dyDescent="0.35">
      <c r="A29">
        <f t="shared" si="45"/>
        <v>2.9670000000000001</v>
      </c>
      <c r="CW29"/>
      <c r="DQ29" s="59"/>
      <c r="DR29" s="41"/>
      <c r="DS29" s="29"/>
      <c r="DT29" s="32"/>
      <c r="DU29" s="29"/>
      <c r="DV29" s="32"/>
      <c r="DW29" s="29"/>
      <c r="DX29" s="32"/>
      <c r="DY29" s="32"/>
      <c r="DZ29" s="32"/>
      <c r="EA29" s="32"/>
      <c r="EB29" s="32"/>
      <c r="EC29" s="29"/>
      <c r="ED29" s="32"/>
      <c r="EE29" s="32"/>
      <c r="EF29" s="29"/>
      <c r="EG29" s="29"/>
      <c r="EH29" s="32"/>
      <c r="EI29" s="32"/>
      <c r="EJ29" s="32"/>
      <c r="EK29" s="28">
        <v>0</v>
      </c>
      <c r="EL29" s="28">
        <v>0</v>
      </c>
      <c r="EM29" s="32"/>
      <c r="EN29" s="28">
        <v>0</v>
      </c>
      <c r="EO29" s="28">
        <v>0</v>
      </c>
      <c r="EP29" s="32"/>
      <c r="EQ29" s="28">
        <v>0</v>
      </c>
      <c r="ER29" s="32"/>
      <c r="ES29" s="28">
        <v>0</v>
      </c>
      <c r="ET29" s="28">
        <v>90.067799999999977</v>
      </c>
      <c r="EU29" s="27"/>
      <c r="EW29" s="27"/>
      <c r="EX29" s="28"/>
      <c r="EY29" s="27"/>
      <c r="EZ29" s="28"/>
      <c r="FA29" s="27"/>
      <c r="FB29" s="28"/>
      <c r="FC29" s="27"/>
      <c r="FD29" s="28"/>
      <c r="FE29" s="28"/>
      <c r="FF29" s="28"/>
      <c r="FG29" s="28"/>
      <c r="FH29" s="28"/>
      <c r="FI29" s="47"/>
      <c r="FJ29" s="28"/>
      <c r="FK29" s="28">
        <v>3.8789999999999623</v>
      </c>
      <c r="FL29" s="28"/>
      <c r="FM29" s="47"/>
      <c r="FN29" s="47"/>
      <c r="FO29" s="47"/>
      <c r="FP29" s="47"/>
      <c r="FQ29" s="47"/>
      <c r="FR29" s="47"/>
      <c r="FS29" s="47"/>
      <c r="FT29" s="28"/>
      <c r="FU29" s="28"/>
      <c r="FV29" s="28"/>
      <c r="FW29" s="28"/>
      <c r="FX29" s="47">
        <v>0</v>
      </c>
      <c r="FY29" s="28"/>
      <c r="FZ29" s="28">
        <v>90.067799999999977</v>
      </c>
      <c r="GA29" s="28">
        <v>95.40480000000008</v>
      </c>
      <c r="GB29" s="30">
        <f t="shared" si="47"/>
        <v>47.337900000000005</v>
      </c>
      <c r="GC29" s="31">
        <f t="shared" si="48"/>
        <v>52.490710274104728</v>
      </c>
    </row>
    <row r="30" spans="1:186" x14ac:dyDescent="0.3">
      <c r="A30">
        <f t="shared" si="45"/>
        <v>3.0960000000000001</v>
      </c>
      <c r="CW30"/>
      <c r="DQ30" s="43"/>
      <c r="DR30" s="41"/>
      <c r="DS30" s="29"/>
      <c r="DT30" s="32"/>
      <c r="DU30" s="29"/>
      <c r="DV30" s="32"/>
      <c r="DW30" s="29"/>
      <c r="DX30" s="32"/>
      <c r="DY30" s="32"/>
      <c r="DZ30" s="32"/>
      <c r="EA30" s="32"/>
      <c r="EB30" s="32"/>
      <c r="EC30" s="29"/>
      <c r="ED30" s="32"/>
      <c r="EE30" s="32"/>
      <c r="EF30" s="29"/>
      <c r="EG30" s="29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27"/>
      <c r="EW30" s="27"/>
      <c r="EX30" s="27"/>
      <c r="EY30" s="27"/>
      <c r="EZ30" s="27"/>
      <c r="FA30" s="27"/>
      <c r="FB30" s="28"/>
      <c r="FC30" s="27"/>
      <c r="FD30" s="27"/>
      <c r="FE30" s="28"/>
      <c r="FF30" s="28"/>
      <c r="FG30" s="28"/>
      <c r="FH30" s="28"/>
      <c r="FI30" s="47"/>
      <c r="FJ30" s="28"/>
      <c r="FK30" s="28"/>
      <c r="FL30" s="28"/>
      <c r="FM30" s="47"/>
      <c r="FN30" s="28"/>
      <c r="FO30" s="28"/>
      <c r="FP30" s="28"/>
      <c r="FQ30" s="28"/>
      <c r="FR30" s="47"/>
      <c r="FS30" s="47"/>
      <c r="FT30" s="28"/>
      <c r="FU30" s="28"/>
      <c r="FV30" s="28"/>
      <c r="FW30" s="28"/>
      <c r="FX30" s="28"/>
      <c r="FY30" s="28"/>
      <c r="FZ30" s="28">
        <v>131.1115999999999</v>
      </c>
      <c r="GA30" s="27"/>
      <c r="GB30" s="30"/>
      <c r="GC30" s="31"/>
    </row>
    <row r="31" spans="1:186" ht="15" thickBot="1" x14ac:dyDescent="0.35">
      <c r="A31">
        <f t="shared" si="45"/>
        <v>3.2250000000000001</v>
      </c>
      <c r="CW31"/>
      <c r="DQ31" s="43"/>
      <c r="DR31" s="6"/>
      <c r="DT31" s="6"/>
      <c r="DV31" s="6"/>
      <c r="DX31" s="6"/>
      <c r="DY31" s="6"/>
      <c r="DZ31" s="6"/>
      <c r="EA31" s="6"/>
      <c r="EB31" s="6"/>
      <c r="ED31" s="6"/>
      <c r="EE31" s="6"/>
      <c r="EH31" s="6"/>
      <c r="FB31" s="6"/>
      <c r="FG31" s="6"/>
      <c r="FI31" s="6"/>
      <c r="FN31" s="6"/>
      <c r="FO31" s="6"/>
      <c r="FP31" s="6"/>
      <c r="FQ31" s="6"/>
      <c r="FR31" s="6"/>
      <c r="FT31" s="6"/>
      <c r="FU31" s="6"/>
      <c r="FV31" s="6"/>
      <c r="FW31" s="6"/>
      <c r="FX31" s="6"/>
      <c r="FY31" s="6"/>
      <c r="FZ31" s="6"/>
    </row>
    <row r="32" spans="1:186" x14ac:dyDescent="0.3">
      <c r="A32">
        <f t="shared" si="45"/>
        <v>3.3540000000000001</v>
      </c>
      <c r="CW32"/>
      <c r="DQ32" s="57" t="s">
        <v>7</v>
      </c>
      <c r="DR32" s="6"/>
      <c r="DT32" s="6"/>
      <c r="DV32" s="6"/>
      <c r="DX32" s="6"/>
      <c r="DY32" s="6"/>
      <c r="DZ32" s="6"/>
      <c r="EA32" s="6"/>
      <c r="EB32" s="6"/>
      <c r="ED32" s="6"/>
      <c r="EE32" s="6"/>
      <c r="EH32" s="6"/>
      <c r="FB32" s="6"/>
      <c r="FG32" s="6"/>
      <c r="FI32" s="6"/>
      <c r="FM32" s="6"/>
      <c r="FR32" s="6"/>
      <c r="FV32" s="6"/>
      <c r="FX32" s="6"/>
      <c r="FZ32" s="6"/>
      <c r="GA32" s="6"/>
    </row>
    <row r="33" spans="1:197" x14ac:dyDescent="0.3">
      <c r="A33">
        <f t="shared" si="45"/>
        <v>3.4830000000000001</v>
      </c>
      <c r="CW33"/>
      <c r="DQ33" s="58"/>
      <c r="DR33" s="38"/>
      <c r="DS33" s="27"/>
      <c r="DT33" s="27"/>
      <c r="DU33" s="27"/>
      <c r="DV33" s="27"/>
      <c r="DW33" s="27"/>
      <c r="DX33" s="27"/>
      <c r="DY33" s="28"/>
      <c r="DZ33" s="28"/>
      <c r="EA33" s="27"/>
      <c r="EB33" s="27"/>
      <c r="EC33" s="28">
        <v>84.829800000000432</v>
      </c>
      <c r="ED33" s="28"/>
      <c r="EE33" s="28"/>
      <c r="EF33" s="27"/>
      <c r="EG33" s="28">
        <v>62.821400000000096</v>
      </c>
      <c r="EH33" s="28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8">
        <v>145.4839999999997</v>
      </c>
      <c r="FB33" s="6"/>
      <c r="FC33" s="6"/>
      <c r="FI33" s="6"/>
      <c r="FL33" s="6"/>
      <c r="FM33" s="6"/>
      <c r="FR33" s="6"/>
      <c r="FV33" s="6"/>
      <c r="FX33" s="6"/>
      <c r="FZ33" s="6"/>
      <c r="GA33" s="6"/>
      <c r="GB33" s="21"/>
      <c r="GC33" s="22"/>
    </row>
    <row r="34" spans="1:197" x14ac:dyDescent="0.3">
      <c r="A34">
        <f t="shared" si="45"/>
        <v>3.6120000000000001</v>
      </c>
      <c r="CW34"/>
      <c r="DQ34" s="58"/>
      <c r="DR34" s="38"/>
      <c r="DS34" s="27"/>
      <c r="DT34" s="27"/>
      <c r="DU34" s="27"/>
      <c r="DV34" s="27"/>
      <c r="DW34" s="28">
        <v>0</v>
      </c>
      <c r="DX34" s="27"/>
      <c r="DY34" s="27"/>
      <c r="DZ34" s="27"/>
      <c r="EA34" s="27"/>
      <c r="EB34" s="27"/>
      <c r="EC34" s="28">
        <v>0</v>
      </c>
      <c r="ED34" s="28"/>
      <c r="EE34" s="28"/>
      <c r="EF34" s="28">
        <v>128.1665999999999</v>
      </c>
      <c r="EG34" s="28">
        <v>0</v>
      </c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8">
        <v>148.06419999999957</v>
      </c>
      <c r="EY34" s="6"/>
      <c r="FA34" s="6"/>
      <c r="FB34" s="6"/>
      <c r="FC34" s="6"/>
      <c r="FI34" s="6"/>
      <c r="FL34" s="6"/>
      <c r="FM34" s="6"/>
      <c r="FR34" s="6"/>
      <c r="FX34" s="6"/>
      <c r="GA34" s="6"/>
      <c r="GB34" s="21"/>
      <c r="GC34" s="22"/>
    </row>
    <row r="35" spans="1:197" x14ac:dyDescent="0.3">
      <c r="A35">
        <f t="shared" si="45"/>
        <v>3.7410000000000001</v>
      </c>
      <c r="CW35"/>
      <c r="DQ35" s="58"/>
      <c r="DR35" s="38"/>
      <c r="DS35" s="28">
        <v>0</v>
      </c>
      <c r="DT35" s="27"/>
      <c r="DU35" s="28">
        <v>0</v>
      </c>
      <c r="DV35" s="27"/>
      <c r="DW35" s="33">
        <v>3.839399999999614</v>
      </c>
      <c r="DX35" s="27"/>
      <c r="DY35" s="27"/>
      <c r="DZ35" s="27"/>
      <c r="EA35" s="27"/>
      <c r="EB35" s="27"/>
      <c r="EC35" s="28">
        <v>129.11380000000008</v>
      </c>
      <c r="ED35" s="27"/>
      <c r="EE35" s="27"/>
      <c r="EF35" s="28">
        <v>20.174000000000206</v>
      </c>
      <c r="EG35" s="28">
        <v>61.126799999999946</v>
      </c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8">
        <v>0</v>
      </c>
      <c r="EX35" s="6"/>
      <c r="EY35" s="6"/>
      <c r="EZ35" s="6"/>
      <c r="FA35" s="6"/>
      <c r="FB35" s="6"/>
      <c r="FC35" s="6"/>
      <c r="FD35" s="6"/>
      <c r="FG35" s="6"/>
      <c r="FH35" s="6"/>
      <c r="FI35" s="6"/>
      <c r="FL35" s="6"/>
      <c r="FM35" s="6"/>
      <c r="FN35" s="6"/>
      <c r="FX35" s="6"/>
      <c r="GA35" s="6"/>
      <c r="GB35" s="21"/>
      <c r="GC35" s="22"/>
    </row>
    <row r="36" spans="1:197" x14ac:dyDescent="0.3">
      <c r="A36">
        <f t="shared" si="45"/>
        <v>3.87</v>
      </c>
      <c r="CW36"/>
      <c r="DQ36" s="58"/>
      <c r="DR36" s="39">
        <v>0</v>
      </c>
      <c r="DS36" s="28">
        <v>234.30080000000021</v>
      </c>
      <c r="DT36" s="28">
        <v>0</v>
      </c>
      <c r="DU36" s="28">
        <v>0</v>
      </c>
      <c r="DV36" s="28">
        <v>130.67480000000023</v>
      </c>
      <c r="DW36" s="33">
        <v>0</v>
      </c>
      <c r="DX36" s="28">
        <v>117.61560000000014</v>
      </c>
      <c r="DY36" s="27"/>
      <c r="DZ36" s="27"/>
      <c r="EA36" s="28">
        <v>72.952000000000055</v>
      </c>
      <c r="EB36" s="28">
        <v>128.71500000000015</v>
      </c>
      <c r="EC36" s="28">
        <v>127.82120000000009</v>
      </c>
      <c r="ED36" s="27"/>
      <c r="EE36" s="27"/>
      <c r="EF36" s="28">
        <v>0</v>
      </c>
      <c r="EG36" s="28">
        <v>113.10099999999994</v>
      </c>
      <c r="EH36" s="28">
        <v>0</v>
      </c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8">
        <v>0</v>
      </c>
      <c r="EW36" s="27" t="s">
        <v>8</v>
      </c>
      <c r="EX36" s="28">
        <v>0</v>
      </c>
      <c r="EY36" s="28">
        <v>25.758199999999988</v>
      </c>
      <c r="EZ36" s="28">
        <v>0</v>
      </c>
      <c r="FA36" s="28">
        <v>93.702800000000025</v>
      </c>
      <c r="FB36" s="28">
        <v>65.55960000000016</v>
      </c>
      <c r="FC36" s="28">
        <v>0</v>
      </c>
      <c r="FD36" s="28">
        <v>193.10780000000034</v>
      </c>
      <c r="FE36" s="28">
        <v>134.14799999999991</v>
      </c>
      <c r="FF36" s="28">
        <v>0</v>
      </c>
      <c r="FG36" s="28">
        <v>0</v>
      </c>
      <c r="FH36" s="28">
        <v>73.178199999999833</v>
      </c>
      <c r="FI36" s="28">
        <v>25.919599999999718</v>
      </c>
      <c r="FJ36" s="28">
        <v>0</v>
      </c>
      <c r="FK36" s="28">
        <v>0</v>
      </c>
      <c r="FL36" s="28">
        <v>0</v>
      </c>
      <c r="FM36" s="28">
        <v>28.309400000000039</v>
      </c>
      <c r="FN36" s="28">
        <v>0</v>
      </c>
      <c r="FO36" s="28">
        <v>0</v>
      </c>
      <c r="FP36" s="28">
        <v>333.1348000000005</v>
      </c>
      <c r="FQ36" s="27"/>
      <c r="FR36" s="27"/>
      <c r="FS36" s="28">
        <v>0</v>
      </c>
      <c r="FT36" s="27"/>
      <c r="FU36" s="27"/>
      <c r="FV36" s="28">
        <v>48.100199999999973</v>
      </c>
      <c r="FW36" s="27"/>
      <c r="FX36" s="28">
        <v>293.80260000000021</v>
      </c>
      <c r="FY36" s="27"/>
      <c r="FZ36" s="27"/>
      <c r="GA36" s="28">
        <v>0</v>
      </c>
      <c r="GB36" s="30"/>
      <c r="GC36" s="31"/>
    </row>
    <row r="37" spans="1:197" x14ac:dyDescent="0.3">
      <c r="A37">
        <f t="shared" si="45"/>
        <v>3.9990000000000001</v>
      </c>
      <c r="CW37"/>
      <c r="DQ37" s="58"/>
      <c r="DR37" s="39">
        <v>0</v>
      </c>
      <c r="DS37" s="28">
        <v>25.758199999999988</v>
      </c>
      <c r="DT37" s="28">
        <v>0</v>
      </c>
      <c r="DU37" s="33">
        <v>93.702800000000025</v>
      </c>
      <c r="DV37" s="33">
        <v>65.55960000000016</v>
      </c>
      <c r="DW37" s="33">
        <v>0</v>
      </c>
      <c r="DX37" s="33">
        <v>193.10780000000034</v>
      </c>
      <c r="DY37" s="28">
        <v>134.14799999999991</v>
      </c>
      <c r="DZ37" s="28">
        <v>0</v>
      </c>
      <c r="EA37" s="33">
        <v>0</v>
      </c>
      <c r="EB37" s="33">
        <v>73.178199999999833</v>
      </c>
      <c r="EC37" s="28">
        <v>25.919599999999718</v>
      </c>
      <c r="ED37" s="28">
        <v>0</v>
      </c>
      <c r="EE37" s="28">
        <v>0</v>
      </c>
      <c r="EF37" s="28">
        <v>0</v>
      </c>
      <c r="EG37" s="28">
        <v>28.309400000000039</v>
      </c>
      <c r="EH37" s="28">
        <v>0</v>
      </c>
      <c r="EI37" s="28">
        <v>0</v>
      </c>
      <c r="EJ37" s="28">
        <v>333.1348000000005</v>
      </c>
      <c r="EK37" s="32"/>
      <c r="EL37" s="32"/>
      <c r="EM37" s="28">
        <v>0</v>
      </c>
      <c r="EN37" s="32"/>
      <c r="EO37" s="32"/>
      <c r="EP37" s="28">
        <v>48.100199999999973</v>
      </c>
      <c r="EQ37" s="32"/>
      <c r="ER37" s="28">
        <v>293.80260000000021</v>
      </c>
      <c r="ES37" s="32"/>
      <c r="ET37" s="32"/>
      <c r="EU37" s="28">
        <v>0</v>
      </c>
      <c r="EW37" s="34">
        <v>0</v>
      </c>
      <c r="EX37" s="34">
        <v>0</v>
      </c>
      <c r="EY37" s="34">
        <v>119.62639999999988</v>
      </c>
      <c r="EZ37" s="34">
        <v>0</v>
      </c>
      <c r="FA37" s="34">
        <v>0</v>
      </c>
      <c r="FB37" s="34">
        <v>258.53880000000026</v>
      </c>
      <c r="FC37" s="34">
        <v>57.067999999999984</v>
      </c>
      <c r="FD37" s="34">
        <v>77.091400000000249</v>
      </c>
      <c r="FE37" s="34">
        <v>235.40100000000098</v>
      </c>
      <c r="FF37" s="34">
        <v>0</v>
      </c>
      <c r="FG37" s="34">
        <v>67.979799999999841</v>
      </c>
      <c r="FH37" s="34">
        <v>322.94759999999997</v>
      </c>
      <c r="FI37" s="34">
        <v>0</v>
      </c>
      <c r="FJ37" s="34">
        <v>53.418999999999926</v>
      </c>
      <c r="FK37" s="34">
        <v>0</v>
      </c>
      <c r="FL37" s="34">
        <v>0</v>
      </c>
      <c r="FM37" s="34">
        <v>0</v>
      </c>
      <c r="FN37" s="34">
        <v>0</v>
      </c>
      <c r="FO37" s="34">
        <v>65.761800000000221</v>
      </c>
      <c r="FP37" s="34">
        <v>0</v>
      </c>
      <c r="FQ37" s="34">
        <v>0</v>
      </c>
      <c r="FR37" s="34">
        <v>0</v>
      </c>
      <c r="FS37" s="34">
        <v>0</v>
      </c>
      <c r="FT37" s="34">
        <v>0</v>
      </c>
      <c r="FU37" s="34">
        <v>21.942800000000091</v>
      </c>
      <c r="FV37" s="34">
        <v>129.55599999999987</v>
      </c>
      <c r="FW37" s="34">
        <v>44.141600000000153</v>
      </c>
      <c r="FX37" s="34">
        <v>108.18740000000003</v>
      </c>
      <c r="FY37" s="34">
        <v>0</v>
      </c>
      <c r="FZ37" s="34">
        <v>34.380599999999959</v>
      </c>
      <c r="GA37" s="34">
        <v>38.264600000000883</v>
      </c>
      <c r="GB37" s="30">
        <f>AVERAGE(EX37:GA37)</f>
        <v>54.4768933333334</v>
      </c>
      <c r="GC37" s="31">
        <f>STDEV(EX37:GA37)</f>
        <v>84.362590488614217</v>
      </c>
    </row>
    <row r="38" spans="1:197" x14ac:dyDescent="0.3">
      <c r="A38">
        <f t="shared" si="45"/>
        <v>4.1280000000000001</v>
      </c>
      <c r="CW38"/>
      <c r="DQ38" s="58"/>
      <c r="DR38" s="40">
        <v>0</v>
      </c>
      <c r="DS38" s="34">
        <v>119.62639999999988</v>
      </c>
      <c r="DT38" s="34">
        <v>0</v>
      </c>
      <c r="DU38" s="34">
        <v>0</v>
      </c>
      <c r="DV38" s="34">
        <v>258.53880000000026</v>
      </c>
      <c r="DW38" s="34">
        <v>57.067999999999984</v>
      </c>
      <c r="DX38" s="34">
        <v>77.091400000000249</v>
      </c>
      <c r="DY38" s="34">
        <v>235.40100000000098</v>
      </c>
      <c r="DZ38" s="34">
        <v>0</v>
      </c>
      <c r="EA38" s="34">
        <v>67.979799999999841</v>
      </c>
      <c r="EB38" s="34">
        <v>322.94759999999997</v>
      </c>
      <c r="EC38" s="34">
        <v>0</v>
      </c>
      <c r="ED38" s="34">
        <v>53.418999999999926</v>
      </c>
      <c r="EE38" s="34">
        <v>0</v>
      </c>
      <c r="EF38" s="34">
        <v>0</v>
      </c>
      <c r="EG38" s="34">
        <v>0</v>
      </c>
      <c r="EH38" s="34">
        <v>0</v>
      </c>
      <c r="EI38" s="34">
        <v>65.761800000000221</v>
      </c>
      <c r="EJ38" s="34">
        <v>0</v>
      </c>
      <c r="EK38" s="34">
        <v>0</v>
      </c>
      <c r="EL38" s="34">
        <v>0</v>
      </c>
      <c r="EM38" s="34">
        <v>0</v>
      </c>
      <c r="EN38" s="34">
        <v>0</v>
      </c>
      <c r="EO38" s="34">
        <v>21.942800000000091</v>
      </c>
      <c r="EP38" s="34">
        <v>129.55599999999987</v>
      </c>
      <c r="EQ38" s="34">
        <v>44.141600000000153</v>
      </c>
      <c r="ER38" s="34">
        <v>108.18740000000003</v>
      </c>
      <c r="ES38" s="34">
        <v>0</v>
      </c>
      <c r="ET38" s="34">
        <v>34.380599999999959</v>
      </c>
      <c r="EU38" s="34">
        <v>38.264600000000883</v>
      </c>
      <c r="EW38" s="27">
        <f>0.128</f>
        <v>0.128</v>
      </c>
      <c r="EX38" s="34">
        <v>0</v>
      </c>
      <c r="EY38" s="34">
        <v>362.1084000000003</v>
      </c>
      <c r="EZ38" s="34"/>
      <c r="FA38" s="34">
        <v>92.815399999999954</v>
      </c>
      <c r="FB38" s="34"/>
      <c r="FC38" s="34">
        <v>242.40539999999976</v>
      </c>
      <c r="FD38" s="34">
        <v>133.85220000000004</v>
      </c>
      <c r="FE38" s="34">
        <v>194.19680000000017</v>
      </c>
      <c r="FF38" s="34">
        <v>0</v>
      </c>
      <c r="FG38" s="34">
        <v>164.16080000000022</v>
      </c>
      <c r="FH38" s="34"/>
      <c r="FI38" s="34">
        <v>96.821400000000267</v>
      </c>
      <c r="FJ38" s="34">
        <v>3.7530000000001564</v>
      </c>
      <c r="FK38" s="34">
        <v>75.334799999999632</v>
      </c>
      <c r="FL38" s="34">
        <v>40.827799999999797</v>
      </c>
      <c r="FM38" s="34"/>
      <c r="FN38" s="34">
        <v>128.31900000000007</v>
      </c>
      <c r="FO38" s="34">
        <v>0</v>
      </c>
      <c r="FP38" s="34">
        <v>184.85220000000049</v>
      </c>
      <c r="FQ38" s="34">
        <v>53.708800000000338</v>
      </c>
      <c r="FR38" s="34"/>
      <c r="FS38" s="34"/>
      <c r="FT38" s="34">
        <v>0</v>
      </c>
      <c r="FU38" s="34">
        <v>0</v>
      </c>
      <c r="FV38" s="34">
        <v>106.53719999999993</v>
      </c>
      <c r="FW38" s="34">
        <v>16.537200000000212</v>
      </c>
      <c r="FX38" s="34"/>
      <c r="FY38" s="34">
        <v>0</v>
      </c>
      <c r="FZ38" s="34">
        <v>140.07599999999979</v>
      </c>
      <c r="GA38" s="34">
        <v>215.88720000000103</v>
      </c>
      <c r="GB38" s="30">
        <f t="shared" ref="GB38:GB57" si="51">AVERAGE(EX38:GA38)</f>
        <v>97.921460869565323</v>
      </c>
      <c r="GC38" s="31">
        <f t="shared" ref="GC38:GC57" si="52">STDEV(EX38:GA38)</f>
        <v>97.384133637960488</v>
      </c>
    </row>
    <row r="39" spans="1:197" x14ac:dyDescent="0.3">
      <c r="A39">
        <f t="shared" si="45"/>
        <v>4.2569999999999997</v>
      </c>
      <c r="CW39"/>
      <c r="DQ39" s="58"/>
      <c r="DR39" s="40">
        <v>0</v>
      </c>
      <c r="DS39" s="34">
        <v>362.1084000000003</v>
      </c>
      <c r="DT39" s="34">
        <v>0</v>
      </c>
      <c r="DU39" s="34">
        <v>92.815399999999954</v>
      </c>
      <c r="DV39" s="34">
        <v>234.60360000000037</v>
      </c>
      <c r="DW39" s="34">
        <v>242.40539999999976</v>
      </c>
      <c r="DX39" s="34">
        <v>133.85220000000004</v>
      </c>
      <c r="DY39" s="34">
        <v>194.19680000000017</v>
      </c>
      <c r="DZ39" s="34">
        <v>0</v>
      </c>
      <c r="EA39" s="34">
        <v>164.16080000000022</v>
      </c>
      <c r="EB39" s="34">
        <v>318.27139999999986</v>
      </c>
      <c r="EC39" s="34">
        <v>96.821400000000267</v>
      </c>
      <c r="ED39" s="34">
        <v>3.7530000000001564</v>
      </c>
      <c r="EE39" s="34">
        <v>75.334799999999632</v>
      </c>
      <c r="EF39" s="34">
        <v>40.827799999999797</v>
      </c>
      <c r="EG39" s="34">
        <v>125.43520000000018</v>
      </c>
      <c r="EH39" s="34">
        <v>128.31900000000007</v>
      </c>
      <c r="EI39" s="34">
        <v>0</v>
      </c>
      <c r="EJ39" s="34">
        <v>184.85220000000049</v>
      </c>
      <c r="EK39" s="34">
        <v>53.708800000000338</v>
      </c>
      <c r="EL39" s="34">
        <v>196.20339999999987</v>
      </c>
      <c r="EM39" s="34">
        <v>0</v>
      </c>
      <c r="EN39" s="34">
        <v>0</v>
      </c>
      <c r="EO39" s="34">
        <v>0</v>
      </c>
      <c r="EP39" s="34">
        <v>106.53719999999993</v>
      </c>
      <c r="EQ39" s="34">
        <v>16.537200000000212</v>
      </c>
      <c r="ER39" s="34">
        <v>130.52099999999996</v>
      </c>
      <c r="ES39" s="34">
        <v>0</v>
      </c>
      <c r="ET39" s="34">
        <v>140.07599999999979</v>
      </c>
      <c r="EU39" s="34">
        <v>215.88720000000103</v>
      </c>
      <c r="EW39" s="27">
        <f>0.128+EW38</f>
        <v>0.25600000000000001</v>
      </c>
      <c r="EX39" s="28">
        <v>46.169800000000237</v>
      </c>
      <c r="EY39" s="28">
        <v>158.68459999999982</v>
      </c>
      <c r="EZ39" s="32">
        <v>0</v>
      </c>
      <c r="FA39" s="32">
        <v>174.10440000000017</v>
      </c>
      <c r="FB39" s="32">
        <v>234.60360000000037</v>
      </c>
      <c r="FC39" s="32">
        <v>137.89859999999976</v>
      </c>
      <c r="FD39" s="32">
        <v>31.13619999999969</v>
      </c>
      <c r="FE39" s="32">
        <v>0</v>
      </c>
      <c r="FF39" s="32">
        <v>0</v>
      </c>
      <c r="FG39" s="32"/>
      <c r="FH39" s="32">
        <v>318.27139999999986</v>
      </c>
      <c r="FI39" s="32"/>
      <c r="FJ39" s="32">
        <v>0</v>
      </c>
      <c r="FK39" s="32">
        <v>62.950799999999845</v>
      </c>
      <c r="FL39" s="32">
        <v>0</v>
      </c>
      <c r="FM39" s="32">
        <v>125.43520000000018</v>
      </c>
      <c r="FN39" s="32"/>
      <c r="FO39" s="32"/>
      <c r="FP39" s="32"/>
      <c r="FQ39" s="32"/>
      <c r="FR39" s="32">
        <v>196.20339999999987</v>
      </c>
      <c r="FS39" s="32">
        <v>0</v>
      </c>
      <c r="FT39" s="32">
        <v>39.520800000000008</v>
      </c>
      <c r="FU39" s="32">
        <v>44.772600000000125</v>
      </c>
      <c r="FV39" s="32">
        <v>219.69980000000004</v>
      </c>
      <c r="FW39" s="32">
        <v>151.8127999999997</v>
      </c>
      <c r="FX39" s="32">
        <v>130.52099999999996</v>
      </c>
      <c r="FY39" s="28">
        <v>91.731800000000021</v>
      </c>
      <c r="FZ39" s="28">
        <v>0</v>
      </c>
      <c r="GA39" s="28">
        <v>183.36920000000009</v>
      </c>
      <c r="GB39" s="30">
        <f t="shared" si="51"/>
        <v>97.786916666666642</v>
      </c>
      <c r="GC39" s="31">
        <f t="shared" si="52"/>
        <v>92.454445116903372</v>
      </c>
    </row>
    <row r="40" spans="1:197" x14ac:dyDescent="0.3">
      <c r="A40">
        <f t="shared" si="45"/>
        <v>4.3859999999999992</v>
      </c>
      <c r="CW40"/>
      <c r="DQ40" s="58"/>
      <c r="DR40" s="39">
        <v>46.169800000000237</v>
      </c>
      <c r="DS40" s="28">
        <v>158.68459999999982</v>
      </c>
      <c r="DT40" s="28">
        <v>0</v>
      </c>
      <c r="DU40" s="28">
        <v>174.10440000000017</v>
      </c>
      <c r="DV40" s="28">
        <v>589.90520000000038</v>
      </c>
      <c r="DW40" s="28">
        <v>137.89859999999976</v>
      </c>
      <c r="DX40" s="28">
        <v>31.13619999999969</v>
      </c>
      <c r="DY40" s="28">
        <v>0</v>
      </c>
      <c r="DZ40" s="28">
        <v>0</v>
      </c>
      <c r="EA40" s="28">
        <v>134.63780000000008</v>
      </c>
      <c r="EB40" s="28">
        <v>418.44139999999993</v>
      </c>
      <c r="EC40" s="28">
        <v>316.28000000000009</v>
      </c>
      <c r="ED40" s="28">
        <v>0</v>
      </c>
      <c r="EE40" s="28">
        <v>62.950799999999845</v>
      </c>
      <c r="EF40" s="28">
        <v>0</v>
      </c>
      <c r="EG40" s="28">
        <v>0</v>
      </c>
      <c r="EH40" s="28">
        <v>105.85399999999981</v>
      </c>
      <c r="EI40" s="28">
        <v>0</v>
      </c>
      <c r="EJ40" s="28">
        <v>295.02359999999976</v>
      </c>
      <c r="EK40" s="28">
        <v>122.80899999999929</v>
      </c>
      <c r="EL40" s="28">
        <v>90.258799999999837</v>
      </c>
      <c r="EM40" s="28">
        <v>186.61079999999993</v>
      </c>
      <c r="EN40" s="28">
        <v>39.520800000000008</v>
      </c>
      <c r="EO40" s="28">
        <v>44.772600000000125</v>
      </c>
      <c r="EP40" s="28">
        <v>219.69980000000004</v>
      </c>
      <c r="EQ40" s="28">
        <v>151.8127999999997</v>
      </c>
      <c r="ER40" s="28">
        <v>194.97820000000002</v>
      </c>
      <c r="ES40" s="28">
        <v>91.731800000000021</v>
      </c>
      <c r="ET40" s="28">
        <v>0</v>
      </c>
      <c r="EU40" s="28">
        <v>183.36920000000009</v>
      </c>
      <c r="EW40" s="27">
        <f t="shared" ref="EW40:EW56" si="53">0.128+EW39</f>
        <v>0.38400000000000001</v>
      </c>
      <c r="EX40" s="28">
        <v>11.249399999999923</v>
      </c>
      <c r="EY40" s="28">
        <v>57.2199999999998</v>
      </c>
      <c r="EZ40" s="32">
        <v>0</v>
      </c>
      <c r="FA40" s="32">
        <v>107.66040000000021</v>
      </c>
      <c r="FB40" s="32"/>
      <c r="FC40" s="32">
        <v>0</v>
      </c>
      <c r="FD40" s="32">
        <v>134.88359999999989</v>
      </c>
      <c r="FE40" s="32">
        <v>610.39500000000044</v>
      </c>
      <c r="FF40" s="32">
        <v>0</v>
      </c>
      <c r="FG40" s="32">
        <v>134.63780000000008</v>
      </c>
      <c r="FH40" s="32">
        <v>418.44139999999993</v>
      </c>
      <c r="FI40" s="32">
        <v>316.28000000000009</v>
      </c>
      <c r="FJ40" s="32">
        <v>101.54500000000007</v>
      </c>
      <c r="FK40" s="32">
        <v>218.99159999999983</v>
      </c>
      <c r="FL40" s="32">
        <v>116.20519999999965</v>
      </c>
      <c r="FM40" s="32"/>
      <c r="FN40" s="32">
        <v>105.85399999999981</v>
      </c>
      <c r="FO40" s="32">
        <v>0</v>
      </c>
      <c r="FP40" s="32">
        <v>295.02359999999976</v>
      </c>
      <c r="FQ40" s="32">
        <v>122.80899999999929</v>
      </c>
      <c r="FR40" s="32">
        <v>90.258799999999837</v>
      </c>
      <c r="FS40" s="32"/>
      <c r="FT40" s="32">
        <v>159.70940000000019</v>
      </c>
      <c r="FU40" s="32">
        <v>272.72400000000027</v>
      </c>
      <c r="FV40" s="32">
        <v>276.14480000000009</v>
      </c>
      <c r="FW40" s="32">
        <v>108.25479999999993</v>
      </c>
      <c r="FX40" s="32"/>
      <c r="FY40" s="28">
        <v>0</v>
      </c>
      <c r="FZ40" s="28">
        <v>0</v>
      </c>
      <c r="GA40" s="28">
        <v>247.5592000000006</v>
      </c>
      <c r="GB40" s="30">
        <f t="shared" si="51"/>
        <v>150.22488461538461</v>
      </c>
      <c r="GC40" s="31">
        <f t="shared" si="52"/>
        <v>148.95051269170099</v>
      </c>
    </row>
    <row r="41" spans="1:197" x14ac:dyDescent="0.3">
      <c r="A41">
        <f t="shared" si="45"/>
        <v>4.5149999999999988</v>
      </c>
      <c r="CW41"/>
      <c r="DQ41" s="58"/>
      <c r="DR41" s="39">
        <v>11.249399999999923</v>
      </c>
      <c r="DS41" s="28">
        <v>57.2199999999998</v>
      </c>
      <c r="DT41" s="28">
        <v>11.540600000000268</v>
      </c>
      <c r="DU41" s="28">
        <v>107.66040000000021</v>
      </c>
      <c r="DV41" s="28">
        <v>759.49579999999992</v>
      </c>
      <c r="DW41" s="28">
        <v>0</v>
      </c>
      <c r="DX41" s="28">
        <v>134.88359999999989</v>
      </c>
      <c r="DY41" s="28">
        <v>610.39500000000044</v>
      </c>
      <c r="DZ41" s="28">
        <v>0</v>
      </c>
      <c r="EA41" s="28">
        <v>287.92340000000024</v>
      </c>
      <c r="EB41" s="28">
        <v>155.21040000000062</v>
      </c>
      <c r="EC41" s="28">
        <v>0</v>
      </c>
      <c r="ED41" s="28">
        <v>101.54500000000007</v>
      </c>
      <c r="EE41" s="28">
        <v>218.99159999999983</v>
      </c>
      <c r="EF41" s="28">
        <v>116.20519999999965</v>
      </c>
      <c r="EG41" s="28">
        <v>46.664000000000101</v>
      </c>
      <c r="EH41" s="28">
        <v>55.993800000000192</v>
      </c>
      <c r="EI41" s="28">
        <v>69.556800000000294</v>
      </c>
      <c r="EJ41" s="28">
        <v>57.934800000000223</v>
      </c>
      <c r="EK41" s="28">
        <v>0</v>
      </c>
      <c r="EL41" s="28">
        <v>297.2987999999998</v>
      </c>
      <c r="EM41" s="28">
        <v>53.115599999999404</v>
      </c>
      <c r="EN41" s="28">
        <v>159.70940000000019</v>
      </c>
      <c r="EO41" s="28">
        <v>272.72400000000027</v>
      </c>
      <c r="EP41" s="28">
        <v>276.14480000000009</v>
      </c>
      <c r="EQ41" s="28">
        <v>108.25479999999993</v>
      </c>
      <c r="ER41" s="28">
        <v>129.94099999999958</v>
      </c>
      <c r="ES41" s="28">
        <v>0</v>
      </c>
      <c r="ET41" s="28">
        <v>0</v>
      </c>
      <c r="EU41" s="28">
        <v>247.5592000000006</v>
      </c>
      <c r="EW41" s="27">
        <f t="shared" si="53"/>
        <v>0.51200000000000001</v>
      </c>
      <c r="EX41" s="28">
        <v>124.3116</v>
      </c>
      <c r="EY41" s="28">
        <v>0</v>
      </c>
      <c r="EZ41" s="32">
        <v>11.540600000000268</v>
      </c>
      <c r="FA41" s="32">
        <v>116.45000000000005</v>
      </c>
      <c r="FB41" s="32">
        <v>589.90520000000038</v>
      </c>
      <c r="FC41" s="32">
        <v>262.68920000000026</v>
      </c>
      <c r="FD41" s="32">
        <v>421.83360000000039</v>
      </c>
      <c r="FE41" s="32">
        <v>363.40880000000016</v>
      </c>
      <c r="FF41" s="32">
        <v>0</v>
      </c>
      <c r="FG41" s="32">
        <v>287.92340000000024</v>
      </c>
      <c r="FH41" s="29"/>
      <c r="FI41" s="32">
        <v>0</v>
      </c>
      <c r="FJ41" s="32">
        <v>594.20360000000016</v>
      </c>
      <c r="FK41" s="32">
        <v>233.17319999999995</v>
      </c>
      <c r="FL41" s="32">
        <v>131.02819999999997</v>
      </c>
      <c r="FM41" s="32">
        <v>0</v>
      </c>
      <c r="FN41" s="32">
        <v>55.993800000000192</v>
      </c>
      <c r="FO41" s="32">
        <v>69.556800000000294</v>
      </c>
      <c r="FP41" s="32">
        <v>57.934800000000223</v>
      </c>
      <c r="FQ41" s="32">
        <v>0</v>
      </c>
      <c r="FR41" s="32"/>
      <c r="FS41" s="32">
        <v>186.61079999999993</v>
      </c>
      <c r="FT41" s="32">
        <v>0</v>
      </c>
      <c r="FU41" s="32">
        <v>398.87019999999984</v>
      </c>
      <c r="FV41" s="32">
        <v>137.75319999999994</v>
      </c>
      <c r="FW41" s="32">
        <v>93.392599999999902</v>
      </c>
      <c r="FX41" s="32">
        <v>194.97820000000002</v>
      </c>
      <c r="FY41" s="28">
        <v>80.112800000000107</v>
      </c>
      <c r="FZ41" s="28">
        <v>168.77980000000002</v>
      </c>
      <c r="GA41" s="28">
        <v>408.49319999999943</v>
      </c>
      <c r="GB41" s="30">
        <f t="shared" si="51"/>
        <v>178.17655714285723</v>
      </c>
      <c r="GC41" s="31">
        <f t="shared" si="52"/>
        <v>177.16810616514275</v>
      </c>
    </row>
    <row r="42" spans="1:197" x14ac:dyDescent="0.3">
      <c r="A42">
        <f t="shared" si="45"/>
        <v>4.6439999999999984</v>
      </c>
      <c r="CW42"/>
      <c r="DQ42" s="58"/>
      <c r="DR42" s="39">
        <v>124.3116</v>
      </c>
      <c r="DS42" s="28">
        <v>0</v>
      </c>
      <c r="DT42" s="28">
        <v>0</v>
      </c>
      <c r="DU42" s="28">
        <v>116.45000000000005</v>
      </c>
      <c r="DV42" s="28">
        <v>459.32040000000029</v>
      </c>
      <c r="DW42" s="28">
        <v>262.68920000000026</v>
      </c>
      <c r="DX42" s="28">
        <v>421.83360000000039</v>
      </c>
      <c r="DY42" s="28">
        <v>363.40880000000016</v>
      </c>
      <c r="DZ42" s="28">
        <v>0</v>
      </c>
      <c r="EA42" s="28">
        <v>103.50339999999994</v>
      </c>
      <c r="EB42" s="28">
        <v>200.0244000000007</v>
      </c>
      <c r="EC42" s="28">
        <v>0</v>
      </c>
      <c r="ED42" s="28">
        <v>594.20360000000016</v>
      </c>
      <c r="EE42" s="28">
        <v>233.17319999999995</v>
      </c>
      <c r="EF42" s="28">
        <v>131.02819999999997</v>
      </c>
      <c r="EG42" s="28">
        <v>153.65980000000002</v>
      </c>
      <c r="EH42" s="28">
        <v>119.08399999999983</v>
      </c>
      <c r="EI42" s="28">
        <v>254.16479999999979</v>
      </c>
      <c r="EJ42" s="28">
        <v>360.62099999999987</v>
      </c>
      <c r="EK42" s="28">
        <v>0</v>
      </c>
      <c r="EL42" s="28">
        <v>67.806800000000294</v>
      </c>
      <c r="EM42" s="28">
        <v>256.41640000000007</v>
      </c>
      <c r="EN42" s="28">
        <v>0</v>
      </c>
      <c r="EO42" s="28">
        <v>398.87019999999984</v>
      </c>
      <c r="EP42" s="28">
        <v>137.75319999999994</v>
      </c>
      <c r="EQ42" s="28">
        <v>93.392599999999902</v>
      </c>
      <c r="ER42" s="28">
        <v>671.57500000000027</v>
      </c>
      <c r="ES42" s="28">
        <v>80.112800000000107</v>
      </c>
      <c r="ET42" s="28">
        <v>168.77980000000002</v>
      </c>
      <c r="EU42" s="28">
        <v>408.49319999999943</v>
      </c>
      <c r="EW42" s="27">
        <f t="shared" si="53"/>
        <v>0.64</v>
      </c>
      <c r="EX42" s="28">
        <v>275.49360000000036</v>
      </c>
      <c r="EY42" s="28">
        <v>0</v>
      </c>
      <c r="EZ42" s="28"/>
      <c r="FA42" s="28">
        <v>0</v>
      </c>
      <c r="FB42" s="28">
        <v>759.49579999999992</v>
      </c>
      <c r="FC42" s="28">
        <v>354.15159999999992</v>
      </c>
      <c r="FD42" s="28">
        <v>183.69299999999998</v>
      </c>
      <c r="FE42" s="28">
        <v>241.94040000000086</v>
      </c>
      <c r="FF42" s="28">
        <v>34.243799999999283</v>
      </c>
      <c r="FG42" s="28">
        <v>103.50339999999994</v>
      </c>
      <c r="FH42" s="28">
        <v>155.21040000000062</v>
      </c>
      <c r="FI42" s="28"/>
      <c r="FJ42" s="28">
        <v>249.37459999999953</v>
      </c>
      <c r="FK42" s="28">
        <v>0</v>
      </c>
      <c r="FL42" s="28">
        <v>129.47400000000016</v>
      </c>
      <c r="FM42" s="28"/>
      <c r="FN42" s="28"/>
      <c r="FO42" s="28"/>
      <c r="FP42" s="28"/>
      <c r="FQ42" s="28"/>
      <c r="FR42" s="28">
        <v>297.2987999999998</v>
      </c>
      <c r="FS42" s="28"/>
      <c r="FT42" s="28">
        <v>0</v>
      </c>
      <c r="FU42" s="28">
        <v>462.4767999999998</v>
      </c>
      <c r="FV42" s="28">
        <v>146.35540000000009</v>
      </c>
      <c r="FW42" s="28">
        <v>226.76440000000002</v>
      </c>
      <c r="FX42" s="28"/>
      <c r="FY42" s="28">
        <v>0</v>
      </c>
      <c r="FZ42" s="28">
        <v>95.742199999999798</v>
      </c>
      <c r="GA42" s="28">
        <v>599.50739999999951</v>
      </c>
      <c r="GB42" s="30">
        <f t="shared" si="51"/>
        <v>205.46312380952381</v>
      </c>
      <c r="GC42" s="31">
        <f t="shared" si="52"/>
        <v>205.24757579037535</v>
      </c>
    </row>
    <row r="43" spans="1:197" x14ac:dyDescent="0.3">
      <c r="DQ43" s="58"/>
      <c r="DR43" s="39">
        <v>275.49360000000036</v>
      </c>
      <c r="DS43" s="28">
        <v>0</v>
      </c>
      <c r="DT43" s="28">
        <v>39.770000000000437</v>
      </c>
      <c r="DU43" s="28">
        <v>0</v>
      </c>
      <c r="DV43" s="28">
        <v>840.92720000000008</v>
      </c>
      <c r="DW43" s="28">
        <v>354.15159999999992</v>
      </c>
      <c r="DX43" s="28">
        <v>183.69299999999998</v>
      </c>
      <c r="DY43" s="28">
        <v>241.94040000000086</v>
      </c>
      <c r="DZ43" s="28">
        <v>34.243799999999283</v>
      </c>
      <c r="EA43" s="28">
        <v>435.64919999999995</v>
      </c>
      <c r="EB43" s="28">
        <v>467.74279999999999</v>
      </c>
      <c r="EC43" s="28">
        <v>382.95159999999964</v>
      </c>
      <c r="ED43" s="28">
        <v>249.37459999999953</v>
      </c>
      <c r="EE43" s="28">
        <v>0</v>
      </c>
      <c r="EF43" s="28">
        <v>129.47400000000016</v>
      </c>
      <c r="EG43" s="28">
        <v>169.16239999999982</v>
      </c>
      <c r="EH43" s="28">
        <v>131.10440000000006</v>
      </c>
      <c r="EI43" s="28">
        <v>258.97719999999958</v>
      </c>
      <c r="EJ43" s="28">
        <v>73.604800000000296</v>
      </c>
      <c r="EK43" s="28">
        <v>0</v>
      </c>
      <c r="EL43" s="28">
        <v>213.95840000000021</v>
      </c>
      <c r="EM43" s="28">
        <v>289.71699999999987</v>
      </c>
      <c r="EN43" s="28">
        <v>0</v>
      </c>
      <c r="EO43" s="28">
        <v>462.4767999999998</v>
      </c>
      <c r="EP43" s="28">
        <v>146.35540000000009</v>
      </c>
      <c r="EQ43" s="28">
        <v>226.76440000000002</v>
      </c>
      <c r="ER43" s="28">
        <v>655.31519999999978</v>
      </c>
      <c r="ES43" s="28">
        <v>0</v>
      </c>
      <c r="ET43" s="28">
        <v>95.742199999999798</v>
      </c>
      <c r="EU43" s="28">
        <v>599.50739999999951</v>
      </c>
      <c r="EW43" s="27">
        <f t="shared" si="53"/>
        <v>0.76800000000000002</v>
      </c>
      <c r="EX43" s="28">
        <v>355.47479999999985</v>
      </c>
      <c r="EY43" s="28">
        <v>0</v>
      </c>
      <c r="EZ43" s="28">
        <v>0</v>
      </c>
      <c r="FA43" s="28">
        <v>201.39739999999983</v>
      </c>
      <c r="FB43" s="28"/>
      <c r="FC43" s="28">
        <v>155.40000000000032</v>
      </c>
      <c r="FD43" s="28">
        <v>374.12260000000015</v>
      </c>
      <c r="FE43" s="28">
        <v>422.35299999999961</v>
      </c>
      <c r="FF43" s="28">
        <v>85.218800000000101</v>
      </c>
      <c r="FG43" s="28"/>
      <c r="FH43" s="28">
        <v>200.0244000000007</v>
      </c>
      <c r="FI43" s="28">
        <v>0</v>
      </c>
      <c r="FJ43" s="28">
        <v>171.24519999999973</v>
      </c>
      <c r="FK43" s="28">
        <v>92.829999999999927</v>
      </c>
      <c r="FL43" s="28">
        <v>0</v>
      </c>
      <c r="FM43" s="28">
        <v>46.664000000000101</v>
      </c>
      <c r="FN43" s="28">
        <v>119.08399999999983</v>
      </c>
      <c r="FO43" s="28">
        <v>254.16479999999979</v>
      </c>
      <c r="FP43" s="28">
        <v>360.62099999999987</v>
      </c>
      <c r="FQ43" s="28">
        <v>0</v>
      </c>
      <c r="FR43" s="28"/>
      <c r="FS43" s="28">
        <v>53.115599999999404</v>
      </c>
      <c r="FT43" s="28">
        <v>216.47399999999971</v>
      </c>
      <c r="FU43" s="28">
        <v>216.34180000000003</v>
      </c>
      <c r="FV43" s="28">
        <v>62.829999999999927</v>
      </c>
      <c r="FW43" s="28">
        <v>243.48320000000035</v>
      </c>
      <c r="FX43" s="28">
        <v>129.94099999999958</v>
      </c>
      <c r="FY43" s="28">
        <v>0</v>
      </c>
      <c r="FZ43" s="28">
        <v>102.91039999999975</v>
      </c>
      <c r="GA43" s="28">
        <v>600.47999999999956</v>
      </c>
      <c r="GB43" s="30">
        <f t="shared" si="51"/>
        <v>165.33985185185179</v>
      </c>
      <c r="GC43" s="31">
        <f t="shared" si="52"/>
        <v>153.83623299355702</v>
      </c>
    </row>
    <row r="44" spans="1:197" x14ac:dyDescent="0.3">
      <c r="DQ44" s="58"/>
      <c r="DR44" s="39">
        <v>355.47479999999985</v>
      </c>
      <c r="DS44" s="28">
        <v>0</v>
      </c>
      <c r="DT44" s="28">
        <v>329.04939999999988</v>
      </c>
      <c r="DU44" s="28">
        <v>201.39739999999983</v>
      </c>
      <c r="DV44" s="28">
        <v>1312.5469999999998</v>
      </c>
      <c r="DW44" s="28">
        <v>155.40000000000032</v>
      </c>
      <c r="DX44" s="28">
        <v>374.12260000000015</v>
      </c>
      <c r="DY44" s="28">
        <v>422.35299999999961</v>
      </c>
      <c r="DZ44" s="28">
        <v>85.218800000000101</v>
      </c>
      <c r="EA44" s="28">
        <v>555.77780000000052</v>
      </c>
      <c r="EB44" s="28">
        <v>87.107799999999315</v>
      </c>
      <c r="EC44" s="28">
        <v>167.06720000000018</v>
      </c>
      <c r="ED44" s="28">
        <v>171.24519999999973</v>
      </c>
      <c r="EE44" s="28">
        <v>92.829999999999927</v>
      </c>
      <c r="EF44" s="28">
        <v>0</v>
      </c>
      <c r="EG44" s="28">
        <v>91.205600000000231</v>
      </c>
      <c r="EH44" s="28">
        <v>209.33160000000009</v>
      </c>
      <c r="EI44" s="28">
        <v>287.45720000000006</v>
      </c>
      <c r="EJ44" s="28">
        <v>0</v>
      </c>
      <c r="EK44" s="28">
        <v>0</v>
      </c>
      <c r="EL44" s="28">
        <v>537.29680000000008</v>
      </c>
      <c r="EM44" s="28">
        <v>305.92819999999961</v>
      </c>
      <c r="EN44" s="28">
        <v>216.47399999999971</v>
      </c>
      <c r="EO44" s="28">
        <v>216.34180000000003</v>
      </c>
      <c r="EP44" s="28">
        <v>62.829999999999927</v>
      </c>
      <c r="EQ44" s="28">
        <v>243.48320000000035</v>
      </c>
      <c r="ER44" s="28">
        <v>804.66899999999941</v>
      </c>
      <c r="ES44" s="28">
        <v>0</v>
      </c>
      <c r="ET44" s="28">
        <v>102.91039999999975</v>
      </c>
      <c r="EU44" s="28">
        <v>600.47999999999956</v>
      </c>
      <c r="EW44" s="27">
        <f t="shared" si="53"/>
        <v>0.89600000000000002</v>
      </c>
      <c r="EX44" s="28">
        <v>255.52379999999971</v>
      </c>
      <c r="EY44" s="28">
        <v>148.26040000000035</v>
      </c>
      <c r="EZ44" s="28"/>
      <c r="FA44" s="28">
        <v>127.20160000000033</v>
      </c>
      <c r="FB44" s="28">
        <v>459.32040000000029</v>
      </c>
      <c r="FC44" s="28">
        <v>22.573800000000574</v>
      </c>
      <c r="FD44" s="28">
        <v>52.599200000000337</v>
      </c>
      <c r="FE44" s="28">
        <v>439.06500000000005</v>
      </c>
      <c r="FF44" s="28">
        <v>484.37340000000063</v>
      </c>
      <c r="FG44" s="52">
        <v>435.64919999999995</v>
      </c>
      <c r="FH44" s="52"/>
      <c r="FI44" s="52">
        <v>382.95159999999964</v>
      </c>
      <c r="FJ44" s="28">
        <v>605.45799999999997</v>
      </c>
      <c r="FK44" s="28">
        <v>308.33440000000019</v>
      </c>
      <c r="FL44" s="28">
        <v>102.8163999999997</v>
      </c>
      <c r="FM44" s="28"/>
      <c r="FN44" s="28">
        <v>131.10440000000006</v>
      </c>
      <c r="FO44" s="28">
        <v>258.97719999999958</v>
      </c>
      <c r="FP44" s="28">
        <v>73.604800000000296</v>
      </c>
      <c r="FQ44" s="28">
        <v>0</v>
      </c>
      <c r="FR44" s="28">
        <v>67.806800000000294</v>
      </c>
      <c r="FS44" s="28"/>
      <c r="FT44" s="28">
        <v>232.04840000000013</v>
      </c>
      <c r="FU44" s="28">
        <v>196.29579999999987</v>
      </c>
      <c r="FV44" s="28">
        <v>68.625799999999742</v>
      </c>
      <c r="FW44" s="28">
        <v>236.03799999999978</v>
      </c>
      <c r="FX44" s="28"/>
      <c r="FY44" s="28">
        <v>211.21300000000042</v>
      </c>
      <c r="FZ44" s="28">
        <v>0</v>
      </c>
      <c r="GA44" s="28">
        <v>244.00639999999976</v>
      </c>
      <c r="GB44" s="30">
        <f t="shared" si="51"/>
        <v>221.75391200000004</v>
      </c>
      <c r="GC44" s="31">
        <f t="shared" si="52"/>
        <v>167.78195783245064</v>
      </c>
    </row>
    <row r="45" spans="1:197" x14ac:dyDescent="0.3">
      <c r="DQ45" s="58"/>
      <c r="DR45" s="39">
        <v>255.52379999999971</v>
      </c>
      <c r="DS45" s="28">
        <v>148.26040000000035</v>
      </c>
      <c r="DT45" s="28">
        <v>367.64539999999988</v>
      </c>
      <c r="DU45" s="28">
        <v>127.20160000000033</v>
      </c>
      <c r="DV45" s="28">
        <v>1219.5318</v>
      </c>
      <c r="DW45" s="28">
        <v>22.573800000000574</v>
      </c>
      <c r="DX45" s="28">
        <v>52.599200000000337</v>
      </c>
      <c r="DY45" s="28">
        <v>439.06500000000005</v>
      </c>
      <c r="DZ45" s="28">
        <v>484.37340000000063</v>
      </c>
      <c r="EA45" s="28">
        <v>659.08879999999999</v>
      </c>
      <c r="EB45" s="28">
        <v>259.60779999999977</v>
      </c>
      <c r="EC45" s="28">
        <v>339.24159999999938</v>
      </c>
      <c r="ED45" s="28">
        <v>605.45799999999997</v>
      </c>
      <c r="EE45" s="28">
        <v>308.33440000000019</v>
      </c>
      <c r="EF45" s="28">
        <v>102.8163999999997</v>
      </c>
      <c r="EG45" s="28">
        <v>20.468599999999697</v>
      </c>
      <c r="EH45" s="28">
        <v>154.84679999999969</v>
      </c>
      <c r="EI45" s="28">
        <v>322.89119999999957</v>
      </c>
      <c r="EJ45" s="28">
        <v>115.55659999999989</v>
      </c>
      <c r="EK45" s="28">
        <v>240.87219999999934</v>
      </c>
      <c r="EL45" s="28">
        <v>261.56939999999918</v>
      </c>
      <c r="EM45" s="28">
        <v>364.64460000000076</v>
      </c>
      <c r="EN45" s="28">
        <v>232.04840000000013</v>
      </c>
      <c r="EO45" s="28">
        <v>196.29579999999987</v>
      </c>
      <c r="EP45" s="28">
        <v>68.625799999999742</v>
      </c>
      <c r="EQ45" s="28">
        <v>236.03799999999978</v>
      </c>
      <c r="ER45" s="28">
        <v>1859.5454</v>
      </c>
      <c r="ES45" s="28">
        <v>211.21300000000042</v>
      </c>
      <c r="ET45" s="28">
        <v>0</v>
      </c>
      <c r="EU45" s="28">
        <v>244.00639999999976</v>
      </c>
      <c r="EW45" s="27">
        <f t="shared" si="53"/>
        <v>1.024</v>
      </c>
      <c r="EX45" s="28">
        <v>0</v>
      </c>
      <c r="EY45" s="28">
        <v>0</v>
      </c>
      <c r="EZ45" s="28">
        <v>39.770000000000437</v>
      </c>
      <c r="FA45" s="28">
        <v>409.5639999999994</v>
      </c>
      <c r="FB45" s="28"/>
      <c r="FC45" s="28">
        <v>82.577200000000175</v>
      </c>
      <c r="FD45" s="28">
        <v>243.05539999999996</v>
      </c>
      <c r="FE45" s="28">
        <v>121.13859999999977</v>
      </c>
      <c r="FF45" s="28">
        <v>0</v>
      </c>
      <c r="FG45" s="28">
        <v>555.77780000000052</v>
      </c>
      <c r="FH45" s="28">
        <v>467.74279999999999</v>
      </c>
      <c r="FI45" s="52"/>
      <c r="FJ45" s="28">
        <v>700.98239999999987</v>
      </c>
      <c r="FK45" s="28">
        <v>433.40380000000073</v>
      </c>
      <c r="FL45" s="28">
        <v>183.37860000000001</v>
      </c>
      <c r="FM45" s="28">
        <v>153.65980000000002</v>
      </c>
      <c r="FN45" s="28"/>
      <c r="FO45" s="28"/>
      <c r="FP45" s="28"/>
      <c r="FQ45" s="28"/>
      <c r="FR45" s="28">
        <v>213.95840000000021</v>
      </c>
      <c r="FS45" s="28">
        <v>256.41640000000007</v>
      </c>
      <c r="FT45" s="28">
        <v>36.947399999999789</v>
      </c>
      <c r="FU45" s="28">
        <v>805.06999999999994</v>
      </c>
      <c r="FV45" s="28">
        <v>466.50060000000002</v>
      </c>
      <c r="FW45" s="28">
        <v>149.78240000000005</v>
      </c>
      <c r="FX45" s="28">
        <v>671.57500000000027</v>
      </c>
      <c r="FY45" s="28">
        <v>35.822000000000116</v>
      </c>
      <c r="FZ45" s="28">
        <v>176.79239999999993</v>
      </c>
      <c r="GA45" s="28">
        <v>403.93020000000024</v>
      </c>
      <c r="GB45" s="30">
        <f t="shared" si="51"/>
        <v>275.3268833333334</v>
      </c>
      <c r="GC45" s="31">
        <f t="shared" si="52"/>
        <v>241.59814005077985</v>
      </c>
    </row>
    <row r="46" spans="1:197" s="1" customFormat="1" x14ac:dyDescent="0.3">
      <c r="DQ46" s="58"/>
      <c r="DR46" s="39">
        <v>0</v>
      </c>
      <c r="DS46" s="28">
        <v>0</v>
      </c>
      <c r="DT46" s="28">
        <v>391.94219999999996</v>
      </c>
      <c r="DU46" s="28">
        <v>409.5639999999994</v>
      </c>
      <c r="DV46" s="28">
        <v>1125.9424000000006</v>
      </c>
      <c r="DW46" s="28">
        <v>82.577200000000175</v>
      </c>
      <c r="DX46" s="28">
        <v>243.05539999999996</v>
      </c>
      <c r="DY46" s="28">
        <v>121.13859999999977</v>
      </c>
      <c r="DZ46" s="28">
        <v>0</v>
      </c>
      <c r="EA46" s="28">
        <v>1047.7401999999995</v>
      </c>
      <c r="EB46" s="28">
        <v>161.5961999999995</v>
      </c>
      <c r="EC46" s="28">
        <v>389.8775999999998</v>
      </c>
      <c r="ED46" s="28">
        <v>700.98239999999987</v>
      </c>
      <c r="EE46" s="28">
        <v>433.40380000000073</v>
      </c>
      <c r="EF46" s="28">
        <v>183.37860000000001</v>
      </c>
      <c r="EG46" s="28">
        <v>159.86579999999958</v>
      </c>
      <c r="EH46" s="28">
        <v>210.5736000000004</v>
      </c>
      <c r="EI46" s="28">
        <v>602.42760000000044</v>
      </c>
      <c r="EJ46" s="28">
        <v>324.51759999999967</v>
      </c>
      <c r="EK46" s="28">
        <v>657.05220000000008</v>
      </c>
      <c r="EL46" s="28">
        <v>552.80599999999913</v>
      </c>
      <c r="EM46" s="28">
        <v>365.91260000000034</v>
      </c>
      <c r="EN46" s="28">
        <v>36.947399999999789</v>
      </c>
      <c r="EO46" s="28">
        <v>805.06999999999994</v>
      </c>
      <c r="EP46" s="28">
        <v>466.50060000000002</v>
      </c>
      <c r="EQ46" s="28">
        <v>149.78240000000005</v>
      </c>
      <c r="ER46" s="28">
        <v>1643.2484000000006</v>
      </c>
      <c r="ES46" s="28">
        <v>35.822000000000116</v>
      </c>
      <c r="ET46" s="28">
        <v>176.79239999999993</v>
      </c>
      <c r="EU46" s="28">
        <v>403.93020000000024</v>
      </c>
      <c r="EV46" s="35"/>
      <c r="EW46" s="27">
        <f t="shared" si="53"/>
        <v>1.1520000000000001</v>
      </c>
      <c r="EX46" s="28">
        <v>0</v>
      </c>
      <c r="EY46" s="28">
        <v>0</v>
      </c>
      <c r="EZ46" s="28">
        <v>329.04939999999988</v>
      </c>
      <c r="FA46" s="28">
        <v>90.70260000000053</v>
      </c>
      <c r="FB46" s="28">
        <v>840.92720000000008</v>
      </c>
      <c r="FC46" s="28">
        <v>133.16920000000027</v>
      </c>
      <c r="FD46" s="28">
        <v>346.72520000000009</v>
      </c>
      <c r="FE46" s="28">
        <v>0</v>
      </c>
      <c r="FF46" s="28">
        <v>275.9387999999999</v>
      </c>
      <c r="FG46" s="28">
        <v>659.08879999999999</v>
      </c>
      <c r="FH46" s="28">
        <v>87.107799999999315</v>
      </c>
      <c r="FI46" s="28">
        <v>167.06720000000018</v>
      </c>
      <c r="FJ46" s="28">
        <v>613.47159999999963</v>
      </c>
      <c r="FK46" s="28">
        <v>762.27580000000012</v>
      </c>
      <c r="FL46" s="28">
        <v>0</v>
      </c>
      <c r="FM46" s="28"/>
      <c r="FN46" s="28">
        <v>209.33160000000009</v>
      </c>
      <c r="FO46" s="28">
        <v>287.45720000000006</v>
      </c>
      <c r="FP46" s="28">
        <v>0</v>
      </c>
      <c r="FQ46" s="28">
        <v>0</v>
      </c>
      <c r="FR46" s="28"/>
      <c r="FS46" s="28"/>
      <c r="FT46" s="28">
        <v>140.67180000000008</v>
      </c>
      <c r="FU46" s="28">
        <v>1146.8912</v>
      </c>
      <c r="FV46" s="28">
        <v>582.51419999999985</v>
      </c>
      <c r="FW46" s="28">
        <v>212.2225999999996</v>
      </c>
      <c r="FX46" s="28"/>
      <c r="FY46" s="28">
        <v>0</v>
      </c>
      <c r="FZ46" s="28">
        <v>221.33260000000018</v>
      </c>
      <c r="GA46" s="28">
        <v>264.57320000000027</v>
      </c>
      <c r="GB46" s="30">
        <f t="shared" si="51"/>
        <v>283.48146153846153</v>
      </c>
      <c r="GC46" s="31">
        <f t="shared" si="52"/>
        <v>305.98072873377777</v>
      </c>
      <c r="GD46"/>
      <c r="GE46"/>
      <c r="GF46"/>
      <c r="GG46"/>
      <c r="GH46"/>
      <c r="GI46"/>
      <c r="GJ46"/>
      <c r="GK46"/>
      <c r="GL46"/>
      <c r="GM46"/>
      <c r="GN46"/>
      <c r="GO46"/>
    </row>
    <row r="47" spans="1:197" x14ac:dyDescent="0.3">
      <c r="I47" s="53" t="s">
        <v>0</v>
      </c>
      <c r="J47" s="53"/>
      <c r="R47" s="53" t="s">
        <v>0</v>
      </c>
      <c r="S47" s="53"/>
      <c r="AA47" s="53" t="s">
        <v>0</v>
      </c>
      <c r="AB47" s="53"/>
      <c r="AJ47" s="53" t="s">
        <v>0</v>
      </c>
      <c r="AK47" s="53"/>
      <c r="AS47" s="53" t="s">
        <v>0</v>
      </c>
      <c r="AT47" s="53"/>
      <c r="BB47" s="53" t="s">
        <v>0</v>
      </c>
      <c r="BC47" s="53"/>
      <c r="BK47" s="53" t="s">
        <v>0</v>
      </c>
      <c r="BL47" s="53"/>
      <c r="BT47" s="53"/>
      <c r="BU47" s="53"/>
      <c r="CC47" s="53"/>
      <c r="CD47" s="53"/>
      <c r="CL47" s="53"/>
      <c r="CM47" s="53"/>
      <c r="CU47" s="53"/>
      <c r="CV47" s="53"/>
      <c r="CW47"/>
      <c r="DQ47" s="58"/>
      <c r="DR47" s="39">
        <v>0</v>
      </c>
      <c r="DS47" s="28">
        <v>0</v>
      </c>
      <c r="DT47" s="28">
        <v>251.82859999999937</v>
      </c>
      <c r="DU47" s="28">
        <v>90.70260000000053</v>
      </c>
      <c r="DV47" s="28">
        <v>1005.5178000000001</v>
      </c>
      <c r="DW47" s="28">
        <v>133.16920000000027</v>
      </c>
      <c r="DX47" s="28">
        <v>346.72520000000009</v>
      </c>
      <c r="DY47" s="28">
        <v>0</v>
      </c>
      <c r="DZ47" s="28">
        <v>275.9387999999999</v>
      </c>
      <c r="EA47" s="28">
        <v>1634.5287999999998</v>
      </c>
      <c r="EB47" s="28">
        <v>1010.7197999999994</v>
      </c>
      <c r="EC47" s="28">
        <v>401.3086000000003</v>
      </c>
      <c r="ED47" s="28">
        <v>613.47159999999963</v>
      </c>
      <c r="EE47" s="28">
        <v>762.27580000000012</v>
      </c>
      <c r="EF47" s="28">
        <v>0</v>
      </c>
      <c r="EG47" s="28">
        <v>32.335399999999822</v>
      </c>
      <c r="EH47" s="28">
        <v>28.273800000000051</v>
      </c>
      <c r="EI47" s="28">
        <v>792.9186000000002</v>
      </c>
      <c r="EJ47" s="28">
        <v>381.96719999999959</v>
      </c>
      <c r="EK47" s="28">
        <v>0</v>
      </c>
      <c r="EL47" s="28">
        <v>443.23399999999992</v>
      </c>
      <c r="EM47" s="28">
        <v>0</v>
      </c>
      <c r="EN47" s="28">
        <v>140.67180000000008</v>
      </c>
      <c r="EO47" s="28">
        <v>1146.8912</v>
      </c>
      <c r="EP47" s="28">
        <v>582.51419999999985</v>
      </c>
      <c r="EQ47" s="28">
        <v>212.2225999999996</v>
      </c>
      <c r="ER47" s="28">
        <v>575.30659999999966</v>
      </c>
      <c r="ES47" s="28">
        <v>0</v>
      </c>
      <c r="ET47" s="28">
        <v>221.33260000000018</v>
      </c>
      <c r="EU47" s="28">
        <v>264.57320000000027</v>
      </c>
      <c r="EW47" s="27">
        <f t="shared" si="53"/>
        <v>1.2800000000000002</v>
      </c>
      <c r="EX47" s="28">
        <v>0</v>
      </c>
      <c r="EY47" s="28">
        <v>124.13360000000011</v>
      </c>
      <c r="EZ47" s="28"/>
      <c r="FA47" s="28">
        <v>257.89740000000074</v>
      </c>
      <c r="FB47" s="28"/>
      <c r="FC47" s="28">
        <v>170.72759999999994</v>
      </c>
      <c r="FD47" s="28">
        <v>312.31999999999971</v>
      </c>
      <c r="FE47" s="28">
        <v>141.24660000000085</v>
      </c>
      <c r="FF47" s="28">
        <v>131.2964000000004</v>
      </c>
      <c r="FG47" s="28"/>
      <c r="FH47" s="28"/>
      <c r="FI47" s="28">
        <v>339.24159999999938</v>
      </c>
      <c r="FJ47" s="28">
        <v>320.47220000000004</v>
      </c>
      <c r="FK47" s="28">
        <v>521.37059999999951</v>
      </c>
      <c r="FL47" s="28">
        <v>236.45839999999998</v>
      </c>
      <c r="FM47" s="28">
        <v>169.16239999999982</v>
      </c>
      <c r="FN47" s="28">
        <v>154.84679999999969</v>
      </c>
      <c r="FO47" s="28">
        <v>322.89119999999957</v>
      </c>
      <c r="FP47" s="28">
        <v>115.55659999999989</v>
      </c>
      <c r="FQ47" s="28">
        <v>240.87219999999934</v>
      </c>
      <c r="FR47" s="28">
        <v>537.29680000000008</v>
      </c>
      <c r="FS47" s="28">
        <v>289.71699999999987</v>
      </c>
      <c r="FT47" s="28">
        <v>293.17680000000041</v>
      </c>
      <c r="FU47" s="28">
        <v>1681.2757999999997</v>
      </c>
      <c r="FV47" s="28">
        <v>1079.9344000000001</v>
      </c>
      <c r="FW47" s="28">
        <v>437.11480000000006</v>
      </c>
      <c r="FX47" s="28">
        <v>655.31519999999978</v>
      </c>
      <c r="FY47" s="28">
        <v>163.39700000000016</v>
      </c>
      <c r="FZ47" s="28">
        <v>247.79159999999979</v>
      </c>
      <c r="GA47" s="28">
        <v>332.99719999999934</v>
      </c>
      <c r="GB47" s="30">
        <f t="shared" si="51"/>
        <v>356.78885384615387</v>
      </c>
      <c r="GC47" s="31">
        <f t="shared" si="52"/>
        <v>345.30072199820034</v>
      </c>
    </row>
    <row r="48" spans="1:197" x14ac:dyDescent="0.3">
      <c r="C48" s="53" t="s">
        <v>1</v>
      </c>
      <c r="D48" s="53"/>
      <c r="E48" s="53" t="s">
        <v>2</v>
      </c>
      <c r="F48" s="53"/>
      <c r="G48" t="s">
        <v>1</v>
      </c>
      <c r="H48" t="s">
        <v>2</v>
      </c>
      <c r="L48" s="53" t="s">
        <v>1</v>
      </c>
      <c r="M48" s="53"/>
      <c r="N48" s="53" t="s">
        <v>2</v>
      </c>
      <c r="O48" s="53"/>
      <c r="P48" t="s">
        <v>1</v>
      </c>
      <c r="Q48" t="s">
        <v>2</v>
      </c>
      <c r="U48" s="53" t="s">
        <v>1</v>
      </c>
      <c r="V48" s="53"/>
      <c r="W48" s="53" t="s">
        <v>2</v>
      </c>
      <c r="X48" s="53"/>
      <c r="Y48" t="s">
        <v>1</v>
      </c>
      <c r="Z48" t="s">
        <v>2</v>
      </c>
      <c r="AD48" s="53" t="s">
        <v>1</v>
      </c>
      <c r="AE48" s="53"/>
      <c r="AF48" s="53" t="s">
        <v>2</v>
      </c>
      <c r="AG48" s="53"/>
      <c r="AH48" t="s">
        <v>1</v>
      </c>
      <c r="AI48" t="s">
        <v>2</v>
      </c>
      <c r="AM48" s="53" t="s">
        <v>1</v>
      </c>
      <c r="AN48" s="53"/>
      <c r="AO48" s="53" t="s">
        <v>2</v>
      </c>
      <c r="AP48" s="53"/>
      <c r="AQ48" t="s">
        <v>1</v>
      </c>
      <c r="AR48" t="s">
        <v>2</v>
      </c>
      <c r="AV48" s="53" t="s">
        <v>1</v>
      </c>
      <c r="AW48" s="53"/>
      <c r="AX48" s="53" t="s">
        <v>2</v>
      </c>
      <c r="AY48" s="53"/>
      <c r="AZ48" t="s">
        <v>1</v>
      </c>
      <c r="BA48" t="s">
        <v>2</v>
      </c>
      <c r="BE48" s="53" t="s">
        <v>1</v>
      </c>
      <c r="BF48" s="53"/>
      <c r="BG48" s="53" t="s">
        <v>2</v>
      </c>
      <c r="BH48" s="53"/>
      <c r="BI48" t="s">
        <v>1</v>
      </c>
      <c r="BJ48" t="s">
        <v>2</v>
      </c>
      <c r="BN48" s="53"/>
      <c r="BO48" s="53"/>
      <c r="BP48" s="53"/>
      <c r="BQ48" s="53"/>
      <c r="BW48" s="53"/>
      <c r="BX48" s="53"/>
      <c r="BY48" s="53"/>
      <c r="BZ48" s="53"/>
      <c r="CF48" s="53"/>
      <c r="CG48" s="53"/>
      <c r="CH48" s="53"/>
      <c r="CI48" s="53"/>
      <c r="CO48" s="53"/>
      <c r="CP48" s="53"/>
      <c r="CQ48" s="53"/>
      <c r="CR48" s="53"/>
      <c r="CW48"/>
      <c r="DQ48" s="58"/>
      <c r="DR48" s="39">
        <v>0</v>
      </c>
      <c r="DS48" s="28">
        <v>124.13360000000011</v>
      </c>
      <c r="DT48" s="28">
        <v>0</v>
      </c>
      <c r="DU48" s="28">
        <v>257.89740000000074</v>
      </c>
      <c r="DV48" s="28">
        <v>506.36940000000004</v>
      </c>
      <c r="DW48" s="28">
        <v>170.72759999999994</v>
      </c>
      <c r="DX48" s="28">
        <v>312.31999999999971</v>
      </c>
      <c r="DY48" s="28">
        <v>141.24660000000085</v>
      </c>
      <c r="DZ48" s="28">
        <v>131.2964000000004</v>
      </c>
      <c r="EA48" s="28">
        <v>1856.3452000000007</v>
      </c>
      <c r="EB48" s="28">
        <v>1444.5630000000006</v>
      </c>
      <c r="EC48" s="28">
        <v>393.79340000000047</v>
      </c>
      <c r="ED48" s="28">
        <v>320.47220000000004</v>
      </c>
      <c r="EE48" s="28">
        <v>521.37059999999951</v>
      </c>
      <c r="EF48" s="28">
        <v>236.45839999999998</v>
      </c>
      <c r="EG48" s="28">
        <v>0</v>
      </c>
      <c r="EH48" s="28">
        <v>168.43879999999979</v>
      </c>
      <c r="EI48" s="28">
        <v>1208.2871999999995</v>
      </c>
      <c r="EJ48" s="28">
        <v>274.96099999999979</v>
      </c>
      <c r="EK48" s="28">
        <v>0</v>
      </c>
      <c r="EL48" s="28">
        <v>280.8232000000005</v>
      </c>
      <c r="EM48" s="28">
        <v>0</v>
      </c>
      <c r="EN48" s="28">
        <v>293.17680000000041</v>
      </c>
      <c r="EO48" s="28">
        <v>1681.2757999999997</v>
      </c>
      <c r="EP48" s="28">
        <v>1079.9344000000001</v>
      </c>
      <c r="EQ48" s="28">
        <v>437.11480000000006</v>
      </c>
      <c r="ER48" s="28">
        <v>74.729999999999563</v>
      </c>
      <c r="ES48" s="28">
        <v>163.39700000000016</v>
      </c>
      <c r="ET48" s="28">
        <v>247.79159999999979</v>
      </c>
      <c r="EU48" s="28">
        <v>332.99719999999934</v>
      </c>
      <c r="EW48" s="27">
        <f t="shared" si="53"/>
        <v>1.4080000000000004</v>
      </c>
      <c r="EX48" s="28">
        <v>70.620400000000132</v>
      </c>
      <c r="EY48" s="28">
        <v>290.80840000000001</v>
      </c>
      <c r="EZ48" s="28">
        <v>367.64539999999988</v>
      </c>
      <c r="FA48" s="28">
        <v>406.06540000000086</v>
      </c>
      <c r="FB48" s="28">
        <v>1312.5469999999998</v>
      </c>
      <c r="FC48" s="28">
        <v>124.7822000000001</v>
      </c>
      <c r="FD48" s="28">
        <v>92.119600000000446</v>
      </c>
      <c r="FE48" s="28">
        <v>76.844799999999395</v>
      </c>
      <c r="FF48" s="28">
        <v>448.87540000000013</v>
      </c>
      <c r="FG48" s="28">
        <v>1047.7401999999995</v>
      </c>
      <c r="FH48" s="28">
        <v>259.60779999999977</v>
      </c>
      <c r="FI48" s="28">
        <v>389.8775999999998</v>
      </c>
      <c r="FJ48" s="28">
        <v>57.007599999999911</v>
      </c>
      <c r="FK48" s="28">
        <v>540.43039999999974</v>
      </c>
      <c r="FL48" s="28">
        <v>221.81460000000038</v>
      </c>
      <c r="FM48" s="28"/>
      <c r="FN48" s="28">
        <v>210.5736000000004</v>
      </c>
      <c r="FO48" s="28">
        <v>602.42760000000044</v>
      </c>
      <c r="FP48" s="28">
        <v>324.51759999999967</v>
      </c>
      <c r="FQ48" s="28">
        <v>657.05220000000008</v>
      </c>
      <c r="FR48" s="28"/>
      <c r="FS48" s="28"/>
      <c r="FT48" s="28">
        <v>261.98879999999986</v>
      </c>
      <c r="FU48" s="28">
        <v>1432.2946000000009</v>
      </c>
      <c r="FV48" s="28">
        <v>1340.6902</v>
      </c>
      <c r="FW48" s="28">
        <v>503.94379999999978</v>
      </c>
      <c r="FX48" s="28"/>
      <c r="FY48" s="28">
        <v>172.05219999999963</v>
      </c>
      <c r="FZ48" s="28">
        <v>625.83220000000028</v>
      </c>
      <c r="GA48" s="28">
        <v>267.71719999999959</v>
      </c>
      <c r="GB48" s="30">
        <f t="shared" si="51"/>
        <v>465.61064615384623</v>
      </c>
      <c r="GC48" s="31">
        <f t="shared" si="52"/>
        <v>398.88026825372162</v>
      </c>
    </row>
    <row r="49" spans="1:185" x14ac:dyDescent="0.3">
      <c r="C49" s="2"/>
      <c r="D49" s="2"/>
      <c r="E49" s="2"/>
      <c r="F49" s="2"/>
      <c r="G49">
        <f>MAX(G52:G77)</f>
        <v>279.39079999999984</v>
      </c>
      <c r="H49">
        <f>MAX(H52:H77)</f>
        <v>401.3086000000003</v>
      </c>
      <c r="I49" t="s">
        <v>1</v>
      </c>
      <c r="J49" t="s">
        <v>2</v>
      </c>
      <c r="L49" s="2"/>
      <c r="M49" s="2"/>
      <c r="N49" s="2"/>
      <c r="O49" s="2"/>
      <c r="P49">
        <f>MAX(P52:P77)</f>
        <v>484.95960000000019</v>
      </c>
      <c r="Q49">
        <f>MAX(Q52:Q77)</f>
        <v>700.98239999999987</v>
      </c>
      <c r="R49" t="s">
        <v>1</v>
      </c>
      <c r="S49" t="s">
        <v>2</v>
      </c>
      <c r="U49" s="2"/>
      <c r="V49" s="2"/>
      <c r="W49" s="2"/>
      <c r="X49" s="2"/>
      <c r="Y49">
        <f>MAX(Y52:Y77)</f>
        <v>516.30300000000022</v>
      </c>
      <c r="Z49">
        <f>MAX(Z52:Z77)</f>
        <v>762.27580000000012</v>
      </c>
      <c r="AA49" t="s">
        <v>1</v>
      </c>
      <c r="AB49" t="s">
        <v>2</v>
      </c>
      <c r="AD49" s="2"/>
      <c r="AE49" s="2"/>
      <c r="AF49" s="2"/>
      <c r="AG49" s="2"/>
      <c r="AH49">
        <f>MAX(AH52:AH77)</f>
        <v>530.37840000000017</v>
      </c>
      <c r="AI49">
        <f>MAX(AI52:AI77)</f>
        <v>300.40560000000005</v>
      </c>
      <c r="AJ49" t="s">
        <v>1</v>
      </c>
      <c r="AK49" t="s">
        <v>2</v>
      </c>
      <c r="AM49" s="2"/>
      <c r="AN49" s="2"/>
      <c r="AO49" s="2"/>
      <c r="AP49" s="2"/>
      <c r="AQ49">
        <f>MAX(AQ52:AQ77)</f>
        <v>344.13539999999978</v>
      </c>
      <c r="AR49">
        <f>MAX(AR52:AR77)</f>
        <v>563.38760000000002</v>
      </c>
      <c r="AS49" t="s">
        <v>1</v>
      </c>
      <c r="AT49" t="s">
        <v>2</v>
      </c>
      <c r="AV49" s="2"/>
      <c r="AW49" s="2"/>
      <c r="AX49" s="2"/>
      <c r="AY49" s="2"/>
      <c r="AZ49">
        <f>MAX(AZ52:AZ77)</f>
        <v>311.44539999999995</v>
      </c>
      <c r="BA49">
        <f>MAX(BA52:BA77)</f>
        <v>200.14739999999995</v>
      </c>
      <c r="BB49" t="s">
        <v>1</v>
      </c>
      <c r="BC49" t="s">
        <v>2</v>
      </c>
      <c r="BE49" s="2"/>
      <c r="BF49" s="2"/>
      <c r="BG49" s="2"/>
      <c r="BH49" s="2"/>
      <c r="BI49">
        <f>MAX(BI52:BI77)</f>
        <v>790.74240000000032</v>
      </c>
      <c r="BJ49">
        <f>MAX(BJ52:BJ77)</f>
        <v>472.1239999999998</v>
      </c>
      <c r="BK49" t="s">
        <v>1</v>
      </c>
      <c r="BL49" t="s">
        <v>2</v>
      </c>
      <c r="BN49" s="2"/>
      <c r="BO49" s="2"/>
      <c r="BP49" s="2"/>
      <c r="BQ49" s="2"/>
      <c r="BW49" s="2"/>
      <c r="BX49" s="2"/>
      <c r="BY49" s="2"/>
      <c r="BZ49" s="2"/>
      <c r="CF49" s="2"/>
      <c r="CG49" s="2"/>
      <c r="CH49" s="2"/>
      <c r="CI49" s="2"/>
      <c r="CO49" s="2"/>
      <c r="CP49" s="2"/>
      <c r="CQ49" s="2"/>
      <c r="CR49" s="2"/>
      <c r="CW49"/>
      <c r="DQ49" s="58"/>
      <c r="DR49" s="41">
        <v>70.620400000000132</v>
      </c>
      <c r="DS49" s="32">
        <v>290.80840000000001</v>
      </c>
      <c r="DT49" s="32">
        <v>0</v>
      </c>
      <c r="DU49" s="32">
        <v>406.06540000000086</v>
      </c>
      <c r="DV49" s="32"/>
      <c r="DW49" s="32">
        <v>124.7822000000001</v>
      </c>
      <c r="DX49" s="32">
        <v>92.119600000000446</v>
      </c>
      <c r="DY49" s="32">
        <v>76.844799999999395</v>
      </c>
      <c r="DZ49" s="32">
        <v>448.87540000000013</v>
      </c>
      <c r="EA49" s="32">
        <v>1590.937000000001</v>
      </c>
      <c r="EB49" s="32">
        <v>1179.6478000000002</v>
      </c>
      <c r="EC49" s="32">
        <v>351.63760000000025</v>
      </c>
      <c r="ED49" s="32">
        <v>57.007599999999911</v>
      </c>
      <c r="EE49" s="32">
        <v>540.43039999999974</v>
      </c>
      <c r="EF49" s="32">
        <v>221.81460000000038</v>
      </c>
      <c r="EG49" s="32">
        <v>0</v>
      </c>
      <c r="EH49" s="32">
        <v>332.46799999999985</v>
      </c>
      <c r="EI49" s="28">
        <v>923.95180000000005</v>
      </c>
      <c r="EJ49" s="28">
        <v>107.94579999999996</v>
      </c>
      <c r="EK49" s="28">
        <v>0</v>
      </c>
      <c r="EL49" s="28">
        <v>39.642800000000307</v>
      </c>
      <c r="EM49" s="28">
        <v>0</v>
      </c>
      <c r="EN49" s="28">
        <v>261.98879999999986</v>
      </c>
      <c r="EO49" s="28">
        <v>1432.2946000000009</v>
      </c>
      <c r="EP49" s="28">
        <v>1340.6902</v>
      </c>
      <c r="EQ49" s="28">
        <v>503.94379999999978</v>
      </c>
      <c r="ER49" s="28">
        <v>0</v>
      </c>
      <c r="ES49" s="28">
        <v>172.05219999999963</v>
      </c>
      <c r="ET49" s="28">
        <v>625.83220000000028</v>
      </c>
      <c r="EU49" s="28">
        <v>267.71719999999959</v>
      </c>
      <c r="EW49" s="27">
        <f t="shared" si="53"/>
        <v>1.5360000000000005</v>
      </c>
      <c r="EX49" s="28">
        <v>0</v>
      </c>
      <c r="EY49" s="28">
        <v>125.54980000000012</v>
      </c>
      <c r="EZ49" s="28"/>
      <c r="FA49" s="28">
        <v>305.78180000000157</v>
      </c>
      <c r="FB49" s="28"/>
      <c r="FC49" s="28">
        <v>0</v>
      </c>
      <c r="FD49" s="28">
        <v>84.12940000000026</v>
      </c>
      <c r="FE49" s="28">
        <v>0</v>
      </c>
      <c r="FF49" s="28">
        <v>713.98820000000001</v>
      </c>
      <c r="FG49" s="28">
        <v>1634.5287999999998</v>
      </c>
      <c r="FH49" s="28">
        <v>161.5961999999995</v>
      </c>
      <c r="FI49" s="28"/>
      <c r="FJ49" s="28">
        <v>30.518799999999828</v>
      </c>
      <c r="FK49" s="28">
        <v>417.19800000000032</v>
      </c>
      <c r="FL49" s="28">
        <v>300.40560000000005</v>
      </c>
      <c r="FM49" s="28">
        <v>91.205600000000231</v>
      </c>
      <c r="FN49" s="28"/>
      <c r="FO49" s="28"/>
      <c r="FP49" s="28"/>
      <c r="FQ49" s="28"/>
      <c r="FR49" s="28">
        <v>261.56939999999918</v>
      </c>
      <c r="FS49" s="28">
        <v>305.92819999999961</v>
      </c>
      <c r="FT49" s="28">
        <v>402.97239999999942</v>
      </c>
      <c r="FU49" s="28">
        <v>1571.3885999999995</v>
      </c>
      <c r="FV49" s="28">
        <v>1640.4742000000001</v>
      </c>
      <c r="FW49" s="28">
        <v>481.64699999999971</v>
      </c>
      <c r="FX49" s="28">
        <v>804.66899999999941</v>
      </c>
      <c r="FY49" s="28">
        <v>51.733999999999696</v>
      </c>
      <c r="FZ49" s="28">
        <v>874.18460000000027</v>
      </c>
      <c r="GA49" s="28">
        <v>234.63320000000022</v>
      </c>
      <c r="GB49" s="30">
        <f t="shared" si="51"/>
        <v>456.26533913043471</v>
      </c>
      <c r="GC49" s="31">
        <f t="shared" si="52"/>
        <v>522.04105871445654</v>
      </c>
    </row>
    <row r="50" spans="1:185" x14ac:dyDescent="0.3">
      <c r="C50" s="2"/>
      <c r="D50" s="2"/>
      <c r="E50" s="2"/>
      <c r="F50" s="2"/>
      <c r="I50">
        <f>COUNT(I59:I68)</f>
        <v>10</v>
      </c>
      <c r="L50" s="2"/>
      <c r="M50" s="2"/>
      <c r="N50" s="2"/>
      <c r="O50" s="2"/>
      <c r="R50">
        <f>COUNT(R54:R67)</f>
        <v>14</v>
      </c>
      <c r="U50" s="2"/>
      <c r="V50" s="2"/>
      <c r="W50" s="2"/>
      <c r="X50" s="2"/>
      <c r="AA50">
        <f>COUNT(AA53:AA70)</f>
        <v>18</v>
      </c>
      <c r="AD50" s="2"/>
      <c r="AE50" s="2"/>
      <c r="AF50" s="2"/>
      <c r="AG50" s="2"/>
      <c r="AJ50">
        <f>COUNT(AJ57:AJ74)</f>
        <v>18</v>
      </c>
      <c r="AM50" s="2"/>
      <c r="AN50" s="2"/>
      <c r="AO50" s="2"/>
      <c r="AP50" s="2"/>
      <c r="AS50">
        <f>COUNT(AS56:AS66)</f>
        <v>11</v>
      </c>
      <c r="AV50" s="2"/>
      <c r="AW50" s="2"/>
      <c r="AX50" s="2"/>
      <c r="AY50" s="2"/>
      <c r="BB50">
        <f>COUNT(BB57:BB69)</f>
        <v>13</v>
      </c>
      <c r="BE50" s="2"/>
      <c r="BF50" s="2"/>
      <c r="BG50" s="2"/>
      <c r="BH50" s="2"/>
      <c r="BK50">
        <f>COUNT(BK54:BK67)</f>
        <v>14</v>
      </c>
      <c r="BN50" s="2"/>
      <c r="BO50" s="2"/>
      <c r="BP50" s="2"/>
      <c r="BQ50" s="2"/>
      <c r="BW50" s="2"/>
      <c r="BX50" s="2"/>
      <c r="BY50" s="2"/>
      <c r="BZ50" s="2"/>
      <c r="CF50" s="2"/>
      <c r="CG50" s="2"/>
      <c r="CH50" s="2"/>
      <c r="CI50" s="2"/>
      <c r="CO50" s="2"/>
      <c r="CP50" s="2"/>
      <c r="CQ50" s="2"/>
      <c r="CR50" s="2"/>
      <c r="CW50"/>
      <c r="DQ50" s="58"/>
      <c r="DR50" s="41">
        <v>0</v>
      </c>
      <c r="DS50" s="32">
        <v>125.54980000000012</v>
      </c>
      <c r="DT50" s="32">
        <v>85.49559999999974</v>
      </c>
      <c r="DU50" s="32">
        <v>305.78180000000157</v>
      </c>
      <c r="DV50" s="32"/>
      <c r="DW50" s="32">
        <v>0</v>
      </c>
      <c r="DX50" s="32">
        <v>84.12940000000026</v>
      </c>
      <c r="DY50" s="32">
        <v>0</v>
      </c>
      <c r="DZ50" s="32">
        <v>713.98820000000001</v>
      </c>
      <c r="EA50" s="32">
        <v>902.06880000000024</v>
      </c>
      <c r="EB50" s="32">
        <v>404.98719999999958</v>
      </c>
      <c r="EC50" s="32">
        <v>136.19699999999989</v>
      </c>
      <c r="ED50" s="32">
        <v>30.518799999999828</v>
      </c>
      <c r="EE50" s="32">
        <v>417.19800000000032</v>
      </c>
      <c r="EF50" s="32">
        <v>300.40560000000005</v>
      </c>
      <c r="EG50" s="32">
        <v>200.14739999999995</v>
      </c>
      <c r="EH50" s="32">
        <v>472.1239999999998</v>
      </c>
      <c r="EI50" s="28">
        <v>321.9204000000002</v>
      </c>
      <c r="EJ50" s="28">
        <v>0</v>
      </c>
      <c r="EK50" s="28">
        <v>57.945200000000114</v>
      </c>
      <c r="EL50" s="28">
        <v>0</v>
      </c>
      <c r="EM50" s="28">
        <v>84.555599999999686</v>
      </c>
      <c r="EN50" s="28">
        <v>402.97239999999942</v>
      </c>
      <c r="EO50" s="28">
        <v>1571.3885999999995</v>
      </c>
      <c r="EP50" s="28">
        <v>1640.4742000000001</v>
      </c>
      <c r="EQ50" s="28">
        <v>481.64699999999971</v>
      </c>
      <c r="ER50" s="28">
        <v>0</v>
      </c>
      <c r="ES50" s="28">
        <v>51.733999999999696</v>
      </c>
      <c r="ET50" s="28">
        <v>874.18460000000027</v>
      </c>
      <c r="EU50" s="28">
        <v>234.63320000000022</v>
      </c>
      <c r="EW50" s="27">
        <f t="shared" si="53"/>
        <v>1.6640000000000006</v>
      </c>
      <c r="EX50" s="28">
        <v>140.63539999999966</v>
      </c>
      <c r="EY50" s="28">
        <v>0</v>
      </c>
      <c r="EZ50" s="28">
        <v>391.94219999999996</v>
      </c>
      <c r="FA50" s="28">
        <v>336.1239999999998</v>
      </c>
      <c r="FB50" s="28">
        <v>1219.5318</v>
      </c>
      <c r="FC50" s="28">
        <v>160.47760000000017</v>
      </c>
      <c r="FD50" s="28">
        <v>163.57659999999987</v>
      </c>
      <c r="FE50" s="28">
        <v>390.76259999999957</v>
      </c>
      <c r="FF50" s="28">
        <v>984.87760000000003</v>
      </c>
      <c r="FG50" s="28">
        <v>1856.3452000000007</v>
      </c>
      <c r="FH50" s="28"/>
      <c r="FI50" s="28">
        <v>401.3086000000003</v>
      </c>
      <c r="FJ50" s="28">
        <v>0</v>
      </c>
      <c r="FK50" s="28">
        <v>197.7782000000002</v>
      </c>
      <c r="FL50" s="28">
        <v>118.71620000000007</v>
      </c>
      <c r="FM50" s="28"/>
      <c r="FN50" s="28">
        <v>28.273800000000051</v>
      </c>
      <c r="FO50" s="28">
        <v>792.9186000000002</v>
      </c>
      <c r="FP50" s="28">
        <v>381.96719999999959</v>
      </c>
      <c r="FQ50" s="28">
        <v>0</v>
      </c>
      <c r="FR50" s="28">
        <v>552.80599999999913</v>
      </c>
      <c r="FS50" s="28"/>
      <c r="FT50" s="28">
        <v>654.6986000000004</v>
      </c>
      <c r="FU50" s="28">
        <v>1137.2612000000004</v>
      </c>
      <c r="FV50" s="28">
        <v>1387.6751999999992</v>
      </c>
      <c r="FW50" s="28">
        <v>369.19340000000011</v>
      </c>
      <c r="FX50" s="28"/>
      <c r="FY50" s="28">
        <v>202.69000000000005</v>
      </c>
      <c r="FZ50" s="28">
        <v>1072.1708000000006</v>
      </c>
      <c r="GA50" s="28">
        <v>360.97520000000031</v>
      </c>
      <c r="GB50" s="30">
        <f t="shared" si="51"/>
        <v>511.64253846153849</v>
      </c>
      <c r="GC50" s="31">
        <f t="shared" si="52"/>
        <v>489.43878904787033</v>
      </c>
    </row>
    <row r="51" spans="1:185" x14ac:dyDescent="0.3">
      <c r="C51" s="2"/>
      <c r="D51" s="2"/>
      <c r="E51" s="2"/>
      <c r="F51" s="2"/>
      <c r="I51" s="5">
        <f>I50/3</f>
        <v>3.3333333333333335</v>
      </c>
      <c r="L51" s="2"/>
      <c r="M51" s="2"/>
      <c r="N51" s="2"/>
      <c r="O51" s="2"/>
      <c r="R51" s="5">
        <f>R50/3</f>
        <v>4.666666666666667</v>
      </c>
      <c r="U51" s="2"/>
      <c r="V51" s="2"/>
      <c r="W51" s="2"/>
      <c r="X51" s="2"/>
      <c r="AA51" s="5">
        <f>AA50/3</f>
        <v>6</v>
      </c>
      <c r="AD51" s="2"/>
      <c r="AE51" s="2"/>
      <c r="AF51" s="2"/>
      <c r="AG51" s="2"/>
      <c r="AJ51" s="5">
        <f>AJ50/3</f>
        <v>6</v>
      </c>
      <c r="AM51" s="2"/>
      <c r="AN51" s="2"/>
      <c r="AO51" s="2"/>
      <c r="AP51" s="2"/>
      <c r="AS51" s="5">
        <f>AS50/3</f>
        <v>3.6666666666666665</v>
      </c>
      <c r="AV51" s="2"/>
      <c r="AW51" s="2"/>
      <c r="AX51" s="2"/>
      <c r="AY51" s="2"/>
      <c r="BB51" s="5">
        <f>BB50/3</f>
        <v>4.333333333333333</v>
      </c>
      <c r="BE51" s="2"/>
      <c r="BF51" s="2"/>
      <c r="BG51" s="2"/>
      <c r="BH51" s="2"/>
      <c r="BK51" s="5">
        <f>BK50/3</f>
        <v>4.666666666666667</v>
      </c>
      <c r="BN51" s="2"/>
      <c r="BO51" s="2"/>
      <c r="BP51" s="2"/>
      <c r="BQ51" s="2"/>
      <c r="BT51" s="5"/>
      <c r="BW51" s="2"/>
      <c r="BX51" s="2"/>
      <c r="BY51" s="2"/>
      <c r="BZ51" s="2"/>
      <c r="CC51" s="5"/>
      <c r="CF51" s="2"/>
      <c r="CG51" s="2"/>
      <c r="CH51" s="2"/>
      <c r="CI51" s="2"/>
      <c r="CL51" s="5"/>
      <c r="CO51" s="2"/>
      <c r="CP51" s="2"/>
      <c r="CQ51" s="2"/>
      <c r="CR51" s="2"/>
      <c r="CU51" s="5"/>
      <c r="CW51"/>
      <c r="DQ51" s="58"/>
      <c r="DR51" s="41">
        <v>140.63539999999966</v>
      </c>
      <c r="DS51" s="32">
        <v>0</v>
      </c>
      <c r="DT51" s="32"/>
      <c r="DU51" s="32">
        <v>336.1239999999998</v>
      </c>
      <c r="DV51" s="32"/>
      <c r="DW51" s="32">
        <v>160.47760000000017</v>
      </c>
      <c r="DX51" s="32">
        <v>163.57659999999987</v>
      </c>
      <c r="DY51" s="32">
        <v>390.76259999999957</v>
      </c>
      <c r="DZ51" s="32">
        <v>984.87760000000003</v>
      </c>
      <c r="EA51" s="32">
        <v>594.92560000000003</v>
      </c>
      <c r="EB51" s="32"/>
      <c r="EC51" s="32">
        <v>36.873199999999997</v>
      </c>
      <c r="ED51" s="32">
        <v>0</v>
      </c>
      <c r="EE51" s="32">
        <v>197.7782000000002</v>
      </c>
      <c r="EF51" s="32">
        <v>118.71620000000007</v>
      </c>
      <c r="EG51" s="32"/>
      <c r="EH51" s="32">
        <v>230.81060000000002</v>
      </c>
      <c r="EI51" s="28">
        <v>344.66680000000019</v>
      </c>
      <c r="EJ51" s="28">
        <v>0</v>
      </c>
      <c r="EK51" s="28">
        <v>0</v>
      </c>
      <c r="EL51" s="28">
        <v>0</v>
      </c>
      <c r="EM51" s="28">
        <v>0</v>
      </c>
      <c r="EN51" s="28">
        <v>654.6986000000004</v>
      </c>
      <c r="EO51" s="28">
        <v>1137.2612000000004</v>
      </c>
      <c r="EP51" s="28">
        <v>1387.6751999999992</v>
      </c>
      <c r="EQ51" s="28">
        <v>369.19340000000011</v>
      </c>
      <c r="ER51" s="28">
        <v>0</v>
      </c>
      <c r="ES51" s="28">
        <v>202.69000000000005</v>
      </c>
      <c r="ET51" s="28">
        <v>1072.1708000000006</v>
      </c>
      <c r="EU51" s="28">
        <v>360.97520000000031</v>
      </c>
      <c r="EW51" s="27">
        <f t="shared" si="53"/>
        <v>1.7920000000000007</v>
      </c>
      <c r="EX51" s="28">
        <v>253.1722000000002</v>
      </c>
      <c r="EY51" s="28">
        <v>170.72619999999984</v>
      </c>
      <c r="EZ51" s="28">
        <v>251.82859999999937</v>
      </c>
      <c r="FA51" s="28">
        <v>395.53039999999874</v>
      </c>
      <c r="FB51" s="28"/>
      <c r="FC51" s="28">
        <v>0</v>
      </c>
      <c r="FD51" s="28">
        <v>268.85299999999916</v>
      </c>
      <c r="FE51" s="28">
        <v>343.0322000000001</v>
      </c>
      <c r="FF51" s="28">
        <v>622.35279999999943</v>
      </c>
      <c r="FG51" s="28"/>
      <c r="FH51" s="28">
        <v>1010.7197999999994</v>
      </c>
      <c r="FI51" s="28">
        <v>393.79340000000047</v>
      </c>
      <c r="FJ51" s="28">
        <v>0</v>
      </c>
      <c r="FK51" s="28">
        <v>5.8233999999995376</v>
      </c>
      <c r="FL51" s="28">
        <v>294.82579999999984</v>
      </c>
      <c r="FM51" s="28">
        <v>20.468599999999697</v>
      </c>
      <c r="FN51" s="28">
        <v>168.43879999999979</v>
      </c>
      <c r="FO51" s="28">
        <v>1208.2871999999995</v>
      </c>
      <c r="FP51" s="28">
        <v>274.96099999999979</v>
      </c>
      <c r="FQ51" s="28">
        <v>0</v>
      </c>
      <c r="FR51" s="28"/>
      <c r="FS51" s="28">
        <v>364.64460000000076</v>
      </c>
      <c r="FT51" s="28">
        <v>780.28660000000013</v>
      </c>
      <c r="FU51" s="28">
        <v>873.08059999999955</v>
      </c>
      <c r="FV51" s="28">
        <v>508.28320000000008</v>
      </c>
      <c r="FW51" s="28">
        <v>394.4097999999999</v>
      </c>
      <c r="FX51" s="28">
        <v>1859.5454</v>
      </c>
      <c r="FY51" s="28">
        <v>356.2675999999999</v>
      </c>
      <c r="FZ51" s="28">
        <v>480.57460000000015</v>
      </c>
      <c r="GA51" s="28">
        <v>325.90440000000035</v>
      </c>
      <c r="GB51" s="30">
        <f t="shared" si="51"/>
        <v>430.58556296296268</v>
      </c>
      <c r="GC51" s="31">
        <f t="shared" si="52"/>
        <v>418.44062097319988</v>
      </c>
    </row>
    <row r="52" spans="1:185" x14ac:dyDescent="0.3">
      <c r="A52">
        <v>0</v>
      </c>
      <c r="C52" s="6">
        <v>257.75150000000002</v>
      </c>
      <c r="D52" s="6">
        <v>246.5035</v>
      </c>
      <c r="E52" s="6">
        <v>1172.6410000000001</v>
      </c>
      <c r="F52" s="6">
        <v>1047.4534000000001</v>
      </c>
      <c r="G52" s="6">
        <f>IF((C52-(6*D52-(C52*3))/3)&gt;0,C52-(6*D52-(C52*3))/3,0)</f>
        <v>22.496000000000038</v>
      </c>
      <c r="H52" s="6">
        <f>IF((E52-(6*F52-(E52*3))/3)&gt;0,E52-(6*F52-(E52*3))/3,0)</f>
        <v>250.37520000000006</v>
      </c>
      <c r="I52" s="7">
        <f>G52/G$49</f>
        <v>8.0518041395779852E-2</v>
      </c>
      <c r="J52" s="7"/>
      <c r="K52" s="9"/>
      <c r="L52" s="6">
        <v>255.80269999999999</v>
      </c>
      <c r="M52" s="6">
        <v>204.1053</v>
      </c>
      <c r="N52" s="6">
        <v>216.24610000000001</v>
      </c>
      <c r="O52" s="6">
        <v>272.39269999999999</v>
      </c>
      <c r="P52" s="6">
        <f>IF((L52-(6*M52-(L52*3))/3)&gt;0,L52-(6*M52-(L52*3))/3,0)</f>
        <v>103.39479999999995</v>
      </c>
      <c r="Q52" s="6">
        <f>IF((N52-(6*O52-(N52*3))/3)&gt;0,N52-(6*O52-(N52*3))/3,0)</f>
        <v>0</v>
      </c>
      <c r="R52" s="7">
        <f>P52/P$49</f>
        <v>0.21320291422213294</v>
      </c>
      <c r="S52" s="7"/>
      <c r="T52" s="9"/>
      <c r="U52" s="6">
        <v>299.74790000000002</v>
      </c>
      <c r="V52" s="6">
        <v>292.10320000000002</v>
      </c>
      <c r="W52" s="6">
        <v>998.06410000000005</v>
      </c>
      <c r="X52" s="6">
        <v>1044.9449</v>
      </c>
      <c r="Y52" s="6">
        <f>IF((U52-(6*V52-(U52*3))/3)&gt;0,U52-(6*V52-(U52*3))/3,0)</f>
        <v>15.289400000000001</v>
      </c>
      <c r="Z52" s="6">
        <f>IF((W52-(6*X52-(W52*3))/3)&gt;0,W52-(6*X52-(W52*3))/3,0)</f>
        <v>0</v>
      </c>
      <c r="AA52" s="7">
        <f>Y52/Y$49</f>
        <v>2.9613230990329309E-2</v>
      </c>
      <c r="AB52" s="7"/>
      <c r="AC52" s="9"/>
      <c r="AD52" s="6">
        <v>236.56700000000001</v>
      </c>
      <c r="AE52" s="6">
        <v>242.2757</v>
      </c>
      <c r="AF52" s="6">
        <v>978.5761</v>
      </c>
      <c r="AG52" s="6">
        <v>914.49279999999999</v>
      </c>
      <c r="AH52" s="6">
        <f>IF((AD52-(6*AE52-(AD52*3))/3)&gt;0,AD52-(6*AE52-(AD52*3))/3,0)</f>
        <v>0</v>
      </c>
      <c r="AI52" s="6">
        <f>IF((AF52-(6*AG52-(AF52*3))/3)&gt;0,AF52-(6*AG52-(AF52*3))/3,0)</f>
        <v>128.1665999999999</v>
      </c>
      <c r="AJ52" s="7">
        <f>AH52/AH$49</f>
        <v>0</v>
      </c>
      <c r="AK52" s="7"/>
      <c r="AM52" s="6">
        <v>221.59479999999999</v>
      </c>
      <c r="AN52" s="16">
        <v>267.0566</v>
      </c>
      <c r="AO52" s="16">
        <v>664.06129999999996</v>
      </c>
      <c r="AP52" s="16">
        <v>720.10220000000004</v>
      </c>
      <c r="AQ52" s="16">
        <f>IF((AM52-(6*AN52-(AM52*3))/3)&gt;0,AM52-(6*AN52-(AM52*3))/3,0)</f>
        <v>0</v>
      </c>
      <c r="AR52" s="16">
        <f>IF((AO52-(6*AP52-(AO52*3))/3)&gt;0,AO52-(6*AP52-(AO52*3))/3,0)</f>
        <v>0</v>
      </c>
      <c r="AS52" s="7">
        <f>AQ52/AQ$49</f>
        <v>0</v>
      </c>
      <c r="AT52" s="7"/>
      <c r="AV52" s="6">
        <v>166.42619999999999</v>
      </c>
      <c r="AW52" s="6">
        <v>172.4468</v>
      </c>
      <c r="AX52">
        <v>452.39870000000002</v>
      </c>
      <c r="AY52" s="6">
        <v>420.988</v>
      </c>
      <c r="AZ52" s="6">
        <f>IF((AV52-(6*AW52-(AV52*3))/3)&gt;0,AV52-(6*AW52-(AV52*3))/3,0)</f>
        <v>0</v>
      </c>
      <c r="BA52" s="6">
        <f>IF((AX52-(6*AY52-(AX52*3))/3)&gt;0,AX52-(6*AY52-(AX52*3))/3,0)</f>
        <v>62.821400000000096</v>
      </c>
      <c r="BB52" s="7">
        <f>AZ52/AZ$49</f>
        <v>0</v>
      </c>
      <c r="BC52" s="7"/>
      <c r="BE52" s="6">
        <v>849.33330000000001</v>
      </c>
      <c r="BF52" s="6">
        <v>860.83330000000001</v>
      </c>
      <c r="BG52">
        <v>807.33330000000001</v>
      </c>
      <c r="BH52" s="6">
        <v>855.5</v>
      </c>
      <c r="BI52" s="6">
        <f>IF((BE52-(6*BF52-(BE52*3))/3)&gt;0,BE52-(6*BF52-(BE52*3))/3,0)</f>
        <v>0</v>
      </c>
      <c r="BJ52" s="6">
        <f>IF((BG52-(6*BH52-(BG52*3))/3)&gt;0,BG52-(6*BH52-(BG52*3))/3,0)</f>
        <v>0</v>
      </c>
      <c r="BK52" s="7">
        <f>BI52/BI$49</f>
        <v>0</v>
      </c>
      <c r="BL52" s="7"/>
      <c r="BN52" s="6"/>
      <c r="BO52" s="6"/>
      <c r="BQ52" s="6"/>
      <c r="BR52" s="6"/>
      <c r="BS52" s="6"/>
      <c r="BT52" s="14"/>
      <c r="BU52" s="7"/>
      <c r="BW52" s="6"/>
      <c r="BX52" s="6"/>
      <c r="BZ52" s="6"/>
      <c r="CA52" s="6"/>
      <c r="CB52" s="6"/>
      <c r="CC52" s="15"/>
      <c r="CD52" s="7"/>
      <c r="CF52" s="6"/>
      <c r="CG52" s="6"/>
      <c r="CI52" s="6"/>
      <c r="CJ52" s="6"/>
      <c r="CK52" s="6"/>
      <c r="CL52" s="14"/>
      <c r="CM52" s="7"/>
      <c r="CO52" s="6"/>
      <c r="CP52" s="6"/>
      <c r="CR52" s="6"/>
      <c r="CS52" s="6"/>
      <c r="CT52" s="6"/>
      <c r="CU52" s="14"/>
      <c r="CV52" s="7"/>
      <c r="CW52"/>
      <c r="DQ52" s="58"/>
      <c r="DR52" s="41">
        <v>253.1722000000002</v>
      </c>
      <c r="DS52" s="32">
        <v>170.72619999999984</v>
      </c>
      <c r="DT52" s="32"/>
      <c r="DU52" s="32">
        <v>395.53039999999874</v>
      </c>
      <c r="DV52" s="32"/>
      <c r="DW52" s="32">
        <v>0</v>
      </c>
      <c r="DX52" s="32">
        <v>268.85299999999916</v>
      </c>
      <c r="DY52" s="32">
        <v>343.0322000000001</v>
      </c>
      <c r="DZ52" s="32">
        <v>622.35279999999943</v>
      </c>
      <c r="EA52" s="32">
        <v>87.116199999999935</v>
      </c>
      <c r="EB52" s="32"/>
      <c r="EC52" s="32">
        <v>18.917400000000043</v>
      </c>
      <c r="ED52" s="32">
        <v>0</v>
      </c>
      <c r="EE52" s="32">
        <v>5.8233999999995376</v>
      </c>
      <c r="EF52" s="32">
        <v>294.82579999999984</v>
      </c>
      <c r="EG52" s="32"/>
      <c r="EH52" s="32"/>
      <c r="EI52" s="28">
        <v>0</v>
      </c>
      <c r="EJ52" s="28">
        <v>0</v>
      </c>
      <c r="EK52" s="28">
        <v>0</v>
      </c>
      <c r="EL52" s="28">
        <v>0</v>
      </c>
      <c r="EM52" s="28">
        <v>0</v>
      </c>
      <c r="EN52" s="28">
        <v>780.28660000000013</v>
      </c>
      <c r="EO52" s="28">
        <v>873.08059999999955</v>
      </c>
      <c r="EP52" s="28">
        <v>508.28320000000008</v>
      </c>
      <c r="EQ52" s="28">
        <v>394.4097999999999</v>
      </c>
      <c r="ER52" s="28">
        <v>0</v>
      </c>
      <c r="ES52" s="28">
        <v>356.2675999999999</v>
      </c>
      <c r="ET52" s="28">
        <v>480.57460000000015</v>
      </c>
      <c r="EU52" s="28">
        <v>325.90440000000035</v>
      </c>
      <c r="EW52" s="27">
        <f t="shared" si="53"/>
        <v>1.9200000000000008</v>
      </c>
      <c r="EX52" s="28">
        <v>105.89499999999998</v>
      </c>
      <c r="EY52" s="28">
        <v>23.582599999999843</v>
      </c>
      <c r="EZ52" s="28"/>
      <c r="FA52" s="28">
        <v>0</v>
      </c>
      <c r="FB52" s="28">
        <v>1125.9424000000006</v>
      </c>
      <c r="FC52" s="28">
        <v>0</v>
      </c>
      <c r="FD52" s="28">
        <v>662.16639999999961</v>
      </c>
      <c r="FE52" s="28">
        <v>190.12159999999949</v>
      </c>
      <c r="FF52" s="28">
        <v>353.98219999999992</v>
      </c>
      <c r="FG52" s="28">
        <v>1590.937000000001</v>
      </c>
      <c r="FH52" s="28">
        <v>1444.5630000000006</v>
      </c>
      <c r="FI52" s="28"/>
      <c r="FJ52" s="28">
        <v>43.925400000000081</v>
      </c>
      <c r="FK52" s="28">
        <v>0</v>
      </c>
      <c r="FL52" s="28">
        <v>287.32160000000044</v>
      </c>
      <c r="FM52" s="28"/>
      <c r="FN52" s="28"/>
      <c r="FO52" s="28"/>
      <c r="FP52" s="28"/>
      <c r="FQ52" s="28"/>
      <c r="FR52" s="28">
        <v>443.23399999999992</v>
      </c>
      <c r="FS52" s="28"/>
      <c r="FT52" s="28">
        <v>554.50880000000075</v>
      </c>
      <c r="FU52" s="28">
        <v>916.63879999999995</v>
      </c>
      <c r="FV52" s="28">
        <v>0</v>
      </c>
      <c r="FW52" s="28">
        <v>208.47019999999952</v>
      </c>
      <c r="FX52" s="28"/>
      <c r="FY52" s="28">
        <v>121.73139999999944</v>
      </c>
      <c r="FZ52" s="28">
        <v>405.83519999999999</v>
      </c>
      <c r="GA52" s="28">
        <v>0</v>
      </c>
      <c r="GB52" s="30">
        <f t="shared" si="51"/>
        <v>403.75502857142862</v>
      </c>
      <c r="GC52" s="31">
        <f t="shared" si="52"/>
        <v>486.08225342777672</v>
      </c>
    </row>
    <row r="53" spans="1:185" x14ac:dyDescent="0.3">
      <c r="A53">
        <f>A52+0.129</f>
        <v>0.129</v>
      </c>
      <c r="C53" s="6">
        <v>285.86079999999998</v>
      </c>
      <c r="D53" s="6">
        <v>303.3897</v>
      </c>
      <c r="E53" s="6">
        <v>1215.3827000000001</v>
      </c>
      <c r="F53" s="6">
        <v>1172.9677999999999</v>
      </c>
      <c r="G53" s="6">
        <f t="shared" ref="G53:G74" si="54">IF((C53-(6*D53-(C53*3))/3)&gt;0,C53-(6*D53-(C53*3))/3,0)</f>
        <v>0</v>
      </c>
      <c r="H53" s="6">
        <f t="shared" ref="H53:H74" si="55">IF((E53-(6*F53-(E53*3))/3)&gt;0,E53-(6*F53-(E53*3))/3,0)</f>
        <v>84.829800000000432</v>
      </c>
      <c r="I53" s="7">
        <f t="shared" ref="I53:I72" si="56">G53/G$49</f>
        <v>0</v>
      </c>
      <c r="J53" s="7"/>
      <c r="K53" s="9"/>
      <c r="L53" s="6">
        <v>393.3965</v>
      </c>
      <c r="M53" s="6">
        <v>336.32170000000002</v>
      </c>
      <c r="N53" s="6">
        <v>557.38649999999996</v>
      </c>
      <c r="O53" s="6">
        <v>530.67700000000002</v>
      </c>
      <c r="P53" s="11">
        <f t="shared" ref="P53:P74" si="57">IF((L53-(6*M53-(L53*3))/3)&gt;0,L53-(6*M53-(L53*3))/3,0)</f>
        <v>114.14959999999991</v>
      </c>
      <c r="Q53" s="11">
        <f t="shared" ref="Q53:Q74" si="58">IF((N53-(6*O53-(N53*3))/3)&gt;0,N53-(6*O53-(N53*3))/3,0)</f>
        <v>53.418999999999926</v>
      </c>
      <c r="R53" s="12">
        <f t="shared" ref="R53:R73" si="59">P53/P$49</f>
        <v>0.2353796068785933</v>
      </c>
      <c r="S53" s="7"/>
      <c r="T53" s="9"/>
      <c r="U53" s="6">
        <v>427.93400000000003</v>
      </c>
      <c r="V53" s="6">
        <v>383.96820000000002</v>
      </c>
      <c r="W53" s="6">
        <v>1132.0830000000001</v>
      </c>
      <c r="X53" s="6">
        <v>1167.4226000000001</v>
      </c>
      <c r="Y53" s="11">
        <f t="shared" ref="Y53:Y74" si="60">IF((U53-(6*V53-(U53*3))/3)&gt;0,U53-(6*V53-(U53*3))/3,0)</f>
        <v>87.931600000000003</v>
      </c>
      <c r="Z53" s="11">
        <f t="shared" ref="Z53:Z74" si="61">IF((W53-(6*X53-(W53*3))/3)&gt;0,W53-(6*X53-(W53*3))/3,0)</f>
        <v>0</v>
      </c>
      <c r="AA53" s="12">
        <f t="shared" ref="AA53:AA73" si="62">Y53/Y$49</f>
        <v>0.17031006986207706</v>
      </c>
      <c r="AB53" s="7"/>
      <c r="AC53" s="9"/>
      <c r="AD53" s="6">
        <v>406.03500000000003</v>
      </c>
      <c r="AE53" s="6">
        <v>345.41140000000001</v>
      </c>
      <c r="AF53" s="6">
        <v>1101.3353</v>
      </c>
      <c r="AG53" s="6">
        <v>1091.2483</v>
      </c>
      <c r="AH53" s="6">
        <f t="shared" ref="AH53:AH74" si="63">IF((AD53-(6*AE53-(AD53*3))/3)&gt;0,AD53-(6*AE53-(AD53*3))/3,0)</f>
        <v>121.24719999999996</v>
      </c>
      <c r="AI53" s="6">
        <f t="shared" ref="AI53:AI74" si="64">IF((AF53-(6*AG53-(AF53*3))/3)&gt;0,AF53-(6*AG53-(AF53*3))/3,0)</f>
        <v>20.174000000000206</v>
      </c>
      <c r="AJ53" s="7">
        <f t="shared" ref="AJ53:AJ78" si="65">AH53/AH$49</f>
        <v>0.22860508648165145</v>
      </c>
      <c r="AK53" s="7"/>
      <c r="AM53" s="6">
        <v>367.12380000000002</v>
      </c>
      <c r="AN53" s="16">
        <v>387.1977</v>
      </c>
      <c r="AO53" s="16">
        <v>508.84859999999998</v>
      </c>
      <c r="AP53" s="16">
        <v>578.41459999999995</v>
      </c>
      <c r="AQ53" s="16">
        <f t="shared" ref="AQ53:AQ67" si="66">IF((AM53-(6*AN53-(AM53*3))/3)&gt;0,AM53-(6*AN53-(AM53*3))/3,0)</f>
        <v>0</v>
      </c>
      <c r="AR53" s="16">
        <f t="shared" ref="AR53:AR67" si="67">IF((AO53-(6*AP53-(AO53*3))/3)&gt;0,AO53-(6*AP53-(AO53*3))/3,0)</f>
        <v>0</v>
      </c>
      <c r="AS53" s="7">
        <f t="shared" ref="AS53:AS73" si="68">AQ53/AQ$49</f>
        <v>0</v>
      </c>
      <c r="AT53" s="7"/>
      <c r="AV53" s="6">
        <v>129.62540000000001</v>
      </c>
      <c r="AW53" s="6">
        <v>151.85509999999999</v>
      </c>
      <c r="AX53">
        <v>316.16180000000003</v>
      </c>
      <c r="AY53" s="6">
        <v>343.8965</v>
      </c>
      <c r="AZ53" s="6">
        <f t="shared" ref="AZ53:AZ74" si="69">IF((AV53-(6*AW53-(AV53*3))/3)&gt;0,AV53-(6*AW53-(AV53*3))/3,0)</f>
        <v>0</v>
      </c>
      <c r="BA53" s="6">
        <f t="shared" ref="BA53:BA74" si="70">IF((AX53-(6*AY53-(AX53*3))/3)&gt;0,AX53-(6*AY53-(AX53*3))/3,0)</f>
        <v>0</v>
      </c>
      <c r="BB53" s="7">
        <f t="shared" ref="BB53:BB73" si="71">AZ53/AZ$49</f>
        <v>0</v>
      </c>
      <c r="BC53" s="7"/>
      <c r="BE53" s="6">
        <v>1113.1412</v>
      </c>
      <c r="BF53" s="6">
        <v>1049.9315999999999</v>
      </c>
      <c r="BG53">
        <v>769.48050000000001</v>
      </c>
      <c r="BH53" s="6">
        <v>796.72850000000005</v>
      </c>
      <c r="BI53" s="6">
        <f t="shared" ref="BI53:BI74" si="72">IF((BE53-(6*BF53-(BE53*3))/3)&gt;0,BE53-(6*BF53-(BE53*3))/3,0)</f>
        <v>126.41920000000027</v>
      </c>
      <c r="BJ53" s="6">
        <f t="shared" ref="BJ53:BJ74" si="73">IF((BG53-(6*BH53-(BG53*3))/3)&gt;0,BG53-(6*BH53-(BG53*3))/3,0)</f>
        <v>0</v>
      </c>
      <c r="BK53" s="7">
        <f t="shared" ref="BK53:BK73" si="74">BI53/BI$49</f>
        <v>0.15987406265302104</v>
      </c>
      <c r="BL53" s="7"/>
      <c r="BN53" s="6"/>
      <c r="BO53" s="6"/>
      <c r="BQ53" s="6"/>
      <c r="BR53" s="6"/>
      <c r="BS53" s="17"/>
      <c r="BT53" s="14"/>
      <c r="BU53" s="7"/>
      <c r="BW53" s="6"/>
      <c r="BX53" s="6"/>
      <c r="BZ53" s="6"/>
      <c r="CA53" s="6"/>
      <c r="CB53" s="17"/>
      <c r="CC53" s="15"/>
      <c r="CD53" s="7"/>
      <c r="CF53" s="6"/>
      <c r="CG53" s="6"/>
      <c r="CI53" s="6"/>
      <c r="CJ53" s="6"/>
      <c r="CK53" s="17"/>
      <c r="CL53" s="14"/>
      <c r="CM53" s="7"/>
      <c r="CO53" s="6"/>
      <c r="CP53" s="6"/>
      <c r="CR53" s="6"/>
      <c r="CS53" s="6"/>
      <c r="CT53" s="17"/>
      <c r="CU53" s="14"/>
      <c r="CV53" s="7"/>
      <c r="CW53"/>
      <c r="DQ53" s="58"/>
      <c r="DR53" s="41">
        <v>105.89499999999998</v>
      </c>
      <c r="DS53" s="32">
        <v>23.582599999999843</v>
      </c>
      <c r="DT53" s="32"/>
      <c r="DU53" s="32">
        <v>0</v>
      </c>
      <c r="DV53" s="32"/>
      <c r="DW53" s="32">
        <v>0</v>
      </c>
      <c r="DX53" s="32">
        <v>662.16639999999961</v>
      </c>
      <c r="DY53" s="32">
        <v>190.12159999999949</v>
      </c>
      <c r="DZ53" s="32">
        <v>353.98219999999992</v>
      </c>
      <c r="EA53" s="32">
        <v>33.339599999999905</v>
      </c>
      <c r="EB53" s="32"/>
      <c r="EC53" s="32"/>
      <c r="ED53" s="32">
        <v>43.925400000000081</v>
      </c>
      <c r="EE53" s="32">
        <v>0</v>
      </c>
      <c r="EF53" s="32">
        <v>287.32160000000044</v>
      </c>
      <c r="EG53" s="32"/>
      <c r="EH53" s="32"/>
      <c r="EI53" s="28">
        <v>0</v>
      </c>
      <c r="EJ53" s="28">
        <v>253.08480000000054</v>
      </c>
      <c r="EK53" s="28">
        <v>0</v>
      </c>
      <c r="EL53" s="28">
        <v>0</v>
      </c>
      <c r="EM53" s="28">
        <v>0</v>
      </c>
      <c r="EN53" s="28">
        <v>554.50880000000075</v>
      </c>
      <c r="EO53" s="28">
        <v>916.63879999999995</v>
      </c>
      <c r="EP53" s="28">
        <v>0</v>
      </c>
      <c r="EQ53" s="28">
        <v>208.47019999999952</v>
      </c>
      <c r="ER53" s="28">
        <v>0</v>
      </c>
      <c r="ES53" s="28">
        <v>121.73139999999944</v>
      </c>
      <c r="ET53" s="28">
        <v>405.83519999999999</v>
      </c>
      <c r="EU53" s="28">
        <v>0</v>
      </c>
      <c r="EW53" s="27">
        <f t="shared" si="53"/>
        <v>2.0480000000000009</v>
      </c>
      <c r="EX53" s="28">
        <v>220.92739999999981</v>
      </c>
      <c r="EY53" s="28">
        <v>0</v>
      </c>
      <c r="EZ53" s="28">
        <v>0</v>
      </c>
      <c r="FA53" s="28"/>
      <c r="FB53" s="28">
        <v>1005.5178000000001</v>
      </c>
      <c r="FC53" s="28">
        <v>0</v>
      </c>
      <c r="FD53" s="28">
        <v>594.39159999999947</v>
      </c>
      <c r="FE53" s="28">
        <v>219.60980000000063</v>
      </c>
      <c r="FF53" s="28">
        <v>203.65240000000017</v>
      </c>
      <c r="FG53" s="28">
        <v>902.06880000000024</v>
      </c>
      <c r="FH53" s="28"/>
      <c r="FI53" s="28">
        <v>351.63760000000025</v>
      </c>
      <c r="FJ53" s="28">
        <v>0</v>
      </c>
      <c r="FK53" s="28">
        <v>95.022999999999911</v>
      </c>
      <c r="FL53" s="28">
        <v>194.09680000000048</v>
      </c>
      <c r="FM53" s="28">
        <v>159.86579999999958</v>
      </c>
      <c r="FN53" s="28">
        <v>332.46799999999985</v>
      </c>
      <c r="FO53" s="28">
        <v>923.95180000000005</v>
      </c>
      <c r="FP53" s="28">
        <v>107.94579999999996</v>
      </c>
      <c r="FQ53" s="28">
        <v>0</v>
      </c>
      <c r="FR53" s="28"/>
      <c r="FS53" s="28">
        <v>365.91260000000034</v>
      </c>
      <c r="FT53" s="28">
        <v>372.78359999999952</v>
      </c>
      <c r="FU53" s="28">
        <v>495.73099999999977</v>
      </c>
      <c r="FV53" s="28">
        <v>122.88479999999987</v>
      </c>
      <c r="FW53" s="28">
        <v>121.26180000000022</v>
      </c>
      <c r="FX53" s="28">
        <v>1643.2484000000006</v>
      </c>
      <c r="FY53" s="28">
        <v>153.18320000000017</v>
      </c>
      <c r="FZ53" s="28">
        <v>335.39540000000011</v>
      </c>
      <c r="GA53" s="28">
        <v>37.992599999999584</v>
      </c>
      <c r="GB53" s="30">
        <f t="shared" si="51"/>
        <v>331.83518518518514</v>
      </c>
      <c r="GC53" s="31">
        <f t="shared" si="52"/>
        <v>387.36657113994733</v>
      </c>
    </row>
    <row r="54" spans="1:185" x14ac:dyDescent="0.3">
      <c r="A54">
        <f t="shared" ref="A54:A88" si="75">A53+0.129</f>
        <v>0.25800000000000001</v>
      </c>
      <c r="C54" s="6">
        <v>358.92320000000001</v>
      </c>
      <c r="D54" s="6">
        <v>363.4239</v>
      </c>
      <c r="E54" s="6">
        <v>1205.2179000000001</v>
      </c>
      <c r="F54" s="6">
        <v>1232.2439999999999</v>
      </c>
      <c r="G54" s="6">
        <f t="shared" si="54"/>
        <v>0</v>
      </c>
      <c r="H54" s="6">
        <f t="shared" si="55"/>
        <v>0</v>
      </c>
      <c r="I54" s="7">
        <f t="shared" si="56"/>
        <v>0</v>
      </c>
      <c r="J54" s="7"/>
      <c r="K54" s="9"/>
      <c r="L54" s="6">
        <v>623.69659999999999</v>
      </c>
      <c r="M54" s="6">
        <v>512.80020000000002</v>
      </c>
      <c r="N54" s="6">
        <v>590.80150000000003</v>
      </c>
      <c r="O54" s="6">
        <v>588.92499999999995</v>
      </c>
      <c r="P54" s="11">
        <f t="shared" si="57"/>
        <v>221.7928</v>
      </c>
      <c r="Q54" s="11">
        <f t="shared" si="58"/>
        <v>3.7530000000001564</v>
      </c>
      <c r="R54" s="12">
        <f t="shared" si="59"/>
        <v>0.4573428384549969</v>
      </c>
      <c r="S54" s="7"/>
      <c r="T54" s="9"/>
      <c r="U54" s="6">
        <v>562.82749999999999</v>
      </c>
      <c r="V54" s="6">
        <v>462.75819999999999</v>
      </c>
      <c r="W54" s="6">
        <v>1297.3780999999999</v>
      </c>
      <c r="X54" s="6">
        <v>1259.7107000000001</v>
      </c>
      <c r="Y54" s="11">
        <f t="shared" si="60"/>
        <v>200.13860000000005</v>
      </c>
      <c r="Z54" s="11">
        <f t="shared" si="61"/>
        <v>75.334799999999632</v>
      </c>
      <c r="AA54" s="12">
        <f t="shared" si="62"/>
        <v>0.38763787930730592</v>
      </c>
      <c r="AB54" s="7"/>
      <c r="AC54" s="9"/>
      <c r="AD54" s="6">
        <v>543.92470000000003</v>
      </c>
      <c r="AE54" s="6">
        <v>502.5419</v>
      </c>
      <c r="AF54" s="6">
        <v>1089.9441999999999</v>
      </c>
      <c r="AG54" s="6">
        <v>1128.7320999999999</v>
      </c>
      <c r="AH54" s="6">
        <f t="shared" si="63"/>
        <v>82.765600000000006</v>
      </c>
      <c r="AI54" s="6">
        <f t="shared" si="64"/>
        <v>0</v>
      </c>
      <c r="AJ54" s="7">
        <f t="shared" si="65"/>
        <v>0.15605009555441923</v>
      </c>
      <c r="AK54" s="7"/>
      <c r="AM54" s="6">
        <v>275.54770000000002</v>
      </c>
      <c r="AN54" s="16">
        <v>315.51940000000002</v>
      </c>
      <c r="AO54" s="16">
        <v>703.79989999999998</v>
      </c>
      <c r="AP54" s="16">
        <v>662.21609999999998</v>
      </c>
      <c r="AQ54" s="16">
        <f t="shared" si="66"/>
        <v>0</v>
      </c>
      <c r="AR54" s="16">
        <f t="shared" si="67"/>
        <v>83.167600000000107</v>
      </c>
      <c r="AS54" s="7">
        <f t="shared" si="68"/>
        <v>0</v>
      </c>
      <c r="AT54" s="7"/>
      <c r="AV54" s="6">
        <v>190.8109</v>
      </c>
      <c r="AW54" s="6">
        <v>172.24010000000001</v>
      </c>
      <c r="AX54">
        <v>407.04399999999998</v>
      </c>
      <c r="AY54" s="6">
        <v>376.48059999999998</v>
      </c>
      <c r="AZ54" s="6">
        <f t="shared" si="69"/>
        <v>37.141599999999983</v>
      </c>
      <c r="BA54" s="6">
        <f t="shared" si="70"/>
        <v>61.126799999999946</v>
      </c>
      <c r="BB54" s="7">
        <f t="shared" si="71"/>
        <v>0.11925557417126723</v>
      </c>
      <c r="BC54" s="7"/>
      <c r="BE54" s="6">
        <v>1330.3173999999999</v>
      </c>
      <c r="BF54" s="6">
        <v>1290.4458</v>
      </c>
      <c r="BG54">
        <v>856.5258</v>
      </c>
      <c r="BH54" s="6">
        <v>873.87490000000003</v>
      </c>
      <c r="BI54" s="11">
        <f t="shared" si="72"/>
        <v>79.743199999999888</v>
      </c>
      <c r="BJ54" s="11">
        <f t="shared" si="73"/>
        <v>0</v>
      </c>
      <c r="BK54" s="12">
        <f t="shared" si="74"/>
        <v>0.10084598979389477</v>
      </c>
      <c r="BL54" s="7"/>
      <c r="BN54" s="6"/>
      <c r="BO54" s="6"/>
      <c r="BQ54" s="6"/>
      <c r="BR54" s="6"/>
      <c r="BS54" s="17"/>
      <c r="BT54" s="15"/>
      <c r="BU54" s="7"/>
      <c r="BW54" s="6"/>
      <c r="BX54" s="6"/>
      <c r="BZ54" s="6"/>
      <c r="CA54" s="6"/>
      <c r="CB54" s="17"/>
      <c r="CC54" s="15"/>
      <c r="CD54" s="7"/>
      <c r="CF54" s="6"/>
      <c r="CG54" s="6"/>
      <c r="CI54" s="6"/>
      <c r="CJ54" s="6"/>
      <c r="CK54" s="17"/>
      <c r="CL54" s="15"/>
      <c r="CM54" s="7"/>
      <c r="CO54" s="6"/>
      <c r="CP54" s="6"/>
      <c r="CR54" s="6"/>
      <c r="CS54" s="6"/>
      <c r="CT54" s="17"/>
      <c r="CU54" s="14"/>
      <c r="CV54" s="7"/>
      <c r="CW54"/>
      <c r="DQ54" s="58"/>
      <c r="DR54" s="41">
        <v>220.92739999999981</v>
      </c>
      <c r="DS54" s="32">
        <v>0</v>
      </c>
      <c r="DT54" s="32"/>
      <c r="DU54" s="32"/>
      <c r="DV54" s="32"/>
      <c r="DW54" s="32"/>
      <c r="DX54" s="32">
        <v>594.39159999999947</v>
      </c>
      <c r="DY54" s="32">
        <v>219.60980000000063</v>
      </c>
      <c r="DZ54" s="32">
        <v>203.65240000000017</v>
      </c>
      <c r="EA54" s="32">
        <v>289.84860000000003</v>
      </c>
      <c r="EB54" s="32"/>
      <c r="EC54" s="32"/>
      <c r="ED54" s="32">
        <v>0</v>
      </c>
      <c r="EE54" s="32">
        <v>95.022999999999911</v>
      </c>
      <c r="EF54" s="32">
        <v>194.09680000000048</v>
      </c>
      <c r="EG54" s="32"/>
      <c r="EH54" s="32"/>
      <c r="EI54" s="28">
        <v>0</v>
      </c>
      <c r="EJ54" s="28">
        <v>0</v>
      </c>
      <c r="EK54" s="28">
        <v>0</v>
      </c>
      <c r="EL54" s="28">
        <v>0</v>
      </c>
      <c r="EM54" s="28">
        <v>0</v>
      </c>
      <c r="EN54" s="28">
        <v>372.78359999999952</v>
      </c>
      <c r="EO54" s="28">
        <v>495.73099999999977</v>
      </c>
      <c r="EP54" s="28">
        <v>122.88479999999987</v>
      </c>
      <c r="EQ54" s="28">
        <v>121.26180000000022</v>
      </c>
      <c r="ER54" s="28">
        <v>0</v>
      </c>
      <c r="ES54" s="28">
        <v>153.18320000000017</v>
      </c>
      <c r="ET54" s="28">
        <v>335.39540000000011</v>
      </c>
      <c r="EU54" s="32"/>
      <c r="EW54" s="27">
        <f t="shared" si="53"/>
        <v>2.176000000000001</v>
      </c>
      <c r="EX54" s="28">
        <v>275.32159999999999</v>
      </c>
      <c r="EY54" s="28">
        <v>131.64600000000019</v>
      </c>
      <c r="EZ54" s="28"/>
      <c r="FA54" s="28"/>
      <c r="FB54" s="28"/>
      <c r="FC54" s="28">
        <v>0</v>
      </c>
      <c r="FD54" s="28">
        <v>417.42720000000054</v>
      </c>
      <c r="FE54" s="28">
        <v>0</v>
      </c>
      <c r="FF54" s="28"/>
      <c r="FG54" s="28">
        <v>594.92560000000003</v>
      </c>
      <c r="FH54" s="28">
        <v>1179.6478000000002</v>
      </c>
      <c r="FI54" s="28">
        <v>136.19699999999989</v>
      </c>
      <c r="FJ54" s="28">
        <v>25.172200000000089</v>
      </c>
      <c r="FK54" s="28">
        <v>145.6418000000001</v>
      </c>
      <c r="FL54" s="28">
        <v>142.93580000000043</v>
      </c>
      <c r="FM54" s="28"/>
      <c r="FN54" s="28">
        <v>472.1239999999998</v>
      </c>
      <c r="FO54" s="28">
        <v>321.9204000000002</v>
      </c>
      <c r="FP54" s="28">
        <v>0</v>
      </c>
      <c r="FQ54" s="28">
        <v>57.945200000000114</v>
      </c>
      <c r="FR54" s="28">
        <v>280.8232000000005</v>
      </c>
      <c r="FS54" s="28"/>
      <c r="FT54" s="28">
        <v>0</v>
      </c>
      <c r="FU54" s="28">
        <v>331.29999999999995</v>
      </c>
      <c r="FV54" s="28">
        <v>199.34980000000002</v>
      </c>
      <c r="FW54" s="28"/>
      <c r="FX54" s="28"/>
      <c r="FY54" s="28"/>
      <c r="FZ54" s="28">
        <v>412.18200000000002</v>
      </c>
      <c r="GA54" s="28">
        <v>37.498999999999796</v>
      </c>
      <c r="GB54" s="30">
        <f t="shared" si="51"/>
        <v>245.81231428571439</v>
      </c>
      <c r="GC54" s="31">
        <f t="shared" si="52"/>
        <v>276.98057062069597</v>
      </c>
    </row>
    <row r="55" spans="1:185" x14ac:dyDescent="0.3">
      <c r="A55">
        <f t="shared" si="75"/>
        <v>0.38700000000000001</v>
      </c>
      <c r="C55" s="6">
        <v>481.5967</v>
      </c>
      <c r="D55" s="6">
        <v>460.85399999999998</v>
      </c>
      <c r="E55" s="6">
        <v>1337.6594</v>
      </c>
      <c r="F55" s="6">
        <v>1273.1025</v>
      </c>
      <c r="G55" s="6">
        <f t="shared" si="54"/>
        <v>41.485400000000027</v>
      </c>
      <c r="H55" s="6">
        <f t="shared" si="55"/>
        <v>129.11380000000008</v>
      </c>
      <c r="I55" s="7">
        <f t="shared" si="56"/>
        <v>0.14848520423721917</v>
      </c>
      <c r="J55" s="7"/>
      <c r="K55" s="9"/>
      <c r="L55" s="6">
        <v>800.95740000000001</v>
      </c>
      <c r="M55" s="6">
        <v>601.67790000000002</v>
      </c>
      <c r="N55" s="6">
        <v>768.88199999999995</v>
      </c>
      <c r="O55" s="6">
        <v>768.92370000000005</v>
      </c>
      <c r="P55" s="6">
        <f t="shared" si="57"/>
        <v>398.55899999999997</v>
      </c>
      <c r="Q55" s="6">
        <f t="shared" si="58"/>
        <v>0</v>
      </c>
      <c r="R55" s="7">
        <f t="shared" si="59"/>
        <v>0.82183959241140869</v>
      </c>
      <c r="S55" s="7"/>
      <c r="T55" s="9"/>
      <c r="U55" s="6">
        <v>647.52059999999994</v>
      </c>
      <c r="V55" s="6">
        <v>561.63059999999996</v>
      </c>
      <c r="W55" s="6">
        <v>1253.3134</v>
      </c>
      <c r="X55" s="6">
        <v>1221.838</v>
      </c>
      <c r="Y55" s="6">
        <f t="shared" si="60"/>
        <v>171.78000000000003</v>
      </c>
      <c r="Z55" s="6">
        <f t="shared" si="61"/>
        <v>62.950799999999845</v>
      </c>
      <c r="AA55" s="7">
        <f t="shared" si="62"/>
        <v>0.33271160539450662</v>
      </c>
      <c r="AB55" s="7"/>
      <c r="AC55" s="9"/>
      <c r="AD55" s="6">
        <v>641.96040000000005</v>
      </c>
      <c r="AE55" s="6">
        <v>608.88900000000001</v>
      </c>
      <c r="AF55" s="6">
        <v>1101.0742</v>
      </c>
      <c r="AG55" s="6">
        <v>1201.4956999999999</v>
      </c>
      <c r="AH55" s="6">
        <f t="shared" si="63"/>
        <v>66.142800000000193</v>
      </c>
      <c r="AI55" s="6">
        <f t="shared" si="64"/>
        <v>0</v>
      </c>
      <c r="AJ55" s="7">
        <f t="shared" si="65"/>
        <v>0.12470869854428493</v>
      </c>
      <c r="AK55" s="7"/>
      <c r="AM55" s="6">
        <v>501.98219999999998</v>
      </c>
      <c r="AN55" s="16">
        <v>471.35090000000002</v>
      </c>
      <c r="AO55" s="16">
        <v>715.07029999999997</v>
      </c>
      <c r="AP55" s="16">
        <v>717.74040000000002</v>
      </c>
      <c r="AQ55" s="16">
        <f t="shared" si="66"/>
        <v>61.26259999999985</v>
      </c>
      <c r="AR55" s="16">
        <f t="shared" si="67"/>
        <v>0</v>
      </c>
      <c r="AS55" s="7">
        <f t="shared" si="68"/>
        <v>0.1780188844274663</v>
      </c>
      <c r="AT55" s="7"/>
      <c r="AV55" s="6">
        <v>279.28539999999998</v>
      </c>
      <c r="AW55" s="6">
        <v>252.24860000000001</v>
      </c>
      <c r="AX55">
        <v>449.14580000000001</v>
      </c>
      <c r="AY55" s="6">
        <v>392.59530000000001</v>
      </c>
      <c r="AZ55" s="6">
        <f t="shared" si="69"/>
        <v>54.073599999999942</v>
      </c>
      <c r="BA55" s="6">
        <f t="shared" si="70"/>
        <v>113.10099999999994</v>
      </c>
      <c r="BB55" s="7">
        <f t="shared" si="71"/>
        <v>0.17362144375868113</v>
      </c>
      <c r="BC55" s="7"/>
      <c r="BE55" s="6">
        <v>1583.4003</v>
      </c>
      <c r="BF55" s="6">
        <v>1402.6793</v>
      </c>
      <c r="BG55">
        <v>1008.7495</v>
      </c>
      <c r="BH55" s="6">
        <v>944.59</v>
      </c>
      <c r="BI55" s="11">
        <f t="shared" si="72"/>
        <v>361.44199999999978</v>
      </c>
      <c r="BJ55" s="11">
        <f t="shared" si="73"/>
        <v>128.31900000000007</v>
      </c>
      <c r="BK55" s="12">
        <f t="shared" si="74"/>
        <v>0.4570919682566657</v>
      </c>
      <c r="BL55" s="7"/>
      <c r="BN55" s="6"/>
      <c r="BO55" s="6"/>
      <c r="BQ55" s="6"/>
      <c r="BR55" s="6"/>
      <c r="BS55" s="17"/>
      <c r="BT55" s="15"/>
      <c r="BU55" s="7"/>
      <c r="BW55" s="6"/>
      <c r="BX55" s="6"/>
      <c r="BZ55" s="6"/>
      <c r="CA55" s="6"/>
      <c r="CB55" s="17"/>
      <c r="CC55" s="15"/>
      <c r="CD55" s="7"/>
      <c r="CF55" s="6"/>
      <c r="CG55" s="6"/>
      <c r="CI55" s="6"/>
      <c r="CJ55" s="6"/>
      <c r="CK55" s="17"/>
      <c r="CL55" s="15"/>
      <c r="CM55" s="7"/>
      <c r="CO55" s="6"/>
      <c r="CP55" s="6"/>
      <c r="CR55" s="6"/>
      <c r="CS55" s="6"/>
      <c r="CT55" s="17"/>
      <c r="CU55" s="15"/>
      <c r="CV55" s="7"/>
      <c r="CW55"/>
      <c r="DQ55" s="58"/>
      <c r="DR55" s="41">
        <v>275.32159999999999</v>
      </c>
      <c r="DS55" s="32">
        <v>131.64600000000019</v>
      </c>
      <c r="DT55" s="32"/>
      <c r="DU55" s="32"/>
      <c r="DV55" s="32"/>
      <c r="DW55" s="32"/>
      <c r="DX55" s="32">
        <v>417.42720000000054</v>
      </c>
      <c r="DY55" s="32">
        <v>0</v>
      </c>
      <c r="DZ55" s="32"/>
      <c r="EA55" s="32"/>
      <c r="EB55" s="32"/>
      <c r="EC55" s="29"/>
      <c r="ED55" s="32">
        <v>25.172200000000089</v>
      </c>
      <c r="EE55" s="32">
        <v>145.6418000000001</v>
      </c>
      <c r="EF55" s="32">
        <v>142.93580000000043</v>
      </c>
      <c r="EG55" s="32"/>
      <c r="EH55" s="32"/>
      <c r="EI55" s="28">
        <v>0</v>
      </c>
      <c r="EJ55" s="28">
        <v>25.172200000000089</v>
      </c>
      <c r="EK55" s="28">
        <v>0</v>
      </c>
      <c r="EL55" s="28">
        <v>0</v>
      </c>
      <c r="EM55" s="28">
        <v>0</v>
      </c>
      <c r="EN55" s="28">
        <v>0</v>
      </c>
      <c r="EO55" s="28">
        <v>331.29999999999995</v>
      </c>
      <c r="EP55" s="28">
        <v>199.34980000000002</v>
      </c>
      <c r="EQ55" s="28">
        <v>0</v>
      </c>
      <c r="ER55" s="28">
        <v>0</v>
      </c>
      <c r="ES55" s="28">
        <v>0</v>
      </c>
      <c r="ET55" s="28">
        <v>412.18200000000002</v>
      </c>
      <c r="EU55" s="32"/>
      <c r="EW55" s="27">
        <f t="shared" si="53"/>
        <v>2.3040000000000012</v>
      </c>
      <c r="EX55" s="28">
        <v>305.63800000000015</v>
      </c>
      <c r="EY55" s="28">
        <v>128.22020000000009</v>
      </c>
      <c r="EZ55" s="28">
        <v>0</v>
      </c>
      <c r="FA55" s="28"/>
      <c r="FB55" s="28">
        <v>506.36940000000004</v>
      </c>
      <c r="FC55" s="28">
        <v>0</v>
      </c>
      <c r="FD55" s="28">
        <v>121.67220000000088</v>
      </c>
      <c r="FE55" s="28"/>
      <c r="FF55" s="28"/>
      <c r="FG55" s="28"/>
      <c r="FH55" s="28">
        <v>404.98719999999958</v>
      </c>
      <c r="FI55" s="28"/>
      <c r="FJ55" s="28">
        <v>57.691399999999931</v>
      </c>
      <c r="FK55" s="28">
        <v>213.62620000000038</v>
      </c>
      <c r="FL55" s="28">
        <v>221.37599999999975</v>
      </c>
      <c r="FM55" s="28">
        <v>32.335399999999822</v>
      </c>
      <c r="FN55" s="28"/>
      <c r="FO55" s="28"/>
      <c r="FP55" s="28"/>
      <c r="FQ55" s="28"/>
      <c r="FR55" s="28">
        <v>39.642800000000307</v>
      </c>
      <c r="FS55" s="28"/>
      <c r="FT55" s="28">
        <v>0</v>
      </c>
      <c r="FU55" s="28">
        <v>167.89700000000028</v>
      </c>
      <c r="FV55" s="28"/>
      <c r="FW55" s="28"/>
      <c r="FX55" s="28">
        <v>575.30659999999966</v>
      </c>
      <c r="FY55" s="28"/>
      <c r="FZ55" s="28">
        <v>895.84379999999987</v>
      </c>
      <c r="GA55" s="32">
        <v>0</v>
      </c>
      <c r="GB55" s="30">
        <f t="shared" si="51"/>
        <v>215.91801176470588</v>
      </c>
      <c r="GC55" s="31">
        <f t="shared" si="52"/>
        <v>251.84641331105416</v>
      </c>
    </row>
    <row r="56" spans="1:185" x14ac:dyDescent="0.3">
      <c r="A56">
        <f t="shared" si="75"/>
        <v>0.51600000000000001</v>
      </c>
      <c r="C56" s="6">
        <v>623.03409999999997</v>
      </c>
      <c r="D56" s="6">
        <v>626.70910000000003</v>
      </c>
      <c r="E56" s="6">
        <v>1296.8706999999999</v>
      </c>
      <c r="F56" s="6">
        <v>1232.9601</v>
      </c>
      <c r="G56" s="6">
        <f t="shared" si="54"/>
        <v>0</v>
      </c>
      <c r="H56" s="6">
        <f t="shared" si="55"/>
        <v>127.82120000000009</v>
      </c>
      <c r="I56" s="7">
        <f t="shared" si="56"/>
        <v>0</v>
      </c>
      <c r="J56" s="7"/>
      <c r="K56" s="9"/>
      <c r="L56" s="6">
        <v>857.30740000000003</v>
      </c>
      <c r="M56" s="6">
        <v>614.82759999999996</v>
      </c>
      <c r="N56" s="6">
        <v>919.43889999999999</v>
      </c>
      <c r="O56" s="6">
        <v>868.66639999999995</v>
      </c>
      <c r="P56" s="6">
        <f t="shared" si="57"/>
        <v>484.95960000000019</v>
      </c>
      <c r="Q56" s="6">
        <f t="shared" si="58"/>
        <v>101.54500000000007</v>
      </c>
      <c r="R56" s="7">
        <f t="shared" si="59"/>
        <v>1</v>
      </c>
      <c r="S56" s="7"/>
      <c r="T56" s="9"/>
      <c r="U56" s="6">
        <v>786.05359999999996</v>
      </c>
      <c r="V56" s="6">
        <v>650.49990000000003</v>
      </c>
      <c r="W56" s="6">
        <v>1381.9211</v>
      </c>
      <c r="X56" s="6">
        <v>1272.4253000000001</v>
      </c>
      <c r="Y56" s="6">
        <f t="shared" si="60"/>
        <v>271.10739999999976</v>
      </c>
      <c r="Z56" s="6">
        <f t="shared" si="61"/>
        <v>218.99159999999983</v>
      </c>
      <c r="AA56" s="7">
        <f t="shared" si="62"/>
        <v>0.52509359813907652</v>
      </c>
      <c r="AB56" s="7"/>
      <c r="AC56" s="9"/>
      <c r="AD56" s="6">
        <v>766.00559999999996</v>
      </c>
      <c r="AE56" s="6">
        <v>731.80920000000003</v>
      </c>
      <c r="AF56" s="6">
        <v>1193.7886000000001</v>
      </c>
      <c r="AG56" s="6">
        <v>1250.4084</v>
      </c>
      <c r="AH56" s="11">
        <f t="shared" si="63"/>
        <v>68.392799999999966</v>
      </c>
      <c r="AI56" s="11">
        <f t="shared" si="64"/>
        <v>0</v>
      </c>
      <c r="AJ56" s="12">
        <f t="shared" si="65"/>
        <v>0.12895095275373195</v>
      </c>
      <c r="AK56" s="7"/>
      <c r="AM56" s="6">
        <v>626.21640000000002</v>
      </c>
      <c r="AN56" s="16">
        <v>597.85419999999999</v>
      </c>
      <c r="AO56" s="16">
        <v>859.14419999999996</v>
      </c>
      <c r="AP56" s="16">
        <v>791.23180000000002</v>
      </c>
      <c r="AQ56" s="16">
        <f t="shared" si="66"/>
        <v>56.72440000000006</v>
      </c>
      <c r="AR56" s="16">
        <f t="shared" si="67"/>
        <v>135.82479999999998</v>
      </c>
      <c r="AS56" s="7">
        <f t="shared" si="68"/>
        <v>0.16483163313044835</v>
      </c>
      <c r="AT56" s="7"/>
      <c r="AV56" s="6">
        <v>410.4348</v>
      </c>
      <c r="AW56" s="6">
        <v>389.41050000000001</v>
      </c>
      <c r="AX56">
        <v>461.93970000000002</v>
      </c>
      <c r="AY56" s="6">
        <v>447.78500000000003</v>
      </c>
      <c r="AZ56" s="6">
        <f t="shared" si="69"/>
        <v>42.048599999999908</v>
      </c>
      <c r="BA56" s="6">
        <f t="shared" si="70"/>
        <v>28.309400000000039</v>
      </c>
      <c r="BB56" s="7">
        <f t="shared" si="71"/>
        <v>0.13501114481061502</v>
      </c>
      <c r="BC56" s="7"/>
      <c r="BE56" s="6">
        <v>1687.2144000000001</v>
      </c>
      <c r="BF56" s="6">
        <v>1422.3607</v>
      </c>
      <c r="BG56">
        <v>1136.1703</v>
      </c>
      <c r="BH56" s="6">
        <v>1083.2433000000001</v>
      </c>
      <c r="BI56" s="6">
        <f t="shared" si="72"/>
        <v>529.70740000000046</v>
      </c>
      <c r="BJ56" s="6">
        <f t="shared" si="73"/>
        <v>105.85399999999981</v>
      </c>
      <c r="BK56" s="7">
        <f t="shared" si="74"/>
        <v>0.66988617279154405</v>
      </c>
      <c r="BL56" s="7"/>
      <c r="BN56" s="6"/>
      <c r="BO56" s="6"/>
      <c r="BQ56" s="6"/>
      <c r="BR56" s="6"/>
      <c r="BS56" s="17"/>
      <c r="BT56" s="15"/>
      <c r="BU56" s="7"/>
      <c r="BW56" s="6"/>
      <c r="BX56" s="6"/>
      <c r="BZ56" s="6"/>
      <c r="CA56" s="6"/>
      <c r="CB56" s="17"/>
      <c r="CC56" s="15"/>
      <c r="CD56" s="7"/>
      <c r="CF56" s="6"/>
      <c r="CG56" s="6"/>
      <c r="CI56" s="6"/>
      <c r="CJ56" s="6"/>
      <c r="CK56" s="17"/>
      <c r="CL56" s="15"/>
      <c r="CM56" s="7"/>
      <c r="CO56" s="6"/>
      <c r="CP56" s="6"/>
      <c r="CR56" s="6"/>
      <c r="CS56" s="6"/>
      <c r="CT56" s="17"/>
      <c r="CU56" s="15"/>
      <c r="CV56" s="7"/>
      <c r="CW56"/>
      <c r="DQ56" s="58"/>
      <c r="DR56" s="41">
        <v>0</v>
      </c>
      <c r="DS56" s="32">
        <v>128.22020000000009</v>
      </c>
      <c r="DT56" s="32"/>
      <c r="DU56" s="32"/>
      <c r="DV56" s="32"/>
      <c r="DW56" s="29"/>
      <c r="DX56" s="32">
        <v>121.67220000000088</v>
      </c>
      <c r="DY56" s="32"/>
      <c r="DZ56" s="32"/>
      <c r="EA56" s="32"/>
      <c r="EB56" s="32"/>
      <c r="EC56" s="29"/>
      <c r="ED56" s="32">
        <v>57.691399999999931</v>
      </c>
      <c r="EE56" s="32">
        <v>213.62620000000038</v>
      </c>
      <c r="EF56" s="32">
        <v>221.37599999999975</v>
      </c>
      <c r="EG56" s="29"/>
      <c r="EH56" s="32"/>
      <c r="EI56" s="28">
        <v>0</v>
      </c>
      <c r="EJ56" s="28">
        <v>57.691399999999931</v>
      </c>
      <c r="EK56" s="28">
        <v>0</v>
      </c>
      <c r="EL56" s="28">
        <v>0</v>
      </c>
      <c r="EM56" s="28">
        <v>0</v>
      </c>
      <c r="EN56" s="28">
        <v>0</v>
      </c>
      <c r="EO56" s="28">
        <v>167.89700000000028</v>
      </c>
      <c r="EP56" s="28">
        <v>0</v>
      </c>
      <c r="EQ56" s="28">
        <v>0</v>
      </c>
      <c r="ER56" s="28">
        <v>0</v>
      </c>
      <c r="ES56" s="28">
        <v>0</v>
      </c>
      <c r="ET56" s="28">
        <v>895.84379999999987</v>
      </c>
      <c r="EU56" s="32"/>
      <c r="EW56" s="27">
        <f t="shared" si="53"/>
        <v>2.4320000000000013</v>
      </c>
      <c r="EX56" s="28">
        <v>361.82140000000027</v>
      </c>
      <c r="EY56" s="28">
        <v>0</v>
      </c>
      <c r="EZ56" s="28">
        <v>85.49559999999974</v>
      </c>
      <c r="FA56" s="28"/>
      <c r="FB56" s="28"/>
      <c r="FC56" s="27"/>
      <c r="FD56" s="28">
        <v>0</v>
      </c>
      <c r="FE56" s="28"/>
      <c r="FF56" s="28"/>
      <c r="FG56" s="28">
        <v>87.116199999999935</v>
      </c>
      <c r="FH56" s="28"/>
      <c r="FI56" s="28">
        <v>36.873199999999997</v>
      </c>
      <c r="FJ56" s="28"/>
      <c r="FK56" s="28">
        <v>111.73740000000021</v>
      </c>
      <c r="FL56" s="32">
        <v>239.39619999999991</v>
      </c>
      <c r="FM56" s="28"/>
      <c r="FN56" s="28">
        <v>230.81060000000002</v>
      </c>
      <c r="FO56" s="28">
        <v>344.66680000000019</v>
      </c>
      <c r="FP56" s="28">
        <v>0</v>
      </c>
      <c r="FQ56" s="28">
        <v>0</v>
      </c>
      <c r="FR56" s="28"/>
      <c r="FS56" s="28"/>
      <c r="FT56" s="28">
        <v>141.82299999999998</v>
      </c>
      <c r="FU56" s="28"/>
      <c r="FV56" s="28"/>
      <c r="FW56" s="28"/>
      <c r="FX56" s="28"/>
      <c r="FY56" s="28"/>
      <c r="FZ56" s="28">
        <v>1093.8184000000001</v>
      </c>
      <c r="GA56" s="32">
        <v>0</v>
      </c>
      <c r="GB56" s="30">
        <f t="shared" si="51"/>
        <v>182.23725333333334</v>
      </c>
      <c r="GC56" s="31">
        <f t="shared" si="52"/>
        <v>281.25151675733207</v>
      </c>
    </row>
    <row r="57" spans="1:185" x14ac:dyDescent="0.3">
      <c r="A57">
        <f t="shared" si="75"/>
        <v>0.64500000000000002</v>
      </c>
      <c r="C57" s="6">
        <v>675.35619999999994</v>
      </c>
      <c r="D57" s="6">
        <v>689.2681</v>
      </c>
      <c r="E57" s="6">
        <v>1136.6007999999999</v>
      </c>
      <c r="F57" s="6">
        <v>1123.6410000000001</v>
      </c>
      <c r="G57" s="6">
        <f t="shared" si="54"/>
        <v>0</v>
      </c>
      <c r="H57" s="6">
        <f t="shared" si="55"/>
        <v>25.919599999999718</v>
      </c>
      <c r="I57" s="7">
        <f t="shared" si="56"/>
        <v>0</v>
      </c>
      <c r="J57" s="7"/>
      <c r="K57" s="9"/>
      <c r="L57" s="6">
        <v>813.8297</v>
      </c>
      <c r="M57" s="6">
        <v>629.69569999999999</v>
      </c>
      <c r="N57" s="6">
        <v>1401.9119000000001</v>
      </c>
      <c r="O57" s="6">
        <v>1104.8100999999999</v>
      </c>
      <c r="P57" s="6">
        <f t="shared" si="57"/>
        <v>368.26799999999997</v>
      </c>
      <c r="Q57" s="6">
        <f t="shared" si="58"/>
        <v>594.20360000000016</v>
      </c>
      <c r="R57" s="7">
        <f t="shared" si="59"/>
        <v>0.75937871938198531</v>
      </c>
      <c r="S57" s="7"/>
      <c r="T57" s="9"/>
      <c r="U57" s="6">
        <v>955.54049999999995</v>
      </c>
      <c r="V57" s="6">
        <v>774.79970000000003</v>
      </c>
      <c r="W57" s="6">
        <v>1407.0204000000001</v>
      </c>
      <c r="X57" s="6">
        <v>1290.4338</v>
      </c>
      <c r="Y57" s="6">
        <f t="shared" si="60"/>
        <v>361.48159999999984</v>
      </c>
      <c r="Z57" s="6">
        <f t="shared" si="61"/>
        <v>233.17319999999995</v>
      </c>
      <c r="AA57" s="7">
        <f t="shared" si="62"/>
        <v>0.70013461087772044</v>
      </c>
      <c r="AB57" s="7"/>
      <c r="AC57" s="9"/>
      <c r="AD57" s="6">
        <v>857.48289999999997</v>
      </c>
      <c r="AE57" s="6">
        <v>780.88819999999998</v>
      </c>
      <c r="AF57" s="6">
        <v>1302.4042999999999</v>
      </c>
      <c r="AG57" s="6">
        <v>1281.9903999999999</v>
      </c>
      <c r="AH57" s="11">
        <f t="shared" si="63"/>
        <v>153.18939999999986</v>
      </c>
      <c r="AI57" s="11">
        <f t="shared" si="64"/>
        <v>40.827799999999797</v>
      </c>
      <c r="AJ57" s="12">
        <f t="shared" si="65"/>
        <v>0.2888303897745455</v>
      </c>
      <c r="AK57" s="7"/>
      <c r="AM57" s="6">
        <v>703.7604</v>
      </c>
      <c r="AN57" s="16">
        <v>678.04049999999995</v>
      </c>
      <c r="AO57" s="16">
        <v>973.0018</v>
      </c>
      <c r="AP57" s="16">
        <v>933.05</v>
      </c>
      <c r="AQ57" s="16">
        <f t="shared" si="66"/>
        <v>51.439800000000105</v>
      </c>
      <c r="AR57" s="16">
        <f t="shared" si="67"/>
        <v>79.90360000000021</v>
      </c>
      <c r="AS57" s="7">
        <f t="shared" si="68"/>
        <v>0.14947546808610837</v>
      </c>
      <c r="AT57" s="7"/>
      <c r="AV57" s="6">
        <v>522.48829999999998</v>
      </c>
      <c r="AW57" s="6">
        <v>497.91820000000001</v>
      </c>
      <c r="AX57">
        <v>511.23419999999999</v>
      </c>
      <c r="AY57" s="6">
        <v>534.25160000000005</v>
      </c>
      <c r="AZ57" s="11">
        <f t="shared" si="69"/>
        <v>49.140199999999993</v>
      </c>
      <c r="BA57" s="11">
        <f t="shared" si="70"/>
        <v>0</v>
      </c>
      <c r="BB57" s="12">
        <f t="shared" si="71"/>
        <v>0.15778110705760945</v>
      </c>
      <c r="BC57" s="7"/>
      <c r="BE57" s="6">
        <v>1875.2094999999999</v>
      </c>
      <c r="BF57" s="6">
        <v>1488.828</v>
      </c>
      <c r="BG57">
        <v>1078.7869000000001</v>
      </c>
      <c r="BH57" s="6">
        <v>1050.79</v>
      </c>
      <c r="BI57" s="6">
        <f t="shared" si="72"/>
        <v>772.76299999999969</v>
      </c>
      <c r="BJ57" s="6">
        <f t="shared" si="73"/>
        <v>55.993800000000192</v>
      </c>
      <c r="BK57" s="7">
        <f t="shared" si="74"/>
        <v>0.97726263319128881</v>
      </c>
      <c r="BL57" s="7"/>
      <c r="BN57" s="6"/>
      <c r="BO57" s="6"/>
      <c r="BQ57" s="6"/>
      <c r="BR57" s="6"/>
      <c r="BS57" s="17"/>
      <c r="BT57" s="15"/>
      <c r="BU57" s="7"/>
      <c r="BW57" s="6"/>
      <c r="BX57" s="6"/>
      <c r="BZ57" s="6"/>
      <c r="CA57" s="6"/>
      <c r="CB57" s="17"/>
      <c r="CC57" s="15"/>
      <c r="CD57" s="7"/>
      <c r="CF57" s="6"/>
      <c r="CG57" s="6"/>
      <c r="CI57" s="6"/>
      <c r="CJ57" s="6"/>
      <c r="CK57" s="17"/>
      <c r="CL57" s="15"/>
      <c r="CM57" s="7"/>
      <c r="CO57" s="6"/>
      <c r="CP57" s="6"/>
      <c r="CR57" s="6"/>
      <c r="CS57" s="6"/>
      <c r="CT57" s="17"/>
      <c r="CU57" s="15"/>
      <c r="CV57" s="7"/>
      <c r="CW57"/>
      <c r="DQ57" s="58"/>
      <c r="DR57" s="41">
        <v>361.82140000000027</v>
      </c>
      <c r="DS57" s="29"/>
      <c r="DT57" s="32"/>
      <c r="DU57" s="29"/>
      <c r="DV57" s="32"/>
      <c r="DW57" s="29"/>
      <c r="DX57" s="32">
        <v>0</v>
      </c>
      <c r="DY57" s="32"/>
      <c r="DZ57" s="32"/>
      <c r="EA57" s="32"/>
      <c r="EB57" s="32"/>
      <c r="EC57" s="29"/>
      <c r="ED57" s="32"/>
      <c r="EE57" s="32">
        <v>111.73740000000021</v>
      </c>
      <c r="EF57" s="29"/>
      <c r="EG57" s="29"/>
      <c r="EH57" s="32"/>
      <c r="EI57" s="28">
        <v>0</v>
      </c>
      <c r="EJ57" s="28">
        <v>0</v>
      </c>
      <c r="EK57" s="28">
        <v>0</v>
      </c>
      <c r="EL57" s="28">
        <v>0</v>
      </c>
      <c r="EM57" s="28">
        <v>0</v>
      </c>
      <c r="EN57" s="28">
        <v>141.82299999999998</v>
      </c>
      <c r="EO57" s="28">
        <v>0</v>
      </c>
      <c r="EP57" s="28">
        <v>0</v>
      </c>
      <c r="EQ57" s="28">
        <v>0</v>
      </c>
      <c r="ER57" s="28">
        <v>0</v>
      </c>
      <c r="ES57" s="28">
        <v>395.99319999999966</v>
      </c>
      <c r="ET57" s="28">
        <v>1093.8184000000001</v>
      </c>
      <c r="EU57" s="32"/>
      <c r="EW57" s="27"/>
      <c r="EX57" s="28">
        <v>77.464800000000423</v>
      </c>
      <c r="EY57" s="27"/>
      <c r="EZ57" s="28"/>
      <c r="FA57" s="27"/>
      <c r="FB57" s="28"/>
      <c r="FC57" s="27"/>
      <c r="FD57" s="28"/>
      <c r="FE57" s="28"/>
      <c r="FF57" s="28"/>
      <c r="FG57" s="28"/>
      <c r="FH57" s="28"/>
      <c r="FI57" s="28"/>
      <c r="FJ57" s="28"/>
      <c r="FK57" s="28">
        <v>211.6257999999998</v>
      </c>
      <c r="FL57" s="32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>
        <v>74.729999999999563</v>
      </c>
      <c r="FY57" s="28"/>
      <c r="FZ57" s="28">
        <v>699.7</v>
      </c>
      <c r="GA57" s="32">
        <v>0</v>
      </c>
      <c r="GB57" s="30">
        <f t="shared" si="51"/>
        <v>212.70411999999996</v>
      </c>
      <c r="GC57" s="31">
        <f t="shared" si="52"/>
        <v>282.72589377337198</v>
      </c>
    </row>
    <row r="58" spans="1:185" x14ac:dyDescent="0.3">
      <c r="A58">
        <f t="shared" si="75"/>
        <v>0.77400000000000002</v>
      </c>
      <c r="C58" s="6">
        <v>647.94129999999996</v>
      </c>
      <c r="D58" s="6">
        <v>666.46479999999997</v>
      </c>
      <c r="E58" s="6">
        <v>1004.9625</v>
      </c>
      <c r="F58" s="6">
        <v>1134.1559</v>
      </c>
      <c r="G58" s="11">
        <f t="shared" si="54"/>
        <v>0</v>
      </c>
      <c r="H58" s="11">
        <f t="shared" si="55"/>
        <v>0</v>
      </c>
      <c r="I58" s="12">
        <f t="shared" si="56"/>
        <v>0</v>
      </c>
      <c r="J58" s="7"/>
      <c r="K58" s="9"/>
      <c r="L58" s="6">
        <v>810.32640000000004</v>
      </c>
      <c r="M58" s="6">
        <v>630.86980000000005</v>
      </c>
      <c r="N58" s="6">
        <v>1182.8898999999999</v>
      </c>
      <c r="O58" s="6">
        <v>1058.2026000000001</v>
      </c>
      <c r="P58" s="6">
        <f t="shared" si="57"/>
        <v>358.9131999999999</v>
      </c>
      <c r="Q58" s="6">
        <f t="shared" si="58"/>
        <v>249.37459999999953</v>
      </c>
      <c r="R58" s="7">
        <f t="shared" si="59"/>
        <v>0.74008886513433236</v>
      </c>
      <c r="S58" s="7"/>
      <c r="T58" s="9"/>
      <c r="U58" s="6">
        <v>982.05179999999996</v>
      </c>
      <c r="V58" s="6">
        <v>820.79740000000004</v>
      </c>
      <c r="W58" s="6">
        <v>1112.0071</v>
      </c>
      <c r="X58" s="6">
        <v>1187.2837999999999</v>
      </c>
      <c r="Y58" s="6">
        <f t="shared" si="60"/>
        <v>322.50879999999972</v>
      </c>
      <c r="Z58" s="6">
        <f t="shared" si="61"/>
        <v>0</v>
      </c>
      <c r="AA58" s="7">
        <f t="shared" si="62"/>
        <v>0.62465025382381967</v>
      </c>
      <c r="AB58" s="7"/>
      <c r="AC58" s="9"/>
      <c r="AD58" s="6">
        <v>980.90179999999998</v>
      </c>
      <c r="AE58" s="6">
        <v>849.96140000000003</v>
      </c>
      <c r="AF58" s="6">
        <v>1293.9445000000001</v>
      </c>
      <c r="AG58" s="6">
        <v>1345.9357</v>
      </c>
      <c r="AH58" s="6">
        <f t="shared" si="63"/>
        <v>261.88079999999991</v>
      </c>
      <c r="AI58" s="6">
        <f t="shared" si="64"/>
        <v>0</v>
      </c>
      <c r="AJ58" s="7">
        <f t="shared" si="65"/>
        <v>0.49376218941042815</v>
      </c>
      <c r="AK58" s="7"/>
      <c r="AM58" s="6">
        <v>893.39949999999999</v>
      </c>
      <c r="AN58" s="16">
        <v>721.33180000000004</v>
      </c>
      <c r="AO58" s="16">
        <v>911.31269999999995</v>
      </c>
      <c r="AP58" s="16">
        <v>870.66549999999995</v>
      </c>
      <c r="AQ58" s="16">
        <f t="shared" si="66"/>
        <v>344.13539999999978</v>
      </c>
      <c r="AR58" s="16">
        <f t="shared" si="67"/>
        <v>81.29440000000011</v>
      </c>
      <c r="AS58" s="7">
        <f t="shared" si="68"/>
        <v>1</v>
      </c>
      <c r="AT58" s="7"/>
      <c r="AV58" s="6">
        <v>670.5711</v>
      </c>
      <c r="AW58" s="6">
        <v>569.91769999999997</v>
      </c>
      <c r="AX58">
        <v>625.27940000000001</v>
      </c>
      <c r="AY58" s="6">
        <v>562.56179999999995</v>
      </c>
      <c r="AZ58" s="11">
        <f t="shared" si="69"/>
        <v>201.30680000000001</v>
      </c>
      <c r="BA58" s="11">
        <f t="shared" si="70"/>
        <v>125.43520000000018</v>
      </c>
      <c r="BB58" s="12">
        <f t="shared" si="71"/>
        <v>0.64636305432669749</v>
      </c>
      <c r="BC58" s="7"/>
      <c r="BE58" s="6">
        <v>1851.0984000000001</v>
      </c>
      <c r="BF58" s="6">
        <v>1455.7272</v>
      </c>
      <c r="BG58">
        <v>814.82920000000001</v>
      </c>
      <c r="BH58" s="6">
        <v>755.28719999999998</v>
      </c>
      <c r="BI58" s="6">
        <f t="shared" si="72"/>
        <v>790.74240000000032</v>
      </c>
      <c r="BJ58" s="6">
        <f t="shared" si="73"/>
        <v>119.08399999999983</v>
      </c>
      <c r="BK58" s="7">
        <f t="shared" si="74"/>
        <v>1</v>
      </c>
      <c r="BL58" s="7"/>
      <c r="BN58" s="6"/>
      <c r="BO58" s="6"/>
      <c r="BQ58" s="6"/>
      <c r="BR58" s="6"/>
      <c r="BS58" s="17"/>
      <c r="BT58" s="15"/>
      <c r="BU58" s="7"/>
      <c r="BW58" s="6"/>
      <c r="BX58" s="6"/>
      <c r="BZ58" s="6"/>
      <c r="CA58" s="6"/>
      <c r="CB58" s="17"/>
      <c r="CC58" s="15"/>
      <c r="CD58" s="7"/>
      <c r="CF58" s="6"/>
      <c r="CG58" s="6"/>
      <c r="CI58" s="6"/>
      <c r="CJ58" s="6"/>
      <c r="CK58" s="17"/>
      <c r="CL58" s="15"/>
      <c r="CM58" s="7"/>
      <c r="CO58" s="6"/>
      <c r="CP58" s="6"/>
      <c r="CR58" s="6"/>
      <c r="CS58" s="6"/>
      <c r="CT58" s="17"/>
      <c r="CU58" s="15"/>
      <c r="CV58" s="7"/>
      <c r="CW58"/>
      <c r="DQ58" s="58"/>
      <c r="DR58" s="41"/>
      <c r="DS58" s="29"/>
      <c r="DT58" s="32"/>
      <c r="DU58" s="29"/>
      <c r="DV58" s="32"/>
      <c r="DW58" s="29"/>
      <c r="DX58" s="32"/>
      <c r="DY58" s="32"/>
      <c r="DZ58" s="32"/>
      <c r="EA58" s="32"/>
      <c r="EB58" s="32"/>
      <c r="EC58" s="29"/>
      <c r="ED58" s="32"/>
      <c r="EE58" s="32">
        <v>211.6257999999998</v>
      </c>
      <c r="EF58" s="29"/>
      <c r="EG58" s="29"/>
      <c r="EH58" s="32"/>
      <c r="EI58" s="32"/>
      <c r="EJ58" s="32"/>
      <c r="EK58" s="28">
        <v>0</v>
      </c>
      <c r="EL58" s="28">
        <v>0</v>
      </c>
      <c r="EM58" s="32"/>
      <c r="EN58" s="28">
        <v>0</v>
      </c>
      <c r="EO58" s="28">
        <v>0</v>
      </c>
      <c r="EP58" s="32"/>
      <c r="EQ58" s="28">
        <v>0</v>
      </c>
      <c r="ER58" s="32"/>
      <c r="ES58" s="28">
        <v>121.30540000000042</v>
      </c>
      <c r="ET58" s="28">
        <v>699.7</v>
      </c>
      <c r="EU58" s="32"/>
      <c r="EW58" s="27"/>
      <c r="EX58" s="27"/>
      <c r="EY58" s="27"/>
      <c r="EZ58" s="28"/>
      <c r="FA58" s="27"/>
      <c r="FB58" s="28"/>
      <c r="FC58" s="27"/>
      <c r="FD58" s="27"/>
      <c r="FE58" s="28"/>
      <c r="FF58" s="28"/>
      <c r="FG58" s="28"/>
      <c r="FH58" s="28"/>
      <c r="FI58" s="28"/>
      <c r="FJ58" s="28"/>
      <c r="FK58" s="28"/>
      <c r="FL58" s="32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>
        <v>574.125</v>
      </c>
      <c r="GA58" s="27"/>
      <c r="GB58" s="30"/>
      <c r="GC58" s="31"/>
    </row>
    <row r="59" spans="1:185" ht="15" thickBot="1" x14ac:dyDescent="0.35">
      <c r="A59">
        <f t="shared" si="75"/>
        <v>0.90300000000000002</v>
      </c>
      <c r="C59" s="6">
        <v>793.18209999999999</v>
      </c>
      <c r="D59" s="6">
        <v>704.93100000000004</v>
      </c>
      <c r="E59" s="6">
        <v>1168.4163000000001</v>
      </c>
      <c r="F59" s="6">
        <v>1120.0056</v>
      </c>
      <c r="G59" s="11">
        <f t="shared" si="54"/>
        <v>176.5021999999999</v>
      </c>
      <c r="H59" s="11">
        <f t="shared" si="55"/>
        <v>96.821400000000267</v>
      </c>
      <c r="I59" s="12">
        <f t="shared" si="56"/>
        <v>0.63173948462154084</v>
      </c>
      <c r="J59" s="7"/>
      <c r="K59" s="9"/>
      <c r="L59" s="6">
        <v>849.24040000000002</v>
      </c>
      <c r="M59" s="6">
        <v>670.22389999999996</v>
      </c>
      <c r="N59" s="6">
        <v>1179.7582</v>
      </c>
      <c r="O59" s="6">
        <v>1094.1356000000001</v>
      </c>
      <c r="P59" s="6">
        <f t="shared" si="57"/>
        <v>358.03300000000007</v>
      </c>
      <c r="Q59" s="6">
        <f t="shared" si="58"/>
        <v>171.24519999999973</v>
      </c>
      <c r="R59" s="7">
        <f t="shared" si="59"/>
        <v>0.73827386858616662</v>
      </c>
      <c r="S59" s="7"/>
      <c r="T59" s="9"/>
      <c r="U59" s="6">
        <v>1126.8809000000001</v>
      </c>
      <c r="V59" s="6">
        <v>912.20619999999997</v>
      </c>
      <c r="W59" s="6">
        <v>1669.7833000000001</v>
      </c>
      <c r="X59" s="6">
        <v>1623.3683000000001</v>
      </c>
      <c r="Y59" s="6">
        <f t="shared" si="60"/>
        <v>429.3494000000004</v>
      </c>
      <c r="Z59" s="6">
        <f t="shared" si="61"/>
        <v>92.829999999999927</v>
      </c>
      <c r="AA59" s="7">
        <f t="shared" si="62"/>
        <v>0.831584166661825</v>
      </c>
      <c r="AB59" s="7"/>
      <c r="AC59" s="9"/>
      <c r="AD59" s="6">
        <v>1075.0344</v>
      </c>
      <c r="AE59" s="6">
        <v>898.37120000000004</v>
      </c>
      <c r="AF59" s="6">
        <v>1232.9766</v>
      </c>
      <c r="AG59" s="6">
        <v>1174.874</v>
      </c>
      <c r="AH59" s="6">
        <f t="shared" si="63"/>
        <v>353.32639999999992</v>
      </c>
      <c r="AI59" s="6">
        <f t="shared" si="64"/>
        <v>116.20519999999965</v>
      </c>
      <c r="AJ59" s="7">
        <f t="shared" si="65"/>
        <v>0.66617795898173793</v>
      </c>
      <c r="AK59" s="7"/>
      <c r="AM59" s="6">
        <v>822.47879999999998</v>
      </c>
      <c r="AN59" s="16">
        <v>728.95460000000003</v>
      </c>
      <c r="AO59" s="16">
        <v>1093.3773000000001</v>
      </c>
      <c r="AP59" s="16">
        <v>1046.6478</v>
      </c>
      <c r="AQ59" s="16">
        <f t="shared" si="66"/>
        <v>187.0483999999999</v>
      </c>
      <c r="AR59" s="16">
        <f t="shared" si="67"/>
        <v>93.459000000000174</v>
      </c>
      <c r="AS59" s="7">
        <f t="shared" si="68"/>
        <v>0.54353141234525715</v>
      </c>
      <c r="AT59" s="7"/>
      <c r="AV59" s="6">
        <v>703.88130000000001</v>
      </c>
      <c r="AW59" s="6">
        <v>611.50059999999996</v>
      </c>
      <c r="AX59">
        <v>469.84719999999999</v>
      </c>
      <c r="AY59" s="6">
        <v>504.89370000000002</v>
      </c>
      <c r="AZ59" s="6">
        <f t="shared" si="69"/>
        <v>184.76139999999998</v>
      </c>
      <c r="BA59" s="6">
        <f t="shared" si="70"/>
        <v>0</v>
      </c>
      <c r="BB59" s="7">
        <f t="shared" si="71"/>
        <v>0.59323849380982996</v>
      </c>
      <c r="BC59" s="7"/>
      <c r="BE59" s="6">
        <v>1819.4650999999999</v>
      </c>
      <c r="BF59" s="6">
        <v>1463.6575</v>
      </c>
      <c r="BG59">
        <v>1082.6802</v>
      </c>
      <c r="BH59" s="6">
        <v>1017.128</v>
      </c>
      <c r="BI59" s="6">
        <f t="shared" si="72"/>
        <v>711.61519999999996</v>
      </c>
      <c r="BJ59" s="6">
        <f t="shared" si="73"/>
        <v>131.10440000000006</v>
      </c>
      <c r="BK59" s="7">
        <f t="shared" si="74"/>
        <v>0.89993302496489336</v>
      </c>
      <c r="BL59" s="7"/>
      <c r="BN59" s="6"/>
      <c r="BO59" s="6"/>
      <c r="BQ59" s="6"/>
      <c r="BR59" s="6"/>
      <c r="BS59" s="17"/>
      <c r="BT59" s="15"/>
      <c r="BU59" s="7"/>
      <c r="BW59" s="6"/>
      <c r="BX59" s="6"/>
      <c r="BZ59" s="6"/>
      <c r="CA59" s="6"/>
      <c r="CB59" s="17"/>
      <c r="CC59" s="15"/>
      <c r="CD59" s="7"/>
      <c r="CF59" s="6"/>
      <c r="CG59" s="6"/>
      <c r="CI59" s="6"/>
      <c r="CJ59" s="6"/>
      <c r="CK59" s="17"/>
      <c r="CL59" s="15"/>
      <c r="CM59" s="7"/>
      <c r="CO59" s="6"/>
      <c r="CP59" s="6"/>
      <c r="CR59" s="6"/>
      <c r="CS59" s="6"/>
      <c r="CT59" s="17"/>
      <c r="CU59" s="15"/>
      <c r="CV59" s="7"/>
      <c r="CW59"/>
      <c r="DQ59" s="59"/>
      <c r="ED59" s="6"/>
      <c r="EE59" s="6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Z59" s="6"/>
      <c r="FB59" s="6"/>
      <c r="FG59" s="6"/>
      <c r="FH59" s="6"/>
      <c r="FI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</row>
    <row r="60" spans="1:185" x14ac:dyDescent="0.3">
      <c r="A60">
        <f t="shared" si="75"/>
        <v>1.032</v>
      </c>
      <c r="C60" s="6">
        <v>780.9461</v>
      </c>
      <c r="D60" s="6">
        <v>641.25070000000005</v>
      </c>
      <c r="E60" s="6">
        <v>1123.5171</v>
      </c>
      <c r="F60" s="6">
        <v>965.37710000000004</v>
      </c>
      <c r="G60" s="6">
        <f t="shared" si="54"/>
        <v>279.39079999999984</v>
      </c>
      <c r="H60" s="6">
        <f t="shared" si="55"/>
        <v>316.28000000000009</v>
      </c>
      <c r="I60" s="7">
        <f t="shared" si="56"/>
        <v>1</v>
      </c>
      <c r="J60" s="7"/>
      <c r="K60" s="9"/>
      <c r="L60" s="6">
        <v>870.36530000000005</v>
      </c>
      <c r="M60" s="6">
        <v>671.42</v>
      </c>
      <c r="N60" s="6">
        <v>1483.7058999999999</v>
      </c>
      <c r="O60" s="6">
        <v>1180.9768999999999</v>
      </c>
      <c r="P60" s="6">
        <f t="shared" si="57"/>
        <v>397.89060000000029</v>
      </c>
      <c r="Q60" s="6">
        <f t="shared" si="58"/>
        <v>605.45799999999997</v>
      </c>
      <c r="R60" s="7">
        <f t="shared" si="59"/>
        <v>0.82046133327394721</v>
      </c>
      <c r="S60" s="7"/>
      <c r="T60" s="9"/>
      <c r="U60" s="6">
        <v>1102.8004000000001</v>
      </c>
      <c r="V60" s="6">
        <v>883.8596</v>
      </c>
      <c r="W60" s="6">
        <v>1800.1672000000001</v>
      </c>
      <c r="X60" s="6">
        <v>1646</v>
      </c>
      <c r="Y60" s="6">
        <f t="shared" si="60"/>
        <v>437.88160000000005</v>
      </c>
      <c r="Z60" s="6">
        <f t="shared" si="61"/>
        <v>308.33440000000019</v>
      </c>
      <c r="AA60" s="7">
        <f t="shared" si="62"/>
        <v>0.848109734012779</v>
      </c>
      <c r="AB60" s="7"/>
      <c r="AC60" s="9"/>
      <c r="AD60" s="6">
        <v>1090.0416</v>
      </c>
      <c r="AE60" s="6">
        <v>947.15509999999995</v>
      </c>
      <c r="AF60" s="6">
        <v>1280.6808000000001</v>
      </c>
      <c r="AG60" s="6">
        <v>1215.1667</v>
      </c>
      <c r="AH60" s="6">
        <f t="shared" si="63"/>
        <v>285.77300000000014</v>
      </c>
      <c r="AI60" s="6">
        <f t="shared" si="64"/>
        <v>131.02819999999997</v>
      </c>
      <c r="AJ60" s="7">
        <f t="shared" si="65"/>
        <v>0.53880964986507751</v>
      </c>
      <c r="AK60" s="7"/>
      <c r="AM60" s="6">
        <v>780.74199999999996</v>
      </c>
      <c r="AN60" s="16">
        <v>713.57799999999997</v>
      </c>
      <c r="AO60" s="16">
        <v>1142.7598</v>
      </c>
      <c r="AP60" s="16">
        <v>1243.9469999999999</v>
      </c>
      <c r="AQ60" s="16">
        <f t="shared" si="66"/>
        <v>134.32799999999986</v>
      </c>
      <c r="AR60" s="16">
        <f t="shared" si="67"/>
        <v>0</v>
      </c>
      <c r="AS60" s="7">
        <f t="shared" si="68"/>
        <v>0.39033473452600326</v>
      </c>
      <c r="AT60" s="7"/>
      <c r="AV60" s="6">
        <v>864.44809999999995</v>
      </c>
      <c r="AW60" s="6">
        <v>708.72540000000004</v>
      </c>
      <c r="AX60">
        <v>602.74659999999994</v>
      </c>
      <c r="AY60" s="6">
        <v>579.41459999999995</v>
      </c>
      <c r="AZ60" s="6">
        <f t="shared" si="69"/>
        <v>311.44539999999995</v>
      </c>
      <c r="BA60" s="6">
        <f t="shared" si="70"/>
        <v>46.664000000000101</v>
      </c>
      <c r="BB60" s="7">
        <f t="shared" si="71"/>
        <v>1</v>
      </c>
      <c r="BC60" s="7"/>
      <c r="BE60" s="6">
        <v>1797.3173999999999</v>
      </c>
      <c r="BF60" s="6">
        <v>1444.2422999999999</v>
      </c>
      <c r="BG60">
        <v>1166.7571</v>
      </c>
      <c r="BH60" s="6">
        <v>1062.0913</v>
      </c>
      <c r="BI60" s="6">
        <f t="shared" si="72"/>
        <v>706.15020000000004</v>
      </c>
      <c r="BJ60" s="6">
        <f t="shared" si="73"/>
        <v>209.33160000000009</v>
      </c>
      <c r="BK60" s="7">
        <f t="shared" si="74"/>
        <v>0.89302179824934103</v>
      </c>
      <c r="BL60" s="7"/>
      <c r="BN60" s="6"/>
      <c r="BO60" s="6"/>
      <c r="BQ60" s="6"/>
      <c r="BR60" s="6"/>
      <c r="BS60" s="17"/>
      <c r="BT60" s="15"/>
      <c r="BU60" s="7"/>
      <c r="BW60" s="6"/>
      <c r="BX60" s="6"/>
      <c r="BZ60" s="6"/>
      <c r="CA60" s="6"/>
      <c r="CB60" s="17"/>
      <c r="CC60" s="15"/>
      <c r="CD60" s="7"/>
      <c r="CF60" s="6"/>
      <c r="CG60" s="6"/>
      <c r="CI60" s="6"/>
      <c r="CJ60" s="6"/>
      <c r="CK60" s="17"/>
      <c r="CL60" s="15"/>
      <c r="CM60" s="7"/>
      <c r="CO60" s="6"/>
      <c r="CP60" s="6"/>
      <c r="CR60" s="6"/>
      <c r="CS60" s="6"/>
      <c r="CT60" s="17"/>
      <c r="CU60" s="15"/>
      <c r="CV60" s="7"/>
      <c r="CW60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Z60" s="6"/>
      <c r="FB60" s="6"/>
      <c r="FG60" s="6"/>
      <c r="FH60" s="6"/>
      <c r="FI60" s="6"/>
      <c r="FM60" s="6"/>
      <c r="FN60" s="6"/>
      <c r="FO60" s="6"/>
      <c r="FP60" s="6"/>
      <c r="FQ60" s="6"/>
      <c r="FR60" s="6"/>
      <c r="FS60" s="6"/>
      <c r="FV60" s="6"/>
      <c r="FX60" s="6"/>
      <c r="FZ60" s="13"/>
    </row>
    <row r="61" spans="1:185" x14ac:dyDescent="0.3">
      <c r="A61">
        <f t="shared" si="75"/>
        <v>1.161</v>
      </c>
      <c r="C61" s="6">
        <v>725.77329999999995</v>
      </c>
      <c r="D61" s="6">
        <v>642.95939999999996</v>
      </c>
      <c r="E61" s="6">
        <v>1083.7293999999999</v>
      </c>
      <c r="F61" s="6">
        <v>1157.7772</v>
      </c>
      <c r="G61" s="6">
        <f t="shared" si="54"/>
        <v>165.62779999999998</v>
      </c>
      <c r="H61" s="6">
        <f t="shared" si="55"/>
        <v>0</v>
      </c>
      <c r="I61" s="7">
        <f t="shared" si="56"/>
        <v>0.59281765899235073</v>
      </c>
      <c r="J61" s="7"/>
      <c r="K61" s="9"/>
      <c r="L61" s="6">
        <v>769.04769999999996</v>
      </c>
      <c r="M61" s="6">
        <v>598.74289999999996</v>
      </c>
      <c r="N61" s="6">
        <v>1534.3885</v>
      </c>
      <c r="O61" s="6">
        <v>1183.8973000000001</v>
      </c>
      <c r="P61" s="6">
        <f t="shared" si="57"/>
        <v>340.60959999999994</v>
      </c>
      <c r="Q61" s="6">
        <f t="shared" si="58"/>
        <v>700.98239999999987</v>
      </c>
      <c r="R61" s="7">
        <f t="shared" si="59"/>
        <v>0.7023463397775811</v>
      </c>
      <c r="S61" s="7"/>
      <c r="T61" s="9"/>
      <c r="U61" s="6">
        <v>1162.3969999999999</v>
      </c>
      <c r="V61" s="6">
        <v>922.702</v>
      </c>
      <c r="W61" s="6">
        <v>2117.3225000000002</v>
      </c>
      <c r="X61" s="6">
        <v>1900.6206</v>
      </c>
      <c r="Y61" s="6">
        <f t="shared" si="60"/>
        <v>479.39</v>
      </c>
      <c r="Z61" s="6">
        <f t="shared" si="61"/>
        <v>433.40380000000073</v>
      </c>
      <c r="AA61" s="7">
        <f t="shared" si="62"/>
        <v>0.92850516072926126</v>
      </c>
      <c r="AB61" s="7"/>
      <c r="AC61" s="9"/>
      <c r="AD61" s="6">
        <v>964.7328</v>
      </c>
      <c r="AE61" s="6">
        <v>830.34479999999996</v>
      </c>
      <c r="AF61" s="6">
        <v>1312.7126000000001</v>
      </c>
      <c r="AG61" s="6">
        <v>1247.9756</v>
      </c>
      <c r="AH61" s="6">
        <f t="shared" si="63"/>
        <v>268.77600000000007</v>
      </c>
      <c r="AI61" s="6">
        <f t="shared" si="64"/>
        <v>129.47400000000016</v>
      </c>
      <c r="AJ61" s="7">
        <f t="shared" si="65"/>
        <v>0.50676271884375379</v>
      </c>
      <c r="AK61" s="7"/>
      <c r="AM61" s="6">
        <v>949.12890000000004</v>
      </c>
      <c r="AN61" s="16">
        <v>782.03049999999996</v>
      </c>
      <c r="AO61" s="16">
        <v>1465.7997</v>
      </c>
      <c r="AP61" s="16">
        <v>1428.4103</v>
      </c>
      <c r="AQ61" s="16">
        <f t="shared" si="66"/>
        <v>334.19680000000005</v>
      </c>
      <c r="AR61" s="16">
        <f t="shared" si="67"/>
        <v>74.778799999999819</v>
      </c>
      <c r="AS61" s="7">
        <f t="shared" si="68"/>
        <v>0.97112008819784379</v>
      </c>
      <c r="AT61" s="7"/>
      <c r="AV61" s="6">
        <v>883.53539999999998</v>
      </c>
      <c r="AW61" s="6">
        <v>745.62040000000002</v>
      </c>
      <c r="AX61">
        <v>826.22680000000003</v>
      </c>
      <c r="AY61" s="6">
        <v>749.39689999999996</v>
      </c>
      <c r="AZ61" s="6">
        <f t="shared" si="69"/>
        <v>275.82999999999981</v>
      </c>
      <c r="BA61" s="6">
        <f t="shared" si="70"/>
        <v>153.65980000000002</v>
      </c>
      <c r="BB61" s="7">
        <f t="shared" si="71"/>
        <v>0.8856448032303571</v>
      </c>
      <c r="BC61" s="7"/>
      <c r="BE61" s="6">
        <v>1671.6937</v>
      </c>
      <c r="BF61" s="6">
        <v>1325.8342</v>
      </c>
      <c r="BG61">
        <v>959.31179999999995</v>
      </c>
      <c r="BH61" s="6">
        <v>881.88840000000005</v>
      </c>
      <c r="BI61" s="6">
        <f t="shared" si="72"/>
        <v>691.71900000000028</v>
      </c>
      <c r="BJ61" s="6">
        <f t="shared" si="73"/>
        <v>154.84679999999969</v>
      </c>
      <c r="BK61" s="7">
        <f t="shared" si="74"/>
        <v>0.87477160703662782</v>
      </c>
      <c r="BL61" s="7"/>
      <c r="BN61" s="6"/>
      <c r="BO61" s="6"/>
      <c r="BQ61" s="6"/>
      <c r="BR61" s="6"/>
      <c r="BS61" s="17"/>
      <c r="BT61" s="15"/>
      <c r="BU61" s="7"/>
      <c r="BW61" s="6"/>
      <c r="BX61" s="6"/>
      <c r="BZ61" s="6"/>
      <c r="CA61" s="6"/>
      <c r="CB61" s="17"/>
      <c r="CC61" s="15"/>
      <c r="CD61" s="7"/>
      <c r="CF61" s="6"/>
      <c r="CG61" s="6"/>
      <c r="CI61" s="6"/>
      <c r="CJ61" s="6"/>
      <c r="CK61" s="17"/>
      <c r="CL61" s="15"/>
      <c r="CM61" s="7"/>
      <c r="CO61" s="6"/>
      <c r="CP61" s="6"/>
      <c r="CR61" s="6"/>
      <c r="CS61" s="6"/>
      <c r="CT61" s="17"/>
      <c r="CU61" s="15"/>
      <c r="CV61" s="7"/>
      <c r="CW61"/>
      <c r="EK61" s="37"/>
      <c r="EL61" s="37"/>
      <c r="EN61" s="37"/>
      <c r="EO61" s="37"/>
      <c r="EQ61" s="37"/>
      <c r="ES61" s="37"/>
      <c r="ET61" s="37"/>
      <c r="EZ61" s="6"/>
      <c r="FB61" s="6"/>
      <c r="FG61" s="6"/>
      <c r="FH61" s="6"/>
      <c r="FM61" s="6"/>
      <c r="FN61" s="6"/>
      <c r="FO61" s="6"/>
      <c r="FP61" s="6"/>
      <c r="FQ61" s="6"/>
      <c r="FR61" s="6"/>
      <c r="FS61" s="6"/>
      <c r="FV61" s="6"/>
      <c r="FX61" s="6"/>
      <c r="FZ61" s="13"/>
    </row>
    <row r="62" spans="1:185" x14ac:dyDescent="0.3">
      <c r="A62">
        <f t="shared" si="75"/>
        <v>1.29</v>
      </c>
      <c r="C62" s="6">
        <v>739.32759999999996</v>
      </c>
      <c r="D62" s="6">
        <v>633.78229999999996</v>
      </c>
      <c r="E62" s="6">
        <v>1235.5398</v>
      </c>
      <c r="F62" s="6">
        <v>1237.7264</v>
      </c>
      <c r="G62" s="6">
        <f t="shared" si="54"/>
        <v>211.09059999999988</v>
      </c>
      <c r="H62" s="6">
        <f t="shared" si="55"/>
        <v>0</v>
      </c>
      <c r="I62" s="7">
        <f t="shared" si="56"/>
        <v>0.7555388366402902</v>
      </c>
      <c r="J62" s="7"/>
      <c r="K62" s="9"/>
      <c r="L62" s="6">
        <v>771.23829999999998</v>
      </c>
      <c r="M62" s="6">
        <v>582.61109999999996</v>
      </c>
      <c r="N62" s="6">
        <v>1516.2852</v>
      </c>
      <c r="O62" s="6">
        <v>1209.5494000000001</v>
      </c>
      <c r="P62" s="6">
        <f t="shared" si="57"/>
        <v>377.25440000000009</v>
      </c>
      <c r="Q62" s="6">
        <f t="shared" si="58"/>
        <v>613.47159999999963</v>
      </c>
      <c r="R62" s="7">
        <f t="shared" si="59"/>
        <v>0.7779089227226349</v>
      </c>
      <c r="S62" s="7"/>
      <c r="T62" s="9"/>
      <c r="U62" s="6">
        <v>1212.0126</v>
      </c>
      <c r="V62" s="6">
        <v>953.86109999999996</v>
      </c>
      <c r="W62" s="6">
        <v>2184.0601000000001</v>
      </c>
      <c r="X62" s="6">
        <v>1802.9222</v>
      </c>
      <c r="Y62" s="6">
        <f t="shared" si="60"/>
        <v>516.30300000000022</v>
      </c>
      <c r="Z62" s="6">
        <f t="shared" si="61"/>
        <v>762.27580000000012</v>
      </c>
      <c r="AA62" s="7">
        <f t="shared" si="62"/>
        <v>1</v>
      </c>
      <c r="AB62" s="7"/>
      <c r="AC62" s="9"/>
      <c r="AD62" s="6">
        <v>925.1472</v>
      </c>
      <c r="AE62" s="6">
        <v>862.75879999999995</v>
      </c>
      <c r="AF62" s="6">
        <v>1124.6393</v>
      </c>
      <c r="AG62" s="6">
        <v>1137.4701</v>
      </c>
      <c r="AH62" s="6">
        <f t="shared" si="63"/>
        <v>124.77680000000021</v>
      </c>
      <c r="AI62" s="6">
        <f t="shared" si="64"/>
        <v>0</v>
      </c>
      <c r="AJ62" s="7">
        <f t="shared" si="65"/>
        <v>0.23525995779616998</v>
      </c>
      <c r="AK62" s="7"/>
      <c r="AM62" s="6">
        <v>858.54989999999998</v>
      </c>
      <c r="AN62" s="16">
        <v>705.25509999999997</v>
      </c>
      <c r="AO62" s="16">
        <v>1436.0482999999999</v>
      </c>
      <c r="AP62" s="16">
        <v>1365.0199</v>
      </c>
      <c r="AQ62" s="16">
        <f t="shared" si="66"/>
        <v>306.5895999999999</v>
      </c>
      <c r="AR62" s="16">
        <f t="shared" si="67"/>
        <v>142.05679999999984</v>
      </c>
      <c r="AS62" s="7">
        <f t="shared" si="68"/>
        <v>0.89089817554369621</v>
      </c>
      <c r="AT62" s="7"/>
      <c r="AV62" s="6">
        <v>800.70519999999999</v>
      </c>
      <c r="AW62" s="6">
        <v>677.98800000000006</v>
      </c>
      <c r="AX62">
        <v>1012.4694</v>
      </c>
      <c r="AY62" s="6">
        <v>927.88819999999998</v>
      </c>
      <c r="AZ62" s="6">
        <f t="shared" si="69"/>
        <v>245.43439999999987</v>
      </c>
      <c r="BA62" s="6">
        <f t="shared" si="70"/>
        <v>169.16239999999982</v>
      </c>
      <c r="BB62" s="7">
        <f t="shared" si="71"/>
        <v>0.78804952649806326</v>
      </c>
      <c r="BC62" s="7"/>
      <c r="BE62" s="6">
        <v>1659.4141999999999</v>
      </c>
      <c r="BF62" s="6">
        <v>1290.2371000000001</v>
      </c>
      <c r="BG62">
        <v>1355.6237000000001</v>
      </c>
      <c r="BH62" s="6">
        <v>1250.3369</v>
      </c>
      <c r="BI62" s="6">
        <f t="shared" si="72"/>
        <v>738.35419999999988</v>
      </c>
      <c r="BJ62" s="6">
        <f t="shared" si="73"/>
        <v>210.5736000000004</v>
      </c>
      <c r="BK62" s="7">
        <f t="shared" si="74"/>
        <v>0.93374808281432686</v>
      </c>
      <c r="BL62" s="7"/>
      <c r="BN62" s="6"/>
      <c r="BO62" s="6"/>
      <c r="BQ62" s="6"/>
      <c r="BR62" s="6"/>
      <c r="BS62" s="17"/>
      <c r="BT62" s="15"/>
      <c r="BU62" s="7"/>
      <c r="BW62" s="6"/>
      <c r="BX62" s="6"/>
      <c r="BZ62" s="6"/>
      <c r="CA62" s="6"/>
      <c r="CB62" s="17"/>
      <c r="CC62" s="15"/>
      <c r="CD62" s="7"/>
      <c r="CF62" s="6"/>
      <c r="CG62" s="6"/>
      <c r="CI62" s="6"/>
      <c r="CJ62" s="6"/>
      <c r="CK62" s="17"/>
      <c r="CL62" s="15"/>
      <c r="CM62" s="7"/>
      <c r="CO62" s="6"/>
      <c r="CP62" s="6"/>
      <c r="CR62" s="6"/>
      <c r="CS62" s="6"/>
      <c r="CT62" s="17"/>
      <c r="CU62" s="15"/>
      <c r="CV62" s="7"/>
      <c r="CW62"/>
      <c r="EZ62" s="6"/>
      <c r="FB62" s="6"/>
      <c r="FG62" s="6"/>
      <c r="FH62" s="6"/>
      <c r="FM62" s="6"/>
      <c r="FN62" s="6"/>
      <c r="FO62" s="6"/>
      <c r="FP62" s="6"/>
      <c r="FQ62" s="6"/>
      <c r="FR62" s="6"/>
      <c r="FS62" s="6"/>
      <c r="FX62" s="6"/>
    </row>
    <row r="63" spans="1:185" x14ac:dyDescent="0.3">
      <c r="A63">
        <f t="shared" si="75"/>
        <v>1.419</v>
      </c>
      <c r="C63" s="6">
        <v>727.0693</v>
      </c>
      <c r="D63" s="6">
        <v>629.93340000000001</v>
      </c>
      <c r="E63" s="6">
        <v>1489.6223</v>
      </c>
      <c r="F63" s="6">
        <v>1298.1465000000001</v>
      </c>
      <c r="G63" s="6">
        <f t="shared" si="54"/>
        <v>194.27179999999987</v>
      </c>
      <c r="H63" s="6">
        <f t="shared" si="55"/>
        <v>382.95159999999964</v>
      </c>
      <c r="I63" s="7">
        <f t="shared" si="56"/>
        <v>0.69534071988054003</v>
      </c>
      <c r="J63" s="7"/>
      <c r="K63" s="9"/>
      <c r="L63" s="6">
        <v>650.08339999999998</v>
      </c>
      <c r="M63" s="6">
        <v>503.29360000000003</v>
      </c>
      <c r="N63" s="6">
        <v>1209.0386000000001</v>
      </c>
      <c r="O63" s="6">
        <v>1048.8025</v>
      </c>
      <c r="P63" s="6">
        <f t="shared" si="57"/>
        <v>293.57959999999986</v>
      </c>
      <c r="Q63" s="6">
        <f t="shared" si="58"/>
        <v>320.47220000000004</v>
      </c>
      <c r="R63" s="7">
        <f t="shared" si="59"/>
        <v>0.60536918951599217</v>
      </c>
      <c r="S63" s="7"/>
      <c r="T63" s="9"/>
      <c r="U63" s="6">
        <v>1000.0513999999999</v>
      </c>
      <c r="V63" s="6">
        <v>828.7903</v>
      </c>
      <c r="W63" s="6">
        <v>1863.415</v>
      </c>
      <c r="X63" s="6">
        <v>1602.7297000000001</v>
      </c>
      <c r="Y63" s="6">
        <f t="shared" si="60"/>
        <v>342.5222</v>
      </c>
      <c r="Z63" s="6">
        <f t="shared" si="61"/>
        <v>521.37059999999951</v>
      </c>
      <c r="AA63" s="7">
        <f t="shared" si="62"/>
        <v>0.66341315080485652</v>
      </c>
      <c r="AB63" s="7"/>
      <c r="AC63" s="9"/>
      <c r="AD63" s="6">
        <v>1010.3979</v>
      </c>
      <c r="AE63" s="6">
        <v>880.62080000000003</v>
      </c>
      <c r="AF63" s="6">
        <v>1270.6207999999999</v>
      </c>
      <c r="AG63" s="6">
        <v>1219.2126000000001</v>
      </c>
      <c r="AH63" s="6">
        <f t="shared" si="63"/>
        <v>259.55420000000015</v>
      </c>
      <c r="AI63" s="6">
        <f t="shared" si="64"/>
        <v>102.8163999999997</v>
      </c>
      <c r="AJ63" s="7">
        <f t="shared" si="65"/>
        <v>0.48937551001322843</v>
      </c>
      <c r="AK63" s="7"/>
      <c r="AM63" s="6">
        <v>753.1508</v>
      </c>
      <c r="AN63" s="16">
        <v>665.44069999999999</v>
      </c>
      <c r="AO63" s="16">
        <v>1698.8589999999999</v>
      </c>
      <c r="AP63" s="16">
        <v>1585.6355000000001</v>
      </c>
      <c r="AQ63" s="16">
        <f t="shared" si="66"/>
        <v>175.42020000000014</v>
      </c>
      <c r="AR63" s="16">
        <f t="shared" si="67"/>
        <v>226.44699999999966</v>
      </c>
      <c r="AS63" s="7">
        <f t="shared" si="68"/>
        <v>0.50974180511508038</v>
      </c>
      <c r="AT63" s="7"/>
      <c r="AV63" s="6">
        <v>812.68430000000001</v>
      </c>
      <c r="AW63" s="6">
        <v>730.94799999999998</v>
      </c>
      <c r="AX63">
        <v>1005.062</v>
      </c>
      <c r="AY63" s="6">
        <v>959.45920000000001</v>
      </c>
      <c r="AZ63" s="6">
        <f t="shared" si="69"/>
        <v>163.47260000000006</v>
      </c>
      <c r="BA63" s="6">
        <f t="shared" si="70"/>
        <v>91.205600000000231</v>
      </c>
      <c r="BB63" s="7">
        <f t="shared" si="71"/>
        <v>0.5248836553694487</v>
      </c>
      <c r="BC63" s="7"/>
      <c r="BE63" s="6">
        <v>1504.0569</v>
      </c>
      <c r="BF63" s="6">
        <v>1233.0513000000001</v>
      </c>
      <c r="BG63">
        <v>918.36210000000005</v>
      </c>
      <c r="BH63" s="6">
        <v>904.22519999999997</v>
      </c>
      <c r="BI63" s="6">
        <f t="shared" si="72"/>
        <v>542.01120000000003</v>
      </c>
      <c r="BJ63" s="6">
        <f t="shared" si="73"/>
        <v>28.273800000000051</v>
      </c>
      <c r="BK63" s="7">
        <f t="shared" si="74"/>
        <v>0.68544598089086894</v>
      </c>
      <c r="BL63" s="7"/>
      <c r="BN63" s="6"/>
      <c r="BO63" s="6"/>
      <c r="BQ63" s="6"/>
      <c r="BR63" s="6"/>
      <c r="BS63" s="17"/>
      <c r="BT63" s="15"/>
      <c r="BU63" s="7"/>
      <c r="BW63" s="6"/>
      <c r="BX63" s="6"/>
      <c r="BZ63" s="6"/>
      <c r="CA63" s="6"/>
      <c r="CB63" s="17"/>
      <c r="CC63" s="15"/>
      <c r="CD63" s="7"/>
      <c r="CF63" s="6"/>
      <c r="CG63" s="6"/>
      <c r="CI63" s="6"/>
      <c r="CJ63" s="6"/>
      <c r="CK63" s="17"/>
      <c r="CL63" s="15"/>
      <c r="CM63" s="7"/>
      <c r="CO63" s="6"/>
      <c r="CP63" s="6"/>
      <c r="CR63" s="6"/>
      <c r="CS63" s="6"/>
      <c r="CT63" s="17"/>
      <c r="CU63" s="15"/>
      <c r="CV63" s="7"/>
      <c r="CW63"/>
      <c r="EZ63" s="6"/>
      <c r="FB63" s="6"/>
      <c r="FH63" s="6"/>
      <c r="FM63" s="6"/>
      <c r="FN63" s="6"/>
      <c r="FO63" s="6"/>
      <c r="FP63" s="6"/>
      <c r="FQ63" s="6"/>
      <c r="FR63" s="6"/>
      <c r="FS63" s="6"/>
      <c r="FX63" s="6"/>
    </row>
    <row r="64" spans="1:185" x14ac:dyDescent="0.3">
      <c r="A64">
        <f t="shared" si="75"/>
        <v>1.548</v>
      </c>
      <c r="C64" s="6">
        <v>663.28959999999995</v>
      </c>
      <c r="D64" s="6">
        <v>573.36500000000001</v>
      </c>
      <c r="E64" s="6">
        <v>1567.9117000000001</v>
      </c>
      <c r="F64" s="6">
        <v>1484.3780999999999</v>
      </c>
      <c r="G64" s="6">
        <f t="shared" si="54"/>
        <v>179.84919999999983</v>
      </c>
      <c r="H64" s="6">
        <f t="shared" si="55"/>
        <v>167.06720000000018</v>
      </c>
      <c r="I64" s="7">
        <f t="shared" si="56"/>
        <v>0.64371912031462708</v>
      </c>
      <c r="J64" s="7"/>
      <c r="K64" s="9"/>
      <c r="L64" s="6">
        <v>612.298</v>
      </c>
      <c r="M64" s="6">
        <v>506.19470000000001</v>
      </c>
      <c r="N64" s="6">
        <v>857.21709999999996</v>
      </c>
      <c r="O64" s="6">
        <v>828.7133</v>
      </c>
      <c r="P64" s="6">
        <f t="shared" si="57"/>
        <v>212.20659999999998</v>
      </c>
      <c r="Q64" s="6">
        <f t="shared" si="58"/>
        <v>57.007599999999911</v>
      </c>
      <c r="R64" s="7">
        <f t="shared" si="59"/>
        <v>0.43757583105891684</v>
      </c>
      <c r="S64" s="7"/>
      <c r="T64" s="9"/>
      <c r="U64" s="6">
        <v>778.91800000000001</v>
      </c>
      <c r="V64" s="6">
        <v>676.78790000000004</v>
      </c>
      <c r="W64" s="6">
        <v>1636.4884999999999</v>
      </c>
      <c r="X64" s="6">
        <v>1366.2733000000001</v>
      </c>
      <c r="Y64" s="6">
        <f t="shared" si="60"/>
        <v>204.26019999999994</v>
      </c>
      <c r="Z64" s="6">
        <f t="shared" si="61"/>
        <v>540.43039999999974</v>
      </c>
      <c r="AA64" s="7">
        <f t="shared" si="62"/>
        <v>0.39562078856795302</v>
      </c>
      <c r="AB64" s="7"/>
      <c r="AC64" s="9"/>
      <c r="AD64" s="6">
        <v>1085.5899999999999</v>
      </c>
      <c r="AE64" s="6">
        <v>943.66719999999998</v>
      </c>
      <c r="AF64" s="6">
        <v>1455.6424999999999</v>
      </c>
      <c r="AG64" s="6">
        <v>1363.9531999999999</v>
      </c>
      <c r="AH64" s="6">
        <f t="shared" si="63"/>
        <v>283.84559999999976</v>
      </c>
      <c r="AI64" s="6">
        <f t="shared" si="64"/>
        <v>183.37860000000001</v>
      </c>
      <c r="AJ64" s="7">
        <f t="shared" si="65"/>
        <v>0.53517564063694845</v>
      </c>
      <c r="AK64" s="7"/>
      <c r="AM64" s="6">
        <v>592.36260000000004</v>
      </c>
      <c r="AN64" s="16">
        <v>537.84029999999996</v>
      </c>
      <c r="AO64" s="16">
        <v>2342.085</v>
      </c>
      <c r="AP64" s="16">
        <v>2098.4294</v>
      </c>
      <c r="AQ64" s="16">
        <f t="shared" si="66"/>
        <v>109.04460000000012</v>
      </c>
      <c r="AR64" s="16">
        <f t="shared" si="67"/>
        <v>487.3112000000001</v>
      </c>
      <c r="AS64" s="7">
        <f t="shared" si="68"/>
        <v>0.31686539658518187</v>
      </c>
      <c r="AT64" s="7"/>
      <c r="AV64" s="6">
        <v>767.33339999999998</v>
      </c>
      <c r="AW64" s="6">
        <v>716.26130000000001</v>
      </c>
      <c r="AX64">
        <v>1219.7402</v>
      </c>
      <c r="AY64" s="6">
        <v>1209.5059000000001</v>
      </c>
      <c r="AZ64" s="6">
        <f t="shared" si="69"/>
        <v>102.14420000000007</v>
      </c>
      <c r="BA64" s="6">
        <f t="shared" si="70"/>
        <v>20.468599999999697</v>
      </c>
      <c r="BB64" s="7">
        <f t="shared" si="71"/>
        <v>0.32796824098220773</v>
      </c>
      <c r="BC64" s="7"/>
      <c r="BE64" s="6">
        <v>1456.6587</v>
      </c>
      <c r="BF64" s="6">
        <v>1143.385</v>
      </c>
      <c r="BG64">
        <v>1111.8626999999999</v>
      </c>
      <c r="BH64" s="6">
        <v>1027.6433</v>
      </c>
      <c r="BI64" s="6">
        <f t="shared" si="72"/>
        <v>626.54740000000004</v>
      </c>
      <c r="BJ64" s="6">
        <f t="shared" si="73"/>
        <v>168.43879999999979</v>
      </c>
      <c r="BK64" s="7">
        <f t="shared" si="74"/>
        <v>0.7923533631180012</v>
      </c>
      <c r="BL64" s="7"/>
      <c r="BN64" s="6"/>
      <c r="BO64" s="6"/>
      <c r="BQ64" s="6"/>
      <c r="BR64" s="6"/>
      <c r="BS64" s="17"/>
      <c r="BT64" s="15"/>
      <c r="BU64" s="7"/>
      <c r="BW64" s="6"/>
      <c r="BX64" s="6"/>
      <c r="BZ64" s="6"/>
      <c r="CA64" s="6"/>
      <c r="CB64" s="17"/>
      <c r="CC64" s="15"/>
      <c r="CD64" s="7"/>
      <c r="CF64" s="6"/>
      <c r="CG64" s="6"/>
      <c r="CI64" s="6"/>
      <c r="CJ64" s="6"/>
      <c r="CK64" s="17"/>
      <c r="CL64" s="15"/>
      <c r="CM64" s="7"/>
      <c r="CO64" s="6"/>
      <c r="CP64" s="6"/>
      <c r="CR64" s="6"/>
      <c r="CS64" s="6"/>
      <c r="CT64" s="17"/>
      <c r="CU64" s="15"/>
      <c r="CV64" s="7"/>
      <c r="CW64"/>
      <c r="EZ64" s="6"/>
      <c r="FB64" s="6"/>
      <c r="FM64" s="13"/>
      <c r="FN64" s="13"/>
      <c r="FO64" s="6"/>
      <c r="FP64" s="6"/>
      <c r="FQ64" s="6"/>
      <c r="FR64" s="6"/>
      <c r="FS64" s="6"/>
      <c r="FX64" s="6"/>
    </row>
    <row r="65" spans="1:180" x14ac:dyDescent="0.3">
      <c r="A65">
        <f t="shared" si="75"/>
        <v>1.677</v>
      </c>
      <c r="C65" s="6">
        <v>546.96979999999996</v>
      </c>
      <c r="D65" s="6">
        <v>495.68830000000003</v>
      </c>
      <c r="E65" s="6">
        <v>1933.5334</v>
      </c>
      <c r="F65" s="6">
        <v>1763.9126000000001</v>
      </c>
      <c r="G65" s="6">
        <f t="shared" si="54"/>
        <v>102.56299999999993</v>
      </c>
      <c r="H65" s="6">
        <f t="shared" si="55"/>
        <v>339.24159999999938</v>
      </c>
      <c r="I65" s="7">
        <f t="shared" si="56"/>
        <v>0.36709512267404648</v>
      </c>
      <c r="J65" s="7"/>
      <c r="K65" s="9"/>
      <c r="L65" s="6">
        <v>457.36149999999998</v>
      </c>
      <c r="M65" s="6">
        <v>370.69260000000003</v>
      </c>
      <c r="N65" s="6">
        <v>676.44899999999996</v>
      </c>
      <c r="O65" s="6">
        <v>661.18960000000004</v>
      </c>
      <c r="P65" s="6">
        <f t="shared" si="57"/>
        <v>173.33779999999996</v>
      </c>
      <c r="Q65" s="6">
        <f t="shared" si="58"/>
        <v>30.518799999999828</v>
      </c>
      <c r="R65" s="7">
        <f t="shared" si="59"/>
        <v>0.35742729909872883</v>
      </c>
      <c r="S65" s="7"/>
      <c r="T65" s="9"/>
      <c r="U65" s="6">
        <v>1006.1219</v>
      </c>
      <c r="V65" s="6">
        <v>825.79319999999996</v>
      </c>
      <c r="W65" s="6">
        <v>1593.0132000000001</v>
      </c>
      <c r="X65" s="6">
        <v>1384.4141999999999</v>
      </c>
      <c r="Y65" s="6">
        <f t="shared" si="60"/>
        <v>360.65740000000005</v>
      </c>
      <c r="Z65" s="6">
        <f t="shared" si="61"/>
        <v>417.19800000000032</v>
      </c>
      <c r="AA65" s="7">
        <f t="shared" si="62"/>
        <v>0.69853826144725073</v>
      </c>
      <c r="AB65" s="7"/>
      <c r="AC65" s="9"/>
      <c r="AD65" s="6">
        <v>1173.2651000000001</v>
      </c>
      <c r="AE65" s="6">
        <v>973.93489999999997</v>
      </c>
      <c r="AF65" s="6">
        <v>1312.5414000000001</v>
      </c>
      <c r="AG65" s="6">
        <v>1396.0707</v>
      </c>
      <c r="AH65" s="6">
        <f t="shared" si="63"/>
        <v>398.66040000000032</v>
      </c>
      <c r="AI65" s="6">
        <f t="shared" si="64"/>
        <v>0</v>
      </c>
      <c r="AJ65" s="7">
        <f t="shared" si="65"/>
        <v>0.75165278224000109</v>
      </c>
      <c r="AK65" s="7"/>
      <c r="AM65" s="13">
        <v>549.8143</v>
      </c>
      <c r="AN65" s="16">
        <v>493.92129999999997</v>
      </c>
      <c r="AO65" s="16">
        <v>2440.8103000000001</v>
      </c>
      <c r="AP65" s="16">
        <v>2159.1165000000001</v>
      </c>
      <c r="AQ65" s="16">
        <f t="shared" si="66"/>
        <v>111.78600000000006</v>
      </c>
      <c r="AR65" s="16">
        <f t="shared" si="67"/>
        <v>563.38760000000002</v>
      </c>
      <c r="AS65" s="7">
        <f t="shared" si="68"/>
        <v>0.3248314471571368</v>
      </c>
      <c r="AT65" s="7"/>
      <c r="AV65" s="13">
        <v>803.66089999999997</v>
      </c>
      <c r="AW65" s="13">
        <v>739.90629999999999</v>
      </c>
      <c r="AX65">
        <v>1213.0456999999999</v>
      </c>
      <c r="AY65" s="13">
        <v>1133.1128000000001</v>
      </c>
      <c r="AZ65" s="6">
        <f t="shared" si="69"/>
        <v>127.50920000000008</v>
      </c>
      <c r="BA65" s="6">
        <f t="shared" si="70"/>
        <v>159.86579999999958</v>
      </c>
      <c r="BB65" s="7">
        <f t="shared" si="71"/>
        <v>0.40941108778617408</v>
      </c>
      <c r="BC65" s="7"/>
      <c r="BE65" s="13">
        <v>1143.5175999999999</v>
      </c>
      <c r="BF65" s="13">
        <v>913.39390000000003</v>
      </c>
      <c r="BG65">
        <v>1101.8081999999999</v>
      </c>
      <c r="BH65" s="13">
        <v>935.57420000000002</v>
      </c>
      <c r="BI65" s="6">
        <f t="shared" si="72"/>
        <v>460.24739999999963</v>
      </c>
      <c r="BJ65" s="6">
        <f t="shared" si="73"/>
        <v>332.46799999999985</v>
      </c>
      <c r="BK65" s="7">
        <f t="shared" si="74"/>
        <v>0.58204467093202472</v>
      </c>
      <c r="BL65" s="7"/>
      <c r="BN65" s="13"/>
      <c r="BO65" s="13"/>
      <c r="BQ65" s="13"/>
      <c r="BR65" s="6"/>
      <c r="BS65" s="17"/>
      <c r="BT65" s="15"/>
      <c r="BU65" s="7"/>
      <c r="BW65" s="13"/>
      <c r="BX65" s="13"/>
      <c r="BZ65" s="13"/>
      <c r="CA65" s="6"/>
      <c r="CB65" s="17"/>
      <c r="CC65" s="15"/>
      <c r="CD65" s="7"/>
      <c r="CF65" s="13"/>
      <c r="CG65" s="13"/>
      <c r="CI65" s="13"/>
      <c r="CJ65" s="6"/>
      <c r="CK65" s="17"/>
      <c r="CL65" s="15"/>
      <c r="CM65" s="7"/>
      <c r="CO65" s="13"/>
      <c r="CP65" s="13"/>
      <c r="CR65" s="13"/>
      <c r="CS65" s="6"/>
      <c r="CT65" s="17"/>
      <c r="CU65" s="15"/>
      <c r="CV65" s="7"/>
      <c r="CW65"/>
      <c r="FB65" s="6"/>
      <c r="FM65" s="13"/>
      <c r="FN65" s="13"/>
      <c r="FQ65" s="6"/>
      <c r="FR65" s="6"/>
      <c r="FS65" s="6"/>
      <c r="FX65" s="6"/>
    </row>
    <row r="66" spans="1:180" x14ac:dyDescent="0.3">
      <c r="A66">
        <f t="shared" si="75"/>
        <v>1.806</v>
      </c>
      <c r="C66" s="6">
        <v>493.97480000000002</v>
      </c>
      <c r="D66" s="6">
        <v>433.79660000000001</v>
      </c>
      <c r="E66" s="6">
        <v>2416.0700999999999</v>
      </c>
      <c r="F66" s="6">
        <v>2221.1313</v>
      </c>
      <c r="G66" s="6">
        <f t="shared" si="54"/>
        <v>120.35640000000012</v>
      </c>
      <c r="H66" s="6">
        <f t="shared" si="55"/>
        <v>389.8775999999998</v>
      </c>
      <c r="I66" s="7">
        <f t="shared" si="56"/>
        <v>0.43078154327200535</v>
      </c>
      <c r="J66" s="7"/>
      <c r="K66" s="9"/>
      <c r="L66" s="6">
        <v>366.12920000000003</v>
      </c>
      <c r="M66" s="6">
        <v>285.0634</v>
      </c>
      <c r="N66" s="6">
        <v>706.10050000000001</v>
      </c>
      <c r="O66" s="6">
        <v>736.77750000000003</v>
      </c>
      <c r="P66" s="6">
        <f t="shared" si="57"/>
        <v>162.13160000000002</v>
      </c>
      <c r="Q66" s="6">
        <f t="shared" si="58"/>
        <v>0</v>
      </c>
      <c r="R66" s="7">
        <f t="shared" si="59"/>
        <v>0.33431980725817151</v>
      </c>
      <c r="S66" s="7"/>
      <c r="T66" s="9"/>
      <c r="U66" s="6">
        <v>872.00720000000001</v>
      </c>
      <c r="V66" s="6">
        <v>737.41079999999999</v>
      </c>
      <c r="W66" s="6">
        <v>1553.0734</v>
      </c>
      <c r="X66" s="6">
        <v>1454.1842999999999</v>
      </c>
      <c r="Y66" s="6">
        <f t="shared" si="60"/>
        <v>269.19280000000015</v>
      </c>
      <c r="Z66" s="6">
        <f t="shared" si="61"/>
        <v>197.7782000000002</v>
      </c>
      <c r="AA66" s="7">
        <f t="shared" si="62"/>
        <v>0.52138531056375814</v>
      </c>
      <c r="AB66" s="7"/>
      <c r="AC66" s="9"/>
      <c r="AD66" s="6">
        <v>1156.4979000000001</v>
      </c>
      <c r="AE66" s="6">
        <v>970.65769999999998</v>
      </c>
      <c r="AF66" s="6">
        <v>1568.1369999999999</v>
      </c>
      <c r="AG66" s="6">
        <v>1449.9078</v>
      </c>
      <c r="AH66" s="6">
        <f t="shared" si="63"/>
        <v>371.68039999999996</v>
      </c>
      <c r="AI66" s="6">
        <f t="shared" si="64"/>
        <v>236.45839999999998</v>
      </c>
      <c r="AJ66" s="7">
        <f t="shared" si="65"/>
        <v>0.7007834406529373</v>
      </c>
      <c r="AK66" s="7"/>
      <c r="AM66" s="13">
        <v>517.82249999999999</v>
      </c>
      <c r="AN66" s="16">
        <v>475.67399999999998</v>
      </c>
      <c r="AO66" s="16">
        <v>1839.2153000000001</v>
      </c>
      <c r="AP66" s="16">
        <v>1621.0787</v>
      </c>
      <c r="AQ66" s="16">
        <f t="shared" si="66"/>
        <v>84.297000000000025</v>
      </c>
      <c r="AR66" s="16">
        <f t="shared" si="67"/>
        <v>436.27320000000009</v>
      </c>
      <c r="AS66" s="7">
        <f t="shared" si="68"/>
        <v>0.24495300396297526</v>
      </c>
      <c r="AT66" s="7"/>
      <c r="AV66" s="13">
        <v>824.00670000000002</v>
      </c>
      <c r="AW66" s="13">
        <v>727.72550000000001</v>
      </c>
      <c r="AX66">
        <v>1054.8644999999999</v>
      </c>
      <c r="AY66" s="13">
        <v>1038.6967999999999</v>
      </c>
      <c r="AZ66" s="6">
        <f t="shared" si="69"/>
        <v>192.56240000000003</v>
      </c>
      <c r="BA66" s="6">
        <f t="shared" si="70"/>
        <v>32.335399999999822</v>
      </c>
      <c r="BB66" s="7">
        <f t="shared" si="71"/>
        <v>0.61828622288208479</v>
      </c>
      <c r="BC66" s="7"/>
      <c r="BE66" s="13">
        <v>1074.1075000000001</v>
      </c>
      <c r="BF66" s="13">
        <v>951.39959999999996</v>
      </c>
      <c r="BG66">
        <v>1274.4031</v>
      </c>
      <c r="BH66" s="13">
        <v>1038.3411000000001</v>
      </c>
      <c r="BI66" s="6">
        <f t="shared" si="72"/>
        <v>245.4158000000001</v>
      </c>
      <c r="BJ66" s="6">
        <f t="shared" si="73"/>
        <v>472.1239999999998</v>
      </c>
      <c r="BK66" s="7">
        <f t="shared" si="74"/>
        <v>0.3103612503895074</v>
      </c>
      <c r="BL66" s="7"/>
      <c r="BN66" s="13"/>
      <c r="BO66" s="13"/>
      <c r="BQ66" s="13"/>
      <c r="BR66" s="6"/>
      <c r="BS66" s="17"/>
      <c r="BT66" s="15"/>
      <c r="BU66" s="7"/>
      <c r="BW66" s="13"/>
      <c r="BX66" s="13"/>
      <c r="BZ66" s="13"/>
      <c r="CA66" s="6"/>
      <c r="CB66" s="17"/>
      <c r="CC66" s="15"/>
      <c r="CD66" s="7"/>
      <c r="CF66" s="13"/>
      <c r="CG66" s="13"/>
      <c r="CI66" s="13"/>
      <c r="CJ66" s="6"/>
      <c r="CK66" s="17"/>
      <c r="CL66" s="15"/>
      <c r="CM66" s="7"/>
      <c r="CO66" s="13"/>
      <c r="CP66" s="13"/>
      <c r="CR66" s="13"/>
      <c r="CS66" s="6"/>
      <c r="CT66" s="17"/>
      <c r="CU66" s="15"/>
      <c r="CV66" s="7"/>
      <c r="CW66"/>
      <c r="FM66" s="13"/>
      <c r="FN66" s="13"/>
      <c r="FR66" s="6"/>
      <c r="FS66" s="6"/>
      <c r="FX66" s="6"/>
    </row>
    <row r="67" spans="1:180" x14ac:dyDescent="0.3">
      <c r="A67">
        <f t="shared" si="75"/>
        <v>1.9350000000000001</v>
      </c>
      <c r="C67" s="6">
        <v>494.36340000000001</v>
      </c>
      <c r="D67" s="6">
        <v>456.4341</v>
      </c>
      <c r="E67" s="6">
        <v>2790.4702000000002</v>
      </c>
      <c r="F67" s="6">
        <v>2589.8159000000001</v>
      </c>
      <c r="G67" s="6">
        <f t="shared" si="54"/>
        <v>75.858600000000024</v>
      </c>
      <c r="H67" s="6">
        <f t="shared" si="55"/>
        <v>401.3086000000003</v>
      </c>
      <c r="I67" s="7">
        <f t="shared" si="56"/>
        <v>0.27151430898941581</v>
      </c>
      <c r="J67" s="7"/>
      <c r="K67" s="9"/>
      <c r="L67" s="6">
        <v>324.80880000000002</v>
      </c>
      <c r="M67" s="6">
        <v>278.6823</v>
      </c>
      <c r="N67" s="6">
        <v>501.74369999999999</v>
      </c>
      <c r="O67" s="6">
        <v>619.86149999999998</v>
      </c>
      <c r="P67" s="6">
        <f t="shared" si="57"/>
        <v>92.253000000000014</v>
      </c>
      <c r="Q67" s="6">
        <f t="shared" si="58"/>
        <v>0</v>
      </c>
      <c r="R67" s="7">
        <f t="shared" si="59"/>
        <v>0.1902282169483808</v>
      </c>
      <c r="S67" s="7"/>
      <c r="T67" s="9"/>
      <c r="U67" s="6">
        <v>731.94320000000005</v>
      </c>
      <c r="V67" s="6">
        <v>690.78210000000001</v>
      </c>
      <c r="W67" s="6">
        <v>1337.1089999999999</v>
      </c>
      <c r="X67" s="6">
        <v>1334.1973</v>
      </c>
      <c r="Y67" s="6">
        <f t="shared" si="60"/>
        <v>82.322199999999953</v>
      </c>
      <c r="Z67" s="6">
        <f t="shared" si="61"/>
        <v>5.8233999999995376</v>
      </c>
      <c r="AA67" s="7">
        <f t="shared" si="62"/>
        <v>0.1594455193946189</v>
      </c>
      <c r="AB67" s="7"/>
      <c r="AC67" s="9"/>
      <c r="AD67" s="6">
        <v>1163.5613000000001</v>
      </c>
      <c r="AE67" s="6">
        <v>966.84659999999997</v>
      </c>
      <c r="AF67" s="6">
        <v>1541.434</v>
      </c>
      <c r="AG67" s="6">
        <v>1430.5266999999999</v>
      </c>
      <c r="AH67" s="6">
        <f t="shared" si="63"/>
        <v>393.4294000000001</v>
      </c>
      <c r="AI67" s="6">
        <f t="shared" si="64"/>
        <v>221.81460000000038</v>
      </c>
      <c r="AJ67" s="7">
        <f t="shared" si="65"/>
        <v>0.74179001256461419</v>
      </c>
      <c r="AK67" s="7"/>
      <c r="AM67" s="13">
        <v>512.8596</v>
      </c>
      <c r="AN67" s="16">
        <v>500.79509999999999</v>
      </c>
      <c r="AO67" s="16">
        <v>1423.8269</v>
      </c>
      <c r="AP67" s="16">
        <v>1437.1034</v>
      </c>
      <c r="AQ67" s="16">
        <f t="shared" si="66"/>
        <v>24.129000000000076</v>
      </c>
      <c r="AR67" s="16">
        <f t="shared" si="67"/>
        <v>0</v>
      </c>
      <c r="AS67" s="7">
        <f t="shared" si="68"/>
        <v>7.0114844331620907E-2</v>
      </c>
      <c r="AT67" s="7"/>
      <c r="AV67" s="13">
        <v>666.75429999999994</v>
      </c>
      <c r="AW67" s="13">
        <v>629.82569999999998</v>
      </c>
      <c r="AX67">
        <v>957.83839999999998</v>
      </c>
      <c r="AY67" s="13">
        <v>980.41279999999995</v>
      </c>
      <c r="AZ67" s="6">
        <f t="shared" si="69"/>
        <v>73.857199999999807</v>
      </c>
      <c r="BA67" s="6">
        <f t="shared" si="70"/>
        <v>0</v>
      </c>
      <c r="BB67" s="7">
        <f t="shared" si="71"/>
        <v>0.23714333234653592</v>
      </c>
      <c r="BC67" s="7"/>
      <c r="BE67" s="13">
        <v>803.96780000000001</v>
      </c>
      <c r="BF67" s="13">
        <v>698.4914</v>
      </c>
      <c r="BG67">
        <v>1209.6297999999999</v>
      </c>
      <c r="BH67" s="13">
        <v>1094.2245</v>
      </c>
      <c r="BI67" s="6">
        <f t="shared" si="72"/>
        <v>210.95280000000002</v>
      </c>
      <c r="BJ67" s="6">
        <f t="shared" si="73"/>
        <v>230.81060000000002</v>
      </c>
      <c r="BK67" s="7">
        <f t="shared" si="74"/>
        <v>0.26677815683084649</v>
      </c>
      <c r="BL67" s="7"/>
      <c r="BN67" s="13"/>
      <c r="BO67" s="13"/>
      <c r="BQ67" s="13"/>
      <c r="BR67" s="6"/>
      <c r="BS67" s="17"/>
      <c r="BT67" s="15"/>
      <c r="BU67" s="7"/>
      <c r="BW67" s="13"/>
      <c r="BX67" s="13"/>
      <c r="BZ67" s="13"/>
      <c r="CA67" s="6"/>
      <c r="CB67" s="17"/>
      <c r="CC67" s="15"/>
      <c r="CD67" s="7"/>
      <c r="CF67" s="13"/>
      <c r="CG67" s="13"/>
      <c r="CI67" s="13"/>
      <c r="CJ67" s="6"/>
      <c r="CK67" s="17"/>
      <c r="CL67" s="15"/>
      <c r="CM67" s="7"/>
      <c r="CO67" s="13"/>
      <c r="CP67" s="13"/>
      <c r="CR67" s="13"/>
      <c r="CS67" s="6"/>
      <c r="CT67" s="17"/>
      <c r="CU67" s="14"/>
      <c r="CV67" s="7"/>
      <c r="CW67"/>
      <c r="FR67" s="6"/>
      <c r="FX67" s="6"/>
    </row>
    <row r="68" spans="1:180" x14ac:dyDescent="0.3">
      <c r="A68">
        <f t="shared" si="75"/>
        <v>2.0640000000000001</v>
      </c>
      <c r="C68" s="6">
        <v>391.41899999999998</v>
      </c>
      <c r="D68" s="6">
        <v>413.49669999999998</v>
      </c>
      <c r="E68" s="6">
        <v>2591.9839000000002</v>
      </c>
      <c r="F68" s="6">
        <v>2395.0871999999999</v>
      </c>
      <c r="G68" s="6">
        <f t="shared" si="54"/>
        <v>0</v>
      </c>
      <c r="H68" s="6">
        <f t="shared" si="55"/>
        <v>393.79340000000047</v>
      </c>
      <c r="I68" s="7">
        <f t="shared" si="56"/>
        <v>0</v>
      </c>
      <c r="J68" s="7"/>
      <c r="K68" s="9"/>
      <c r="L68" s="6">
        <v>221.43459999999999</v>
      </c>
      <c r="M68" s="6">
        <v>193.6112</v>
      </c>
      <c r="N68" s="6">
        <v>447.77960000000002</v>
      </c>
      <c r="O68" s="6">
        <v>425.81689999999998</v>
      </c>
      <c r="P68" s="6">
        <f t="shared" si="57"/>
        <v>55.646800000000013</v>
      </c>
      <c r="Q68" s="6">
        <f t="shared" si="58"/>
        <v>43.925400000000081</v>
      </c>
      <c r="R68" s="7">
        <f t="shared" si="59"/>
        <v>0.11474522826231297</v>
      </c>
      <c r="S68" s="7"/>
      <c r="T68" s="9"/>
      <c r="U68" s="6">
        <v>772.40470000000005</v>
      </c>
      <c r="V68" s="6">
        <v>637.77670000000001</v>
      </c>
      <c r="W68" s="6">
        <v>1357.0594000000001</v>
      </c>
      <c r="X68" s="6">
        <v>1361.3193000000001</v>
      </c>
      <c r="Y68" s="6">
        <f t="shared" si="60"/>
        <v>269.25600000000003</v>
      </c>
      <c r="Z68" s="6">
        <f t="shared" si="61"/>
        <v>0</v>
      </c>
      <c r="AA68" s="7">
        <f t="shared" si="62"/>
        <v>0.52150771930436179</v>
      </c>
      <c r="AB68" s="7"/>
      <c r="AC68" s="9"/>
      <c r="AD68" s="6">
        <v>1291.7279000000001</v>
      </c>
      <c r="AE68" s="6">
        <v>1026.5387000000001</v>
      </c>
      <c r="AF68" s="6">
        <v>1595.7103999999999</v>
      </c>
      <c r="AG68" s="6">
        <v>1445.5075999999999</v>
      </c>
      <c r="AH68" s="6">
        <f t="shared" si="63"/>
        <v>530.37840000000017</v>
      </c>
      <c r="AI68" s="6">
        <f t="shared" si="64"/>
        <v>300.40560000000005</v>
      </c>
      <c r="AJ68" s="7">
        <f t="shared" si="65"/>
        <v>1</v>
      </c>
      <c r="AK68" s="7"/>
      <c r="AM68" s="13"/>
      <c r="AN68" s="13"/>
      <c r="AO68" s="13"/>
      <c r="AP68" s="13"/>
      <c r="AQ68" s="13"/>
      <c r="AR68" s="13"/>
      <c r="AS68" s="7">
        <f t="shared" si="68"/>
        <v>0</v>
      </c>
      <c r="AT68" s="14"/>
      <c r="AV68" s="13">
        <v>575.84</v>
      </c>
      <c r="AW68" s="13">
        <v>534.36969999999997</v>
      </c>
      <c r="AX68">
        <v>955.56679999999994</v>
      </c>
      <c r="AY68" s="13">
        <v>977.68769999999995</v>
      </c>
      <c r="AZ68" s="6">
        <f t="shared" si="69"/>
        <v>82.940600000000074</v>
      </c>
      <c r="BA68" s="6">
        <f t="shared" si="70"/>
        <v>0</v>
      </c>
      <c r="BB68" s="7">
        <f t="shared" si="71"/>
        <v>0.26630863708373953</v>
      </c>
      <c r="BC68" s="7"/>
      <c r="BE68" s="13"/>
      <c r="BF68" s="13"/>
      <c r="BH68" s="13"/>
      <c r="BI68" s="6">
        <f t="shared" si="72"/>
        <v>0</v>
      </c>
      <c r="BJ68" s="6">
        <f t="shared" si="73"/>
        <v>0</v>
      </c>
      <c r="BK68" s="7">
        <f t="shared" si="74"/>
        <v>0</v>
      </c>
      <c r="BL68" s="7"/>
      <c r="BN68" s="13"/>
      <c r="BO68" s="13"/>
      <c r="BQ68" s="13"/>
      <c r="BR68" s="6"/>
      <c r="BS68" s="17"/>
      <c r="BT68" s="15"/>
      <c r="BU68" s="7"/>
      <c r="BW68" s="13"/>
      <c r="BX68" s="13"/>
      <c r="BZ68" s="13"/>
      <c r="CA68" s="6"/>
      <c r="CB68" s="17"/>
      <c r="CC68" s="15"/>
      <c r="CD68" s="7"/>
      <c r="CF68" s="13"/>
      <c r="CG68" s="13"/>
      <c r="CI68" s="13"/>
      <c r="CJ68" s="6"/>
      <c r="CK68" s="13"/>
      <c r="CL68" s="14"/>
      <c r="CM68" s="7"/>
      <c r="CO68" s="13"/>
      <c r="CP68" s="13"/>
      <c r="CR68" s="13"/>
      <c r="CS68" s="6"/>
      <c r="CT68" s="13"/>
      <c r="CU68" s="14"/>
      <c r="CV68" s="7"/>
      <c r="CW68"/>
      <c r="FR68" s="6"/>
      <c r="FX68" s="6"/>
    </row>
    <row r="69" spans="1:180" x14ac:dyDescent="0.3">
      <c r="A69">
        <f t="shared" si="75"/>
        <v>2.1930000000000001</v>
      </c>
      <c r="C69" s="6">
        <v>337.16609999999997</v>
      </c>
      <c r="D69" s="6">
        <v>325.44600000000003</v>
      </c>
      <c r="E69" s="6">
        <v>2158.8137000000002</v>
      </c>
      <c r="F69" s="6">
        <v>1982.9948999999999</v>
      </c>
      <c r="G69" s="6">
        <f t="shared" si="54"/>
        <v>23.440199999999891</v>
      </c>
      <c r="H69" s="6">
        <f t="shared" si="55"/>
        <v>351.63760000000025</v>
      </c>
      <c r="I69" s="7">
        <f t="shared" si="56"/>
        <v>8.3897537069938966E-2</v>
      </c>
      <c r="J69" s="7"/>
      <c r="K69" s="9"/>
      <c r="L69" s="6">
        <v>215.49879999999999</v>
      </c>
      <c r="M69" s="6">
        <v>199.435</v>
      </c>
      <c r="N69" s="6">
        <v>412.36669999999998</v>
      </c>
      <c r="O69" s="6">
        <v>426.66379999999998</v>
      </c>
      <c r="P69" s="6">
        <f t="shared" si="57"/>
        <v>32.127599999999944</v>
      </c>
      <c r="Q69" s="6">
        <f t="shared" si="58"/>
        <v>0</v>
      </c>
      <c r="R69" s="7">
        <f t="shared" si="59"/>
        <v>6.6247992616292023E-2</v>
      </c>
      <c r="S69" s="7"/>
      <c r="T69" s="9"/>
      <c r="U69" s="6">
        <v>636.63630000000001</v>
      </c>
      <c r="V69" s="6">
        <v>564.84960000000001</v>
      </c>
      <c r="W69" s="6">
        <v>1517.8683000000001</v>
      </c>
      <c r="X69" s="6">
        <v>1470.3568</v>
      </c>
      <c r="Y69" s="6">
        <f t="shared" si="60"/>
        <v>143.57339999999994</v>
      </c>
      <c r="Z69" s="6">
        <f t="shared" si="61"/>
        <v>95.022999999999911</v>
      </c>
      <c r="AA69" s="7">
        <f t="shared" si="62"/>
        <v>0.27807973225024818</v>
      </c>
      <c r="AB69" s="7"/>
      <c r="AC69" s="9"/>
      <c r="AD69" s="6">
        <v>1186.8145999999999</v>
      </c>
      <c r="AE69" s="6">
        <v>985.32399999999996</v>
      </c>
      <c r="AF69" s="6">
        <v>1657.0643</v>
      </c>
      <c r="AG69" s="6">
        <v>1597.7062000000001</v>
      </c>
      <c r="AH69" s="6">
        <f t="shared" si="63"/>
        <v>402.98120000000006</v>
      </c>
      <c r="AI69" s="6">
        <f t="shared" si="64"/>
        <v>118.71620000000007</v>
      </c>
      <c r="AJ69" s="7">
        <f t="shared" si="65"/>
        <v>0.75979941867919198</v>
      </c>
      <c r="AK69" s="7"/>
      <c r="AM69" s="13"/>
      <c r="AN69" s="13"/>
      <c r="AO69" s="13"/>
      <c r="AP69" s="13"/>
      <c r="AQ69" s="13"/>
      <c r="AR69" s="13"/>
      <c r="AS69" s="7">
        <f t="shared" si="68"/>
        <v>0</v>
      </c>
      <c r="AT69" s="14"/>
      <c r="AV69" s="13">
        <v>575.5951</v>
      </c>
      <c r="AW69" s="13">
        <v>561.14610000000005</v>
      </c>
      <c r="AX69">
        <v>1212.6061999999999</v>
      </c>
      <c r="AY69" s="13">
        <v>1112.5325</v>
      </c>
      <c r="AZ69" s="6">
        <f t="shared" si="69"/>
        <v>28.897999999999797</v>
      </c>
      <c r="BA69" s="6">
        <f t="shared" si="70"/>
        <v>200.14739999999995</v>
      </c>
      <c r="BB69" s="7">
        <f t="shared" si="71"/>
        <v>9.2786729230869364E-2</v>
      </c>
      <c r="BC69" s="7"/>
      <c r="BE69" s="13"/>
      <c r="BF69" s="13"/>
      <c r="BH69" s="13"/>
      <c r="BI69" s="6">
        <f t="shared" si="72"/>
        <v>0</v>
      </c>
      <c r="BJ69" s="6">
        <f t="shared" si="73"/>
        <v>0</v>
      </c>
      <c r="BK69" s="7">
        <f t="shared" si="74"/>
        <v>0</v>
      </c>
      <c r="BL69" s="7"/>
      <c r="BN69" s="13"/>
      <c r="BO69" s="13"/>
      <c r="BQ69" s="13"/>
      <c r="BR69" s="6"/>
      <c r="BS69" s="17"/>
      <c r="BT69" s="14"/>
      <c r="BU69" s="7"/>
      <c r="BW69" s="13"/>
      <c r="BX69" s="13"/>
      <c r="BZ69" s="13"/>
      <c r="CA69" s="6"/>
      <c r="CB69" s="17"/>
      <c r="CC69" s="15"/>
      <c r="CD69" s="7"/>
      <c r="CF69" s="13"/>
      <c r="CG69" s="13"/>
      <c r="CI69" s="13"/>
      <c r="CJ69" s="6"/>
      <c r="CK69" s="13"/>
      <c r="CL69" s="14"/>
      <c r="CM69" s="14"/>
      <c r="CO69" s="13"/>
      <c r="CP69" s="13"/>
      <c r="CR69" s="13"/>
      <c r="CS69" s="6"/>
      <c r="CT69" s="13"/>
      <c r="CU69" s="14"/>
      <c r="CV69" s="14"/>
      <c r="CW69"/>
      <c r="FR69" s="6"/>
      <c r="FX69" s="6"/>
    </row>
    <row r="70" spans="1:180" x14ac:dyDescent="0.3">
      <c r="A70">
        <f t="shared" si="75"/>
        <v>2.3220000000000001</v>
      </c>
      <c r="C70" s="6">
        <v>348.35680000000002</v>
      </c>
      <c r="D70" s="6">
        <v>335.12849999999997</v>
      </c>
      <c r="E70" s="6">
        <v>1688.4139</v>
      </c>
      <c r="F70" s="6">
        <v>1620.3154</v>
      </c>
      <c r="G70" s="6">
        <f t="shared" si="54"/>
        <v>26.456600000000151</v>
      </c>
      <c r="H70" s="6">
        <f t="shared" si="55"/>
        <v>136.19699999999989</v>
      </c>
      <c r="I70" s="7">
        <f t="shared" si="56"/>
        <v>9.4693883979000623E-2</v>
      </c>
      <c r="J70" s="7"/>
      <c r="K70" s="9"/>
      <c r="L70" s="6">
        <v>210.02940000000001</v>
      </c>
      <c r="M70" s="6">
        <v>178.197</v>
      </c>
      <c r="N70" s="6">
        <v>293.58620000000002</v>
      </c>
      <c r="O70" s="6">
        <v>281.00009999999997</v>
      </c>
      <c r="P70" s="6">
        <f t="shared" si="57"/>
        <v>63.664800000000014</v>
      </c>
      <c r="Q70" s="6">
        <f t="shared" si="58"/>
        <v>25.172200000000089</v>
      </c>
      <c r="R70" s="7">
        <f t="shared" si="59"/>
        <v>0.13127856423504142</v>
      </c>
      <c r="S70" s="7"/>
      <c r="T70" s="9"/>
      <c r="U70" s="6">
        <v>618.09670000000006</v>
      </c>
      <c r="V70" s="6">
        <v>587.09379999999999</v>
      </c>
      <c r="W70" s="6">
        <v>1510.7361000000001</v>
      </c>
      <c r="X70" s="6">
        <v>1437.9151999999999</v>
      </c>
      <c r="Y70" s="6">
        <f t="shared" si="60"/>
        <v>62.005800000000249</v>
      </c>
      <c r="Z70" s="6">
        <f t="shared" si="61"/>
        <v>145.6418000000001</v>
      </c>
      <c r="AA70" s="7">
        <f t="shared" si="62"/>
        <v>0.1200957577236627</v>
      </c>
      <c r="AB70" s="7"/>
      <c r="AC70" s="9"/>
      <c r="AD70" s="6">
        <v>1128.3362999999999</v>
      </c>
      <c r="AE70" s="6">
        <v>891.67579999999998</v>
      </c>
      <c r="AF70" s="6">
        <v>1763.7103999999999</v>
      </c>
      <c r="AG70" s="6">
        <v>1616.2974999999999</v>
      </c>
      <c r="AH70" s="6">
        <f t="shared" si="63"/>
        <v>473.32099999999991</v>
      </c>
      <c r="AI70" s="6">
        <f t="shared" si="64"/>
        <v>294.82579999999984</v>
      </c>
      <c r="AJ70" s="7">
        <f t="shared" si="65"/>
        <v>0.89242133540883217</v>
      </c>
      <c r="AK70" s="7"/>
      <c r="AM70" s="13"/>
      <c r="AN70" s="13"/>
      <c r="AO70" s="13"/>
      <c r="AP70" s="13"/>
      <c r="AQ70" s="13"/>
      <c r="AR70" s="13"/>
      <c r="AS70" s="7">
        <f t="shared" si="68"/>
        <v>0</v>
      </c>
      <c r="AT70" s="14"/>
      <c r="AV70" s="13">
        <v>433.83730000000003</v>
      </c>
      <c r="AW70" s="13">
        <v>457.79340000000002</v>
      </c>
      <c r="AX70">
        <v>1264.5527</v>
      </c>
      <c r="AY70" s="13">
        <v>1281.5869</v>
      </c>
      <c r="AZ70" s="6">
        <f t="shared" si="69"/>
        <v>0</v>
      </c>
      <c r="BA70" s="6">
        <f t="shared" si="70"/>
        <v>0</v>
      </c>
      <c r="BB70" s="7">
        <f t="shared" si="71"/>
        <v>0</v>
      </c>
      <c r="BC70" s="7"/>
      <c r="BE70" s="13"/>
      <c r="BF70" s="13"/>
      <c r="BH70" s="13"/>
      <c r="BI70" s="6">
        <f t="shared" si="72"/>
        <v>0</v>
      </c>
      <c r="BJ70" s="6">
        <f t="shared" si="73"/>
        <v>0</v>
      </c>
      <c r="BK70" s="7">
        <f t="shared" si="74"/>
        <v>0</v>
      </c>
      <c r="BL70" s="7"/>
      <c r="BN70" s="13"/>
      <c r="BO70" s="13"/>
      <c r="BQ70" s="13"/>
      <c r="BR70" s="6"/>
      <c r="BS70" s="17"/>
      <c r="BT70" s="14"/>
      <c r="BU70" s="7"/>
      <c r="BW70" s="13"/>
      <c r="BX70" s="13"/>
      <c r="BZ70" s="13"/>
      <c r="CA70" s="6"/>
      <c r="CB70" s="17"/>
      <c r="CC70" s="14"/>
      <c r="CD70" s="7"/>
      <c r="CF70" s="13"/>
      <c r="CG70" s="13"/>
      <c r="CI70" s="13"/>
      <c r="CJ70" s="6"/>
      <c r="CK70" s="13"/>
      <c r="CL70" s="14"/>
      <c r="CM70" s="14"/>
      <c r="CO70" s="13"/>
      <c r="CP70" s="13"/>
      <c r="CR70" s="13"/>
      <c r="CS70" s="6"/>
      <c r="CT70" s="13"/>
      <c r="CU70" s="14"/>
      <c r="CV70" s="14"/>
      <c r="CW70"/>
      <c r="FX70" s="6"/>
    </row>
    <row r="71" spans="1:180" x14ac:dyDescent="0.3">
      <c r="A71">
        <f t="shared" si="75"/>
        <v>2.4510000000000001</v>
      </c>
      <c r="C71" s="6">
        <v>328.87490000000003</v>
      </c>
      <c r="D71" s="6">
        <v>291.91980000000001</v>
      </c>
      <c r="E71" s="6">
        <v>1280.8931</v>
      </c>
      <c r="F71" s="6">
        <v>1262.4565</v>
      </c>
      <c r="G71" s="6">
        <f t="shared" si="54"/>
        <v>73.910200000000032</v>
      </c>
      <c r="H71" s="6">
        <f t="shared" si="55"/>
        <v>36.873199999999997</v>
      </c>
      <c r="I71" s="7">
        <f t="shared" si="56"/>
        <v>0.26454056468573794</v>
      </c>
      <c r="J71" s="7"/>
      <c r="K71" s="9"/>
      <c r="L71" s="6">
        <v>165.46969999999999</v>
      </c>
      <c r="M71" s="6">
        <v>148.779</v>
      </c>
      <c r="N71" s="6">
        <v>354.08069999999998</v>
      </c>
      <c r="O71" s="6">
        <v>325.23500000000001</v>
      </c>
      <c r="P71" s="6">
        <f t="shared" si="57"/>
        <v>33.381399999999985</v>
      </c>
      <c r="Q71" s="6">
        <f t="shared" si="58"/>
        <v>57.691399999999931</v>
      </c>
      <c r="R71" s="7">
        <f t="shared" si="59"/>
        <v>6.8833362614122845E-2</v>
      </c>
      <c r="S71" s="7"/>
      <c r="T71" s="9"/>
      <c r="U71" s="6">
        <v>567.80899999999997</v>
      </c>
      <c r="V71" s="6">
        <v>567.06560000000002</v>
      </c>
      <c r="W71" s="6">
        <v>1620.0178000000001</v>
      </c>
      <c r="X71" s="6">
        <v>1513.2047</v>
      </c>
      <c r="Y71" s="6">
        <f t="shared" si="60"/>
        <v>1.4867999999997892</v>
      </c>
      <c r="Z71" s="6">
        <f t="shared" si="61"/>
        <v>213.62620000000038</v>
      </c>
      <c r="AA71" s="7">
        <f t="shared" si="62"/>
        <v>2.8797043596488661E-3</v>
      </c>
      <c r="AB71" s="7"/>
      <c r="AC71" s="9"/>
      <c r="AD71" s="6">
        <v>975.47619999999995</v>
      </c>
      <c r="AE71" s="6">
        <v>801.00040000000001</v>
      </c>
      <c r="AF71" s="6">
        <v>1808.4734000000001</v>
      </c>
      <c r="AG71" s="6">
        <v>1664.8126</v>
      </c>
      <c r="AH71" s="6">
        <f t="shared" si="63"/>
        <v>348.95159999999976</v>
      </c>
      <c r="AI71" s="6">
        <f t="shared" si="64"/>
        <v>287.32160000000044</v>
      </c>
      <c r="AJ71" s="7">
        <f t="shared" si="65"/>
        <v>0.65792950844151954</v>
      </c>
      <c r="AK71" s="7"/>
      <c r="AM71" s="13"/>
      <c r="AN71" s="13"/>
      <c r="AO71" s="13"/>
      <c r="AP71" s="13"/>
      <c r="AQ71" s="13"/>
      <c r="AR71" s="13"/>
      <c r="AS71" s="7">
        <f t="shared" si="68"/>
        <v>0</v>
      </c>
      <c r="AT71" s="14"/>
      <c r="AV71" s="13">
        <v>384.22309999999999</v>
      </c>
      <c r="AW71" s="13">
        <v>407.0949</v>
      </c>
      <c r="AX71">
        <v>1337.2288000000001</v>
      </c>
      <c r="AY71" s="13">
        <v>1359.4263000000001</v>
      </c>
      <c r="AZ71" s="6">
        <f t="shared" si="69"/>
        <v>0</v>
      </c>
      <c r="BA71" s="6">
        <f t="shared" si="70"/>
        <v>0</v>
      </c>
      <c r="BB71" s="7">
        <f t="shared" si="71"/>
        <v>0</v>
      </c>
      <c r="BC71" s="7"/>
      <c r="BE71" s="13"/>
      <c r="BF71" s="13"/>
      <c r="BH71" s="13"/>
      <c r="BI71" s="6">
        <f t="shared" si="72"/>
        <v>0</v>
      </c>
      <c r="BJ71" s="6">
        <f t="shared" si="73"/>
        <v>0</v>
      </c>
      <c r="BK71" s="7">
        <f t="shared" si="74"/>
        <v>0</v>
      </c>
      <c r="BL71" s="7"/>
      <c r="BN71" s="13"/>
      <c r="BO71" s="13"/>
      <c r="BQ71" s="13"/>
      <c r="BR71" s="6"/>
      <c r="BS71" s="17"/>
      <c r="BT71" s="15"/>
      <c r="BU71" s="7"/>
      <c r="BW71" s="13"/>
      <c r="BX71" s="13"/>
      <c r="BZ71" s="13"/>
      <c r="CA71" s="6"/>
      <c r="CB71" s="17"/>
      <c r="CC71" s="15"/>
      <c r="CD71" s="7"/>
      <c r="CF71" s="13"/>
      <c r="CG71" s="13"/>
      <c r="CI71" s="13"/>
      <c r="CJ71" s="6"/>
      <c r="CK71" s="13"/>
      <c r="CL71" s="14"/>
      <c r="CM71" s="14"/>
      <c r="CO71" s="13"/>
      <c r="CP71" s="13"/>
      <c r="CR71" s="13"/>
      <c r="CS71" s="6"/>
      <c r="CT71" s="13"/>
      <c r="CU71" s="14"/>
      <c r="CV71" s="14"/>
      <c r="CW71"/>
    </row>
    <row r="72" spans="1:180" x14ac:dyDescent="0.3">
      <c r="A72">
        <f t="shared" si="75"/>
        <v>2.58</v>
      </c>
      <c r="C72" s="6">
        <v>298.14400000000001</v>
      </c>
      <c r="D72" s="6">
        <v>333.66989999999998</v>
      </c>
      <c r="E72" s="6">
        <v>1081.1233999999999</v>
      </c>
      <c r="F72" s="6">
        <v>1071.6647</v>
      </c>
      <c r="G72" s="6">
        <f t="shared" si="54"/>
        <v>0</v>
      </c>
      <c r="H72" s="6">
        <f t="shared" si="55"/>
        <v>18.917400000000043</v>
      </c>
      <c r="I72" s="7">
        <f t="shared" si="56"/>
        <v>0</v>
      </c>
      <c r="J72" s="7"/>
      <c r="K72" s="9"/>
      <c r="L72" s="6"/>
      <c r="M72" s="6"/>
      <c r="N72" s="6"/>
      <c r="O72" s="6"/>
      <c r="P72" s="6">
        <f t="shared" si="57"/>
        <v>0</v>
      </c>
      <c r="Q72" s="6">
        <f t="shared" si="58"/>
        <v>0</v>
      </c>
      <c r="R72" s="7">
        <f t="shared" si="59"/>
        <v>0</v>
      </c>
      <c r="S72" s="7"/>
      <c r="T72" s="9"/>
      <c r="U72" s="6">
        <v>440.45819999999998</v>
      </c>
      <c r="V72" s="6">
        <v>439.9547</v>
      </c>
      <c r="W72" s="6">
        <v>1419.9139</v>
      </c>
      <c r="X72" s="6">
        <v>1364.0452</v>
      </c>
      <c r="Y72" s="6">
        <f t="shared" si="60"/>
        <v>1.0069999999999482</v>
      </c>
      <c r="Z72" s="6">
        <f t="shared" si="61"/>
        <v>111.73740000000021</v>
      </c>
      <c r="AA72" s="7">
        <f t="shared" si="62"/>
        <v>1.9504050915837168E-3</v>
      </c>
      <c r="AB72" s="7"/>
      <c r="AC72" s="9"/>
      <c r="AD72" s="6">
        <v>845.55809999999997</v>
      </c>
      <c r="AE72" s="6">
        <v>719.01350000000002</v>
      </c>
      <c r="AF72" s="6">
        <v>1625.4036000000001</v>
      </c>
      <c r="AG72" s="6">
        <v>1528.3552</v>
      </c>
      <c r="AH72" s="6">
        <f t="shared" si="63"/>
        <v>253.08919999999978</v>
      </c>
      <c r="AI72" s="6">
        <f t="shared" si="64"/>
        <v>194.09680000000048</v>
      </c>
      <c r="AJ72" s="7">
        <f t="shared" si="65"/>
        <v>0.47718609958474872</v>
      </c>
      <c r="AK72" s="7"/>
      <c r="AM72" s="13"/>
      <c r="AN72" s="13"/>
      <c r="AO72" s="13"/>
      <c r="AP72" s="13"/>
      <c r="AQ72" s="13"/>
      <c r="AR72" s="13"/>
      <c r="AS72" s="7">
        <f t="shared" si="68"/>
        <v>0</v>
      </c>
      <c r="AT72" s="14"/>
      <c r="AV72" s="13">
        <v>379.93950000000001</v>
      </c>
      <c r="AW72" s="13">
        <v>380.27019999999999</v>
      </c>
      <c r="AX72">
        <v>1231.6224</v>
      </c>
      <c r="AY72" s="13">
        <v>1288.9384</v>
      </c>
      <c r="AZ72" s="6">
        <f t="shared" si="69"/>
        <v>0</v>
      </c>
      <c r="BA72" s="6">
        <f t="shared" si="70"/>
        <v>0</v>
      </c>
      <c r="BB72" s="7">
        <f t="shared" si="71"/>
        <v>0</v>
      </c>
      <c r="BC72" s="7"/>
      <c r="BE72" s="13"/>
      <c r="BF72" s="13"/>
      <c r="BH72" s="13"/>
      <c r="BI72" s="6">
        <f t="shared" si="72"/>
        <v>0</v>
      </c>
      <c r="BJ72" s="6">
        <f t="shared" si="73"/>
        <v>0</v>
      </c>
      <c r="BK72" s="7">
        <f t="shared" si="74"/>
        <v>0</v>
      </c>
      <c r="BL72" s="7"/>
      <c r="BN72" s="13"/>
      <c r="BO72" s="13"/>
      <c r="BQ72" s="13"/>
      <c r="BR72" s="6"/>
      <c r="BS72" s="17"/>
      <c r="BT72" s="15"/>
      <c r="BU72" s="7"/>
      <c r="BW72" s="13"/>
      <c r="BX72" s="13"/>
      <c r="BZ72" s="13"/>
      <c r="CA72" s="6"/>
      <c r="CB72" s="17"/>
      <c r="CC72" s="15"/>
      <c r="CD72" s="7"/>
      <c r="CF72" s="13"/>
      <c r="CG72" s="13"/>
      <c r="CI72" s="13"/>
      <c r="CJ72" s="6"/>
      <c r="CK72" s="13"/>
      <c r="CL72" s="14"/>
      <c r="CM72" s="14"/>
      <c r="CO72" s="13"/>
      <c r="CP72" s="13"/>
      <c r="CR72" s="13"/>
      <c r="CS72" s="6"/>
      <c r="CT72" s="13"/>
      <c r="CU72" s="14"/>
      <c r="CV72" s="14"/>
      <c r="CW72"/>
    </row>
    <row r="73" spans="1:180" x14ac:dyDescent="0.3">
      <c r="A73">
        <f t="shared" si="75"/>
        <v>2.7090000000000001</v>
      </c>
      <c r="C73" s="6"/>
      <c r="D73" s="6"/>
      <c r="E73" s="6"/>
      <c r="F73" s="6"/>
      <c r="G73" s="6">
        <f t="shared" si="54"/>
        <v>0</v>
      </c>
      <c r="H73" s="6">
        <f t="shared" si="55"/>
        <v>0</v>
      </c>
      <c r="I73" s="7">
        <f t="shared" ref="I73" si="76">G73/279</f>
        <v>0</v>
      </c>
      <c r="J73" s="7"/>
      <c r="K73" s="9"/>
      <c r="L73" s="6"/>
      <c r="M73" s="6"/>
      <c r="N73" s="6"/>
      <c r="O73" s="6"/>
      <c r="P73" s="6">
        <f t="shared" si="57"/>
        <v>0</v>
      </c>
      <c r="Q73" s="6">
        <f t="shared" si="58"/>
        <v>0</v>
      </c>
      <c r="R73" s="7">
        <f t="shared" si="59"/>
        <v>0</v>
      </c>
      <c r="S73" s="7"/>
      <c r="T73" s="9"/>
      <c r="U73" s="6">
        <v>401.03129999999999</v>
      </c>
      <c r="V73" s="6">
        <v>399.09179999999998</v>
      </c>
      <c r="W73" s="6">
        <v>1386.5427999999999</v>
      </c>
      <c r="X73" s="6">
        <v>1280.7299</v>
      </c>
      <c r="Y73" s="6">
        <f t="shared" si="60"/>
        <v>3.8789999999999623</v>
      </c>
      <c r="Z73" s="6">
        <f t="shared" si="61"/>
        <v>211.6257999999998</v>
      </c>
      <c r="AA73" s="7">
        <f t="shared" si="62"/>
        <v>7.5130301392786029E-3</v>
      </c>
      <c r="AB73" s="7"/>
      <c r="AC73" s="9"/>
      <c r="AD73" s="6">
        <v>735.63729999999998</v>
      </c>
      <c r="AE73" s="6">
        <v>611.48019999999997</v>
      </c>
      <c r="AF73" s="6">
        <v>1558.3623</v>
      </c>
      <c r="AG73" s="6">
        <v>1486.8943999999999</v>
      </c>
      <c r="AH73" s="6">
        <f t="shared" si="63"/>
        <v>248.31420000000008</v>
      </c>
      <c r="AI73" s="6">
        <f t="shared" si="64"/>
        <v>142.93580000000043</v>
      </c>
      <c r="AJ73" s="7">
        <f t="shared" si="65"/>
        <v>0.46818309342914416</v>
      </c>
      <c r="AK73" s="7"/>
      <c r="AM73" s="6"/>
      <c r="AN73" s="6"/>
      <c r="AO73" s="6"/>
      <c r="AP73" s="6"/>
      <c r="AQ73" s="6"/>
      <c r="AR73" s="6"/>
      <c r="AS73" s="7">
        <f t="shared" si="68"/>
        <v>0</v>
      </c>
      <c r="AT73" s="7"/>
      <c r="AV73" s="6">
        <v>252.72749999999999</v>
      </c>
      <c r="AW73" s="6">
        <v>262.27140000000003</v>
      </c>
      <c r="AX73">
        <v>960.5521</v>
      </c>
      <c r="AY73" s="6">
        <v>1036.7542000000001</v>
      </c>
      <c r="AZ73" s="6">
        <f t="shared" si="69"/>
        <v>0</v>
      </c>
      <c r="BA73" s="6">
        <f t="shared" si="70"/>
        <v>0</v>
      </c>
      <c r="BB73" s="7">
        <f t="shared" si="71"/>
        <v>0</v>
      </c>
      <c r="BC73" s="7"/>
      <c r="BE73" s="6"/>
      <c r="BF73" s="6"/>
      <c r="BH73" s="6"/>
      <c r="BI73" s="6">
        <f t="shared" si="72"/>
        <v>0</v>
      </c>
      <c r="BJ73" s="6">
        <f t="shared" si="73"/>
        <v>0</v>
      </c>
      <c r="BK73" s="7">
        <f t="shared" si="74"/>
        <v>0</v>
      </c>
      <c r="BL73" s="7"/>
      <c r="BN73" s="6"/>
      <c r="BO73" s="6"/>
      <c r="BQ73" s="6"/>
      <c r="BR73" s="6"/>
      <c r="BS73" s="17"/>
      <c r="BT73" s="15"/>
      <c r="BU73" s="7"/>
      <c r="BW73" s="6"/>
      <c r="BX73" s="6"/>
      <c r="BZ73" s="6"/>
      <c r="CA73" s="6"/>
      <c r="CB73" s="17"/>
      <c r="CC73" s="15"/>
      <c r="CD73" s="7"/>
      <c r="CF73" s="6"/>
      <c r="CG73" s="6"/>
      <c r="CI73" s="6"/>
      <c r="CJ73" s="6"/>
      <c r="CK73" s="13"/>
      <c r="CL73" s="14"/>
      <c r="CM73" s="14"/>
      <c r="CO73" s="6"/>
      <c r="CP73" s="6"/>
      <c r="CR73" s="6"/>
      <c r="CS73" s="6"/>
      <c r="CT73" s="13"/>
      <c r="CU73" s="14"/>
      <c r="CV73" s="14"/>
      <c r="CW73"/>
    </row>
    <row r="74" spans="1:180" x14ac:dyDescent="0.3">
      <c r="A74">
        <f t="shared" si="75"/>
        <v>2.8380000000000001</v>
      </c>
      <c r="C74" s="6"/>
      <c r="D74" s="6"/>
      <c r="E74" s="6"/>
      <c r="F74" s="6"/>
      <c r="G74" s="6">
        <f t="shared" si="54"/>
        <v>0</v>
      </c>
      <c r="H74" s="6">
        <f t="shared" si="55"/>
        <v>0</v>
      </c>
      <c r="I74" s="7"/>
      <c r="J74" s="7"/>
      <c r="K74" s="9"/>
      <c r="L74" s="6"/>
      <c r="M74" s="6"/>
      <c r="N74" s="6"/>
      <c r="O74" s="6"/>
      <c r="P74" s="6">
        <f t="shared" si="57"/>
        <v>0</v>
      </c>
      <c r="Q74" s="6">
        <f t="shared" si="58"/>
        <v>0</v>
      </c>
      <c r="R74" s="7"/>
      <c r="S74" s="7"/>
      <c r="T74" s="9"/>
      <c r="U74" s="6"/>
      <c r="V74" s="6"/>
      <c r="W74" s="6"/>
      <c r="X74" s="6"/>
      <c r="Y74" s="6">
        <f t="shared" si="60"/>
        <v>0</v>
      </c>
      <c r="Z74" s="6">
        <f t="shared" si="61"/>
        <v>0</v>
      </c>
      <c r="AA74" s="7"/>
      <c r="AB74" s="7"/>
      <c r="AC74" s="9"/>
      <c r="AD74" s="6">
        <v>549.19709999999998</v>
      </c>
      <c r="AE74" s="6">
        <v>469.99329999999998</v>
      </c>
      <c r="AF74" s="6">
        <v>1576.0038</v>
      </c>
      <c r="AG74" s="6">
        <v>1465.3158000000001</v>
      </c>
      <c r="AH74" s="6">
        <f t="shared" si="63"/>
        <v>158.40760000000012</v>
      </c>
      <c r="AI74" s="6">
        <f t="shared" si="64"/>
        <v>221.37599999999975</v>
      </c>
      <c r="AJ74" s="7">
        <f t="shared" si="65"/>
        <v>0.29866902573709653</v>
      </c>
      <c r="AK74" s="7"/>
      <c r="AM74" s="6"/>
      <c r="AN74" s="6"/>
      <c r="AO74" s="6"/>
      <c r="AP74" s="6"/>
      <c r="AQ74" s="6"/>
      <c r="AR74" s="6"/>
      <c r="AS74" s="7"/>
      <c r="AT74" s="7"/>
      <c r="AV74" s="6"/>
      <c r="AW74" s="6"/>
      <c r="AX74" s="6"/>
      <c r="AY74" s="6"/>
      <c r="AZ74" s="6">
        <f t="shared" si="69"/>
        <v>0</v>
      </c>
      <c r="BA74" s="6">
        <f t="shared" si="70"/>
        <v>0</v>
      </c>
      <c r="BB74" s="7"/>
      <c r="BC74" s="7"/>
      <c r="BE74" s="6"/>
      <c r="BF74" s="6"/>
      <c r="BG74" s="6"/>
      <c r="BH74" s="6"/>
      <c r="BI74" s="6">
        <f t="shared" si="72"/>
        <v>0</v>
      </c>
      <c r="BJ74" s="6">
        <f t="shared" si="73"/>
        <v>0</v>
      </c>
      <c r="BK74" s="7"/>
      <c r="BL74" s="7"/>
      <c r="BN74" s="6"/>
      <c r="BO74" s="6"/>
      <c r="BP74" s="6"/>
      <c r="BQ74" s="6"/>
      <c r="BR74" s="6"/>
      <c r="BS74" s="6"/>
      <c r="BT74" s="7"/>
      <c r="BU74" s="7"/>
      <c r="BW74" s="6"/>
      <c r="BX74" s="6"/>
      <c r="BY74" s="6"/>
      <c r="BZ74" s="6"/>
      <c r="CA74" s="6"/>
      <c r="CB74" s="6"/>
      <c r="CC74" s="7"/>
      <c r="CD74" s="7"/>
      <c r="CF74" s="6"/>
      <c r="CG74" s="6"/>
      <c r="CH74" s="6"/>
      <c r="CI74" s="6"/>
      <c r="CJ74" s="6"/>
      <c r="CK74" s="6"/>
      <c r="CL74" s="7"/>
      <c r="CM74" s="7"/>
      <c r="CO74" s="6"/>
      <c r="CP74" s="6"/>
      <c r="CQ74" s="6"/>
      <c r="CR74" s="6"/>
      <c r="CS74" s="6"/>
      <c r="CT74" s="6"/>
      <c r="CU74" s="7"/>
      <c r="CV74" s="7"/>
      <c r="CW74"/>
    </row>
    <row r="75" spans="1:180" x14ac:dyDescent="0.3">
      <c r="A75">
        <f t="shared" si="75"/>
        <v>2.9670000000000001</v>
      </c>
      <c r="AD75">
        <v>327.17989999999998</v>
      </c>
      <c r="AE75">
        <v>325.8501</v>
      </c>
      <c r="AF75">
        <v>1571.9385</v>
      </c>
      <c r="AG75">
        <v>1452.2403999999999</v>
      </c>
      <c r="AH75" s="6">
        <f t="shared" ref="AH75:AH77" si="77">IF((AD75-(6*AE75-(AD75*3))/3)&gt;25,AD75-(6*AE75-(AD75*3))/3,0)</f>
        <v>0</v>
      </c>
      <c r="AI75" s="13">
        <f t="shared" ref="AI75:AI77" si="78">IF((AF75-(6*AG75-(AF75*3))/3)&gt;150,AF75-(6*AG75-(AF75*3))/3,0)</f>
        <v>239.39619999999991</v>
      </c>
      <c r="AJ75" s="7">
        <f t="shared" si="65"/>
        <v>0</v>
      </c>
      <c r="AK75" s="7"/>
      <c r="AZ75" s="6">
        <f t="shared" ref="AZ75:AZ77" si="79">IF((AV75-(6*AW75-(AV75*3))/3)&gt;25,AV75-(6*AW75-(AV75*3))/3,0)</f>
        <v>0</v>
      </c>
      <c r="BA75" s="13">
        <f t="shared" ref="BA75:BA77" si="80">IF((AX75-(6*AY75-(AX75*3))/3)&gt;150,AX75-(6*AY75-(AX75*3))/3,0)</f>
        <v>0</v>
      </c>
      <c r="BI75" s="6">
        <f t="shared" ref="BI75:BI77" si="81">IF((BE75-(6*BF75-(BE75*3))/3)&gt;25,BE75-(6*BF75-(BE75*3))/3,0)</f>
        <v>0</v>
      </c>
      <c r="BJ75" s="13">
        <f t="shared" ref="BJ75:BJ77" si="82">IF((BG75-(6*BH75-(BG75*3))/3)&gt;150,BG75-(6*BH75-(BG75*3))/3,0)</f>
        <v>0</v>
      </c>
      <c r="CW75"/>
    </row>
    <row r="76" spans="1:180" x14ac:dyDescent="0.3">
      <c r="A76">
        <f t="shared" si="75"/>
        <v>3.0960000000000001</v>
      </c>
      <c r="AD76">
        <v>285.44990000000001</v>
      </c>
      <c r="AE76">
        <v>271.613</v>
      </c>
      <c r="AF76">
        <v>1311.7668000000001</v>
      </c>
      <c r="AG76">
        <v>1309.4194</v>
      </c>
      <c r="AH76" s="6">
        <f t="shared" si="77"/>
        <v>27.673800000000028</v>
      </c>
      <c r="AI76" s="13">
        <f t="shared" si="78"/>
        <v>0</v>
      </c>
      <c r="AJ76" s="7">
        <f t="shared" si="65"/>
        <v>5.2177464240625221E-2</v>
      </c>
      <c r="AK76" s="7"/>
      <c r="AZ76" s="6">
        <f t="shared" si="79"/>
        <v>0</v>
      </c>
      <c r="BA76" s="13">
        <f t="shared" si="80"/>
        <v>0</v>
      </c>
      <c r="BI76" s="6">
        <f t="shared" si="81"/>
        <v>0</v>
      </c>
      <c r="BJ76" s="13">
        <f t="shared" si="82"/>
        <v>0</v>
      </c>
      <c r="CW76"/>
    </row>
    <row r="77" spans="1:180" x14ac:dyDescent="0.3">
      <c r="A77">
        <f t="shared" si="75"/>
        <v>3.2250000000000001</v>
      </c>
      <c r="AD77">
        <v>238.0985</v>
      </c>
      <c r="AE77">
        <v>226.28559999999999</v>
      </c>
      <c r="AF77">
        <v>1227.1122</v>
      </c>
      <c r="AG77">
        <v>1120.6427000000001</v>
      </c>
      <c r="AH77" s="6">
        <f t="shared" si="77"/>
        <v>0</v>
      </c>
      <c r="AI77" s="13">
        <f t="shared" si="78"/>
        <v>212.93899999999996</v>
      </c>
      <c r="AJ77" s="7">
        <f t="shared" si="65"/>
        <v>0</v>
      </c>
      <c r="AK77" s="7"/>
      <c r="AZ77" s="6">
        <f t="shared" si="79"/>
        <v>0</v>
      </c>
      <c r="BA77" s="13">
        <f t="shared" si="80"/>
        <v>0</v>
      </c>
      <c r="BI77" s="6">
        <f t="shared" si="81"/>
        <v>0</v>
      </c>
      <c r="BJ77" s="13">
        <f t="shared" si="82"/>
        <v>0</v>
      </c>
      <c r="CW77"/>
    </row>
    <row r="78" spans="1:180" x14ac:dyDescent="0.3">
      <c r="A78">
        <f t="shared" si="75"/>
        <v>3.3540000000000001</v>
      </c>
      <c r="AJ78" s="7">
        <f t="shared" si="65"/>
        <v>0</v>
      </c>
      <c r="CW78"/>
    </row>
    <row r="79" spans="1:180" x14ac:dyDescent="0.3">
      <c r="A79">
        <f t="shared" si="75"/>
        <v>3.4830000000000001</v>
      </c>
      <c r="B79"/>
      <c r="K79"/>
      <c r="T79"/>
      <c r="AC79"/>
      <c r="AL79"/>
      <c r="AU79"/>
      <c r="BD79"/>
      <c r="BM79"/>
      <c r="BV79"/>
      <c r="CE79"/>
      <c r="CN79"/>
      <c r="CW79"/>
    </row>
    <row r="80" spans="1:180" x14ac:dyDescent="0.3">
      <c r="A80">
        <f t="shared" si="75"/>
        <v>3.6120000000000001</v>
      </c>
      <c r="B80"/>
      <c r="K80"/>
      <c r="T80"/>
      <c r="AC80"/>
      <c r="AL80"/>
      <c r="AU80"/>
      <c r="BD80"/>
      <c r="BM80"/>
      <c r="BV80"/>
      <c r="CE80"/>
      <c r="CN80"/>
      <c r="CW80"/>
    </row>
    <row r="81" spans="1:120" x14ac:dyDescent="0.3">
      <c r="A81">
        <f t="shared" si="75"/>
        <v>3.7410000000000001</v>
      </c>
      <c r="B81"/>
      <c r="K81"/>
      <c r="T81"/>
      <c r="AC81"/>
      <c r="AL81"/>
      <c r="AU81"/>
      <c r="BD81"/>
      <c r="BM81"/>
      <c r="BV81"/>
      <c r="CE81"/>
      <c r="CN81"/>
      <c r="CW81"/>
    </row>
    <row r="82" spans="1:120" x14ac:dyDescent="0.3">
      <c r="A82">
        <f t="shared" si="75"/>
        <v>3.87</v>
      </c>
      <c r="B82"/>
      <c r="K82"/>
      <c r="T82"/>
      <c r="AC82"/>
      <c r="AL82"/>
      <c r="AU82"/>
      <c r="BD82"/>
      <c r="BM82"/>
      <c r="BV82"/>
      <c r="CE82"/>
      <c r="CN82"/>
      <c r="CW82"/>
    </row>
    <row r="83" spans="1:120" x14ac:dyDescent="0.3">
      <c r="A83">
        <f t="shared" si="75"/>
        <v>3.9990000000000001</v>
      </c>
      <c r="B83"/>
      <c r="K83"/>
      <c r="T83"/>
      <c r="AC83"/>
      <c r="AL83"/>
      <c r="AU83"/>
      <c r="BD83"/>
      <c r="BM83"/>
      <c r="BV83"/>
      <c r="CE83"/>
      <c r="CN83"/>
      <c r="CW83"/>
    </row>
    <row r="84" spans="1:120" x14ac:dyDescent="0.3">
      <c r="A84">
        <f t="shared" si="75"/>
        <v>4.1280000000000001</v>
      </c>
      <c r="B84"/>
      <c r="K84"/>
      <c r="T84"/>
      <c r="AC84"/>
      <c r="AL84"/>
      <c r="AU84"/>
      <c r="BD84"/>
      <c r="BM84"/>
      <c r="BV84"/>
      <c r="CE84"/>
      <c r="CN84"/>
      <c r="CW84"/>
    </row>
    <row r="85" spans="1:120" x14ac:dyDescent="0.3">
      <c r="A85">
        <f t="shared" si="75"/>
        <v>4.2569999999999997</v>
      </c>
      <c r="B85"/>
      <c r="K85"/>
      <c r="T85"/>
      <c r="AC85"/>
      <c r="AL85"/>
      <c r="AU85"/>
      <c r="BD85"/>
      <c r="BM85"/>
      <c r="BV85"/>
      <c r="CE85"/>
      <c r="CN85"/>
      <c r="CW85"/>
    </row>
    <row r="86" spans="1:120" x14ac:dyDescent="0.3">
      <c r="A86">
        <f t="shared" si="75"/>
        <v>4.3859999999999992</v>
      </c>
      <c r="B86"/>
      <c r="K86"/>
      <c r="T86"/>
      <c r="AC86"/>
      <c r="AL86"/>
      <c r="AU86"/>
      <c r="BD86"/>
      <c r="BM86"/>
      <c r="BV86"/>
      <c r="CE86"/>
      <c r="CN86"/>
      <c r="CW86"/>
    </row>
    <row r="87" spans="1:120" x14ac:dyDescent="0.3">
      <c r="A87">
        <f t="shared" si="75"/>
        <v>4.5149999999999988</v>
      </c>
      <c r="B87"/>
      <c r="K87"/>
      <c r="T87"/>
      <c r="AC87"/>
      <c r="AL87"/>
      <c r="AU87"/>
      <c r="BD87"/>
      <c r="BM87"/>
      <c r="BV87"/>
      <c r="CE87"/>
      <c r="CN87"/>
      <c r="CW87"/>
    </row>
    <row r="88" spans="1:120" x14ac:dyDescent="0.3">
      <c r="A88">
        <f t="shared" si="75"/>
        <v>4.6439999999999984</v>
      </c>
      <c r="B88"/>
      <c r="K88"/>
      <c r="T88"/>
      <c r="AC88"/>
      <c r="AL88"/>
      <c r="AU88"/>
      <c r="BD88"/>
      <c r="BM88"/>
      <c r="BV88"/>
      <c r="CE88"/>
      <c r="CN88"/>
      <c r="CW88"/>
    </row>
    <row r="95" spans="1:120" x14ac:dyDescent="0.3">
      <c r="A95" s="1"/>
      <c r="C95" s="1"/>
      <c r="D95" s="1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1"/>
      <c r="AB95" s="1"/>
      <c r="AD95" s="1"/>
      <c r="AE95" s="1"/>
      <c r="AF95" s="1"/>
      <c r="AG95" s="1"/>
      <c r="AH95" s="1"/>
      <c r="AI95" s="1"/>
      <c r="AJ95" s="1"/>
      <c r="AK95" s="1"/>
      <c r="AM95" s="1"/>
      <c r="AN95" s="1"/>
      <c r="AO95" s="1"/>
      <c r="AP95" s="1"/>
      <c r="AQ95" s="1"/>
      <c r="AR95" s="1"/>
      <c r="AS95" s="1"/>
      <c r="AT95" s="1"/>
      <c r="AV95" s="1"/>
      <c r="AW95" s="1"/>
      <c r="AX95" s="1"/>
      <c r="AY95" s="1"/>
      <c r="AZ95" s="1"/>
      <c r="BA95" s="1"/>
      <c r="BB95" s="1"/>
      <c r="BC95" s="1"/>
      <c r="BE95" s="1"/>
      <c r="BF95" s="1"/>
      <c r="BG95" s="1"/>
      <c r="BH95" s="1"/>
      <c r="BI95" s="1"/>
      <c r="BJ95" s="1"/>
      <c r="BK95" s="1"/>
      <c r="BL95" s="1"/>
      <c r="BN95" s="1"/>
      <c r="BO95" s="1"/>
      <c r="BP95" s="1"/>
      <c r="BQ95" s="1"/>
      <c r="BR95" s="1"/>
      <c r="BS95" s="1"/>
      <c r="BT95" s="1"/>
      <c r="BU95" s="1"/>
      <c r="BW95" s="1"/>
      <c r="BX95" s="1"/>
      <c r="BY95" s="1"/>
      <c r="BZ95" s="1"/>
      <c r="CA95" s="1"/>
      <c r="CB95" s="1"/>
      <c r="CC95" s="1"/>
      <c r="CD95" s="1"/>
      <c r="CF95" s="1"/>
      <c r="CG95" s="1"/>
      <c r="CH95" s="1"/>
      <c r="CI95" s="1"/>
      <c r="CJ95" s="1"/>
      <c r="CK95" s="1"/>
      <c r="CL95" s="1"/>
      <c r="CM95" s="1"/>
      <c r="CO95" s="1"/>
      <c r="CP95" s="1"/>
      <c r="CQ95" s="1"/>
      <c r="CR95" s="1"/>
      <c r="CS95" s="1"/>
      <c r="CT95" s="1"/>
      <c r="CU95" s="1"/>
      <c r="CV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</row>
    <row r="96" spans="1:120" x14ac:dyDescent="0.3">
      <c r="I96" s="53" t="s">
        <v>0</v>
      </c>
      <c r="J96" s="53"/>
      <c r="R96" s="53" t="s">
        <v>0</v>
      </c>
      <c r="S96" s="53"/>
      <c r="AA96" s="53" t="s">
        <v>0</v>
      </c>
      <c r="AB96" s="53"/>
      <c r="AJ96" s="53" t="s">
        <v>0</v>
      </c>
      <c r="AK96" s="53"/>
      <c r="AS96" s="53" t="s">
        <v>0</v>
      </c>
      <c r="AT96" s="53"/>
      <c r="BB96" s="53" t="s">
        <v>0</v>
      </c>
      <c r="BC96" s="53"/>
      <c r="BK96" s="53" t="s">
        <v>0</v>
      </c>
      <c r="BL96" s="53"/>
      <c r="BT96" s="53" t="s">
        <v>0</v>
      </c>
      <c r="BU96" s="53"/>
      <c r="CC96" s="53" t="s">
        <v>0</v>
      </c>
      <c r="CD96" s="53"/>
      <c r="CL96" s="53" t="s">
        <v>0</v>
      </c>
      <c r="CM96" s="53"/>
      <c r="CU96" s="53" t="s">
        <v>0</v>
      </c>
      <c r="CV96" s="53"/>
      <c r="DD96" s="53" t="s">
        <v>0</v>
      </c>
      <c r="DE96" s="53"/>
      <c r="DF96" s="2"/>
      <c r="DG96" s="1"/>
      <c r="DN96" s="53" t="s">
        <v>0</v>
      </c>
      <c r="DO96" s="53"/>
      <c r="DP96" s="2"/>
    </row>
    <row r="97" spans="1:120" x14ac:dyDescent="0.3">
      <c r="C97" s="53" t="s">
        <v>1</v>
      </c>
      <c r="D97" s="53"/>
      <c r="E97" s="53" t="s">
        <v>2</v>
      </c>
      <c r="F97" s="53"/>
      <c r="G97" t="s">
        <v>1</v>
      </c>
      <c r="H97" t="s">
        <v>2</v>
      </c>
      <c r="L97" s="53" t="s">
        <v>1</v>
      </c>
      <c r="M97" s="53"/>
      <c r="N97" s="53" t="s">
        <v>2</v>
      </c>
      <c r="O97" s="53"/>
      <c r="P97" t="s">
        <v>1</v>
      </c>
      <c r="Q97" t="s">
        <v>2</v>
      </c>
      <c r="U97" s="53" t="s">
        <v>1</v>
      </c>
      <c r="V97" s="53"/>
      <c r="W97" s="53" t="s">
        <v>2</v>
      </c>
      <c r="X97" s="53"/>
      <c r="Y97" t="s">
        <v>1</v>
      </c>
      <c r="Z97" t="s">
        <v>2</v>
      </c>
      <c r="AD97" s="53" t="s">
        <v>1</v>
      </c>
      <c r="AE97" s="53"/>
      <c r="AF97" s="53" t="s">
        <v>2</v>
      </c>
      <c r="AG97" s="53"/>
      <c r="AH97" t="s">
        <v>1</v>
      </c>
      <c r="AI97" t="s">
        <v>2</v>
      </c>
      <c r="AM97" s="53" t="s">
        <v>1</v>
      </c>
      <c r="AN97" s="53"/>
      <c r="AO97" s="53" t="s">
        <v>2</v>
      </c>
      <c r="AP97" s="53"/>
      <c r="AQ97" t="s">
        <v>1</v>
      </c>
      <c r="AR97" t="s">
        <v>2</v>
      </c>
      <c r="AV97" s="53" t="s">
        <v>1</v>
      </c>
      <c r="AW97" s="53"/>
      <c r="AX97" s="53" t="s">
        <v>2</v>
      </c>
      <c r="AY97" s="53"/>
      <c r="AZ97" t="s">
        <v>1</v>
      </c>
      <c r="BA97" t="s">
        <v>2</v>
      </c>
      <c r="BE97" s="53" t="s">
        <v>1</v>
      </c>
      <c r="BF97" s="53"/>
      <c r="BG97" s="53" t="s">
        <v>2</v>
      </c>
      <c r="BH97" s="53"/>
      <c r="BI97" t="s">
        <v>1</v>
      </c>
      <c r="BJ97" t="s">
        <v>2</v>
      </c>
      <c r="BN97" s="53" t="s">
        <v>1</v>
      </c>
      <c r="BO97" s="53"/>
      <c r="BP97" s="53" t="s">
        <v>2</v>
      </c>
      <c r="BQ97" s="53"/>
      <c r="BR97" t="s">
        <v>1</v>
      </c>
      <c r="BS97" t="s">
        <v>2</v>
      </c>
      <c r="BW97" s="53" t="s">
        <v>1</v>
      </c>
      <c r="BX97" s="53"/>
      <c r="BY97" s="53" t="s">
        <v>2</v>
      </c>
      <c r="BZ97" s="53"/>
      <c r="CA97" t="s">
        <v>1</v>
      </c>
      <c r="CB97" t="s">
        <v>2</v>
      </c>
      <c r="CF97" s="53" t="s">
        <v>1</v>
      </c>
      <c r="CG97" s="53"/>
      <c r="CH97" s="53" t="s">
        <v>2</v>
      </c>
      <c r="CI97" s="53"/>
      <c r="CJ97" t="s">
        <v>1</v>
      </c>
      <c r="CK97" t="s">
        <v>2</v>
      </c>
      <c r="CO97" s="53" t="s">
        <v>1</v>
      </c>
      <c r="CP97" s="53"/>
      <c r="CQ97" s="53" t="s">
        <v>2</v>
      </c>
      <c r="CR97" s="53"/>
      <c r="CS97" t="s">
        <v>1</v>
      </c>
      <c r="CT97" t="s">
        <v>2</v>
      </c>
      <c r="CX97" s="53" t="s">
        <v>1</v>
      </c>
      <c r="CY97" s="53"/>
      <c r="CZ97" s="53" t="s">
        <v>2</v>
      </c>
      <c r="DA97" s="53"/>
      <c r="DB97" t="s">
        <v>1</v>
      </c>
      <c r="DC97" t="s">
        <v>2</v>
      </c>
      <c r="DF97" s="3">
        <f>SUM(DC103:DC122)</f>
        <v>8483.0110000000004</v>
      </c>
      <c r="DG97" s="1"/>
      <c r="DH97" s="53" t="s">
        <v>1</v>
      </c>
      <c r="DI97" s="53"/>
      <c r="DJ97" s="53" t="s">
        <v>2</v>
      </c>
      <c r="DK97" s="53"/>
      <c r="DL97" t="s">
        <v>1</v>
      </c>
      <c r="DM97" t="s">
        <v>2</v>
      </c>
      <c r="DP97" s="3">
        <f>SUM(DM107:DM121)</f>
        <v>4690.0332000000008</v>
      </c>
    </row>
    <row r="98" spans="1:120" x14ac:dyDescent="0.3">
      <c r="C98" s="2"/>
      <c r="D98" s="2"/>
      <c r="E98" s="2"/>
      <c r="F98" s="2"/>
      <c r="G98">
        <f>MAX(G101:G126)</f>
        <v>457.10939999999994</v>
      </c>
      <c r="H98">
        <f>MAX(H101:H126)</f>
        <v>1208.2871999999995</v>
      </c>
      <c r="I98" t="s">
        <v>1</v>
      </c>
      <c r="J98" t="s">
        <v>2</v>
      </c>
      <c r="L98" s="2"/>
      <c r="M98" s="2"/>
      <c r="N98" s="2"/>
      <c r="O98" s="2"/>
      <c r="P98">
        <f>MAX(P101:P126)</f>
        <v>545.65420000000006</v>
      </c>
      <c r="Q98">
        <f>MAX(Q101:Q126)</f>
        <v>381.96719999999959</v>
      </c>
      <c r="R98" t="s">
        <v>1</v>
      </c>
      <c r="S98" t="s">
        <v>2</v>
      </c>
      <c r="U98" s="2"/>
      <c r="V98" s="2"/>
      <c r="W98" s="2"/>
      <c r="X98" s="2"/>
      <c r="Y98">
        <f>MAX(Y101:Y126)</f>
        <v>438.60179999999991</v>
      </c>
      <c r="Z98">
        <f>MAX(Z101:Z126)</f>
        <v>657.05220000000008</v>
      </c>
      <c r="AA98" t="s">
        <v>1</v>
      </c>
      <c r="AB98" t="s">
        <v>2</v>
      </c>
      <c r="AD98" s="2"/>
      <c r="AE98" s="2"/>
      <c r="AF98" s="2"/>
      <c r="AG98" s="2"/>
      <c r="AH98">
        <f>MAX(AH101:AH126)</f>
        <v>771.94760000000019</v>
      </c>
      <c r="AI98">
        <f>MAX(AI101:AI126)</f>
        <v>552.80599999999913</v>
      </c>
      <c r="AJ98" t="s">
        <v>1</v>
      </c>
      <c r="AK98" t="s">
        <v>2</v>
      </c>
      <c r="AM98" s="2"/>
      <c r="AN98" s="2"/>
      <c r="AO98" s="2"/>
      <c r="AP98" s="2"/>
      <c r="AQ98">
        <f>MAX(AQ101:AQ126)</f>
        <v>228.85680000000002</v>
      </c>
      <c r="AR98">
        <f>MAX(AR101:AR126)</f>
        <v>365.91260000000034</v>
      </c>
      <c r="AS98" t="s">
        <v>1</v>
      </c>
      <c r="AT98" t="s">
        <v>2</v>
      </c>
      <c r="AV98" s="2"/>
      <c r="AW98" s="2"/>
      <c r="AX98" s="2"/>
      <c r="AY98" s="2"/>
      <c r="AZ98">
        <f>MAX(AZ101:AZ126)</f>
        <v>630.10399999999993</v>
      </c>
      <c r="BA98">
        <f>MAX(BA101:BA126)</f>
        <v>780.28660000000013</v>
      </c>
      <c r="BB98" t="s">
        <v>1</v>
      </c>
      <c r="BC98" t="s">
        <v>2</v>
      </c>
      <c r="BE98" s="2"/>
      <c r="BF98" s="2"/>
      <c r="BG98" s="2"/>
      <c r="BH98" s="2"/>
      <c r="BI98">
        <f>MAX(BI101:BI126)</f>
        <v>815.77499999999975</v>
      </c>
      <c r="BJ98">
        <f>MAX(BJ101:BJ126)</f>
        <v>1681.2757999999997</v>
      </c>
      <c r="BK98" t="s">
        <v>1</v>
      </c>
      <c r="BL98" t="s">
        <v>2</v>
      </c>
      <c r="BN98" s="2"/>
      <c r="BO98" s="2"/>
      <c r="BP98" s="2"/>
      <c r="BQ98" s="2"/>
      <c r="BR98">
        <f>MAX(BR101:BR126)</f>
        <v>1034.7428</v>
      </c>
      <c r="BS98">
        <f>MAX(BS101:BS126)</f>
        <v>1640.4742000000001</v>
      </c>
      <c r="BT98" t="s">
        <v>1</v>
      </c>
      <c r="BU98" t="s">
        <v>2</v>
      </c>
      <c r="BW98" s="2"/>
      <c r="BX98" s="2"/>
      <c r="BY98" s="2"/>
      <c r="BZ98" s="2"/>
      <c r="CA98">
        <f>MAX(CA101:CA126)</f>
        <v>1013.2110000000004</v>
      </c>
      <c r="CB98">
        <f>MAX(CB101:CB126)</f>
        <v>503.94379999999978</v>
      </c>
      <c r="CC98" t="s">
        <v>1</v>
      </c>
      <c r="CD98" t="s">
        <v>2</v>
      </c>
      <c r="CF98" s="2"/>
      <c r="CG98" s="2"/>
      <c r="CH98" s="2"/>
      <c r="CI98" s="2"/>
      <c r="CJ98">
        <f>MAX(CJ101:CJ126)</f>
        <v>273.53780000000006</v>
      </c>
      <c r="CK98">
        <f>MAX(CK101:CK126)</f>
        <v>1859.5454</v>
      </c>
      <c r="CL98" t="s">
        <v>1</v>
      </c>
      <c r="CM98" t="s">
        <v>2</v>
      </c>
      <c r="CO98" s="2"/>
      <c r="CP98" s="2"/>
      <c r="CQ98" s="2"/>
      <c r="CR98" s="2"/>
      <c r="CS98">
        <f>MAX(CS101:CS126)</f>
        <v>665.83360000000005</v>
      </c>
      <c r="CT98">
        <f>MAX(CT101:CT126)</f>
        <v>395.99319999999966</v>
      </c>
      <c r="CU98" t="s">
        <v>1</v>
      </c>
      <c r="CV98" t="s">
        <v>2</v>
      </c>
      <c r="CX98" s="2"/>
      <c r="CY98" s="2"/>
      <c r="CZ98" s="2"/>
      <c r="DA98" s="2"/>
      <c r="DB98">
        <f>MAX(DB101:DB126)</f>
        <v>320.1298000000001</v>
      </c>
      <c r="DC98">
        <f>MAX(DC101:DC126)</f>
        <v>1093.8184000000001</v>
      </c>
      <c r="DD98" t="s">
        <v>1</v>
      </c>
      <c r="DE98" t="s">
        <v>2</v>
      </c>
      <c r="DF98" s="4">
        <f>(SUM(DC103:DC108)/DF97)</f>
        <v>4.3313912949069562E-2</v>
      </c>
      <c r="DG98" s="1"/>
      <c r="DH98" s="2"/>
      <c r="DI98" s="2"/>
      <c r="DJ98" s="2"/>
      <c r="DK98" s="2"/>
      <c r="DL98">
        <f>MAX(DL101:DL126)</f>
        <v>1160.23</v>
      </c>
      <c r="DM98">
        <f>MAX(DM101:DM126)</f>
        <v>600.47999999999956</v>
      </c>
      <c r="DN98" t="s">
        <v>1</v>
      </c>
      <c r="DO98" t="s">
        <v>2</v>
      </c>
      <c r="DP98" s="4">
        <f>(SUM(DM107:DM111)/DP97)</f>
        <v>0.35283677736012625</v>
      </c>
    </row>
    <row r="99" spans="1:120" x14ac:dyDescent="0.3">
      <c r="C99" s="2"/>
      <c r="D99" s="2"/>
      <c r="E99" s="2"/>
      <c r="F99" s="2"/>
      <c r="I99">
        <f>COUNT(I103:I115)</f>
        <v>13</v>
      </c>
      <c r="L99" s="2"/>
      <c r="M99" s="2"/>
      <c r="N99" s="2"/>
      <c r="O99" s="2"/>
      <c r="R99">
        <f>COUNT(R102:R115)</f>
        <v>14</v>
      </c>
      <c r="U99" s="2"/>
      <c r="V99" s="2"/>
      <c r="W99" s="2"/>
      <c r="X99" s="2"/>
      <c r="AA99">
        <f>COUNT(AA102:AA114)</f>
        <v>13</v>
      </c>
      <c r="AD99" s="2"/>
      <c r="AE99" s="2"/>
      <c r="AF99" s="2"/>
      <c r="AG99" s="2"/>
      <c r="AJ99">
        <f>COUNT(AJ102:AJ119)</f>
        <v>11</v>
      </c>
      <c r="AM99" s="2"/>
      <c r="AN99" s="2"/>
      <c r="AO99" s="2"/>
      <c r="AP99" s="2"/>
      <c r="AS99">
        <f>COUNT(AS103:AS110)</f>
        <v>8</v>
      </c>
      <c r="AV99" s="2"/>
      <c r="AW99" s="2"/>
      <c r="AX99" s="2"/>
      <c r="AY99" s="2"/>
      <c r="BB99">
        <f>COUNT(BB101:BB117)</f>
        <v>17</v>
      </c>
      <c r="BE99" s="2"/>
      <c r="BF99" s="2"/>
      <c r="BG99" s="2"/>
      <c r="BH99" s="2"/>
      <c r="BK99">
        <f>COUNT(BK102:BK118)</f>
        <v>17</v>
      </c>
      <c r="BN99" s="2"/>
      <c r="BO99" s="2"/>
      <c r="BP99" s="2"/>
      <c r="BQ99" s="2"/>
      <c r="BT99">
        <f>COUNT(BT103:BT116)</f>
        <v>14</v>
      </c>
      <c r="BW99" s="2"/>
      <c r="BX99" s="2"/>
      <c r="BY99" s="2"/>
      <c r="BZ99" s="2"/>
      <c r="CC99">
        <f>COUNT(CC102:CC117)</f>
        <v>16</v>
      </c>
      <c r="CF99" s="2"/>
      <c r="CG99" s="2"/>
      <c r="CH99" s="2"/>
      <c r="CI99" s="2"/>
      <c r="CL99">
        <f>COUNT(CL102:CL111)</f>
        <v>10</v>
      </c>
      <c r="CO99" s="2"/>
      <c r="CP99" s="2"/>
      <c r="CQ99" s="2"/>
      <c r="CR99" s="2"/>
      <c r="CU99">
        <f>COUNT(CU101:CU118)</f>
        <v>18</v>
      </c>
      <c r="CX99" s="2"/>
      <c r="CY99" s="2"/>
      <c r="CZ99" s="2"/>
      <c r="DA99" s="2"/>
      <c r="DD99">
        <f>COUNT(DD103:DD122)</f>
        <v>20</v>
      </c>
      <c r="DF99" s="4">
        <f>(SUM(DC109:DC115))/DF97</f>
        <v>0.43601013838128955</v>
      </c>
      <c r="DG99" s="1"/>
      <c r="DH99" s="2"/>
      <c r="DI99" s="2"/>
      <c r="DJ99" s="2"/>
      <c r="DK99" s="2"/>
      <c r="DN99">
        <f>COUNT(DN107:DN121)</f>
        <v>15</v>
      </c>
      <c r="DP99" s="4">
        <f>(SUM(DM112:DM116)/DP97)</f>
        <v>0.39359785342244463</v>
      </c>
    </row>
    <row r="100" spans="1:120" x14ac:dyDescent="0.3">
      <c r="B100" s="18"/>
      <c r="C100" s="2"/>
      <c r="D100" s="2"/>
      <c r="E100" s="2"/>
      <c r="F100" s="2"/>
      <c r="I100" s="5">
        <f>I99/3</f>
        <v>4.333333333333333</v>
      </c>
      <c r="L100" s="2"/>
      <c r="M100" s="2"/>
      <c r="N100" s="2"/>
      <c r="O100" s="2"/>
      <c r="R100" s="5">
        <f>R99/3</f>
        <v>4.666666666666667</v>
      </c>
      <c r="U100" s="2"/>
      <c r="V100" s="2"/>
      <c r="W100" s="2"/>
      <c r="X100" s="2"/>
      <c r="AA100" s="5">
        <f>AA99/3</f>
        <v>4.333333333333333</v>
      </c>
      <c r="AD100" s="2"/>
      <c r="AE100" s="2"/>
      <c r="AF100" s="2"/>
      <c r="AG100" s="2"/>
      <c r="AJ100" s="5">
        <f>AJ99/3</f>
        <v>3.6666666666666665</v>
      </c>
      <c r="AM100" s="2"/>
      <c r="AN100" s="2"/>
      <c r="AO100" s="2"/>
      <c r="AP100" s="2"/>
      <c r="AS100" s="5">
        <f>AS99/3</f>
        <v>2.6666666666666665</v>
      </c>
      <c r="AV100" s="2"/>
      <c r="AW100" s="2"/>
      <c r="AX100" s="2"/>
      <c r="AY100" s="2"/>
      <c r="BB100" s="5">
        <f>BB99/3</f>
        <v>5.666666666666667</v>
      </c>
      <c r="BE100" s="2"/>
      <c r="BF100" s="2"/>
      <c r="BG100" s="2"/>
      <c r="BH100" s="2"/>
      <c r="BK100" s="5">
        <f>BK99/3</f>
        <v>5.666666666666667</v>
      </c>
      <c r="BN100" s="2"/>
      <c r="BO100" s="2"/>
      <c r="BP100" s="2"/>
      <c r="BQ100" s="2"/>
      <c r="BT100" s="5">
        <f>BT99/3</f>
        <v>4.666666666666667</v>
      </c>
      <c r="BW100" s="2"/>
      <c r="BX100" s="2"/>
      <c r="BY100" s="2"/>
      <c r="BZ100" s="2"/>
      <c r="CC100" s="5">
        <f>CC99/3</f>
        <v>5.333333333333333</v>
      </c>
      <c r="CF100" s="2"/>
      <c r="CG100" s="2"/>
      <c r="CH100" s="2"/>
      <c r="CI100" s="2"/>
      <c r="CL100" s="5">
        <f>CL99/3</f>
        <v>3.3333333333333335</v>
      </c>
      <c r="CO100" s="2"/>
      <c r="CP100" s="2"/>
      <c r="CQ100" s="2"/>
      <c r="CR100" s="2"/>
      <c r="CU100" s="5">
        <f>CU99/3</f>
        <v>6</v>
      </c>
      <c r="CX100" s="2"/>
      <c r="CY100" s="2"/>
      <c r="CZ100" s="2"/>
      <c r="DA100" s="2"/>
      <c r="DD100" s="5">
        <f>DD99/3</f>
        <v>6.666666666666667</v>
      </c>
      <c r="DF100" s="4">
        <f>(SUM(DC116:DC122))/DF97</f>
        <v>0.52067594866964095</v>
      </c>
      <c r="DG100" s="1"/>
      <c r="DH100" s="2"/>
      <c r="DI100" s="2"/>
      <c r="DJ100" s="2"/>
      <c r="DK100" s="2"/>
      <c r="DN100" s="5">
        <f>DN99/3</f>
        <v>5</v>
      </c>
      <c r="DP100" s="4">
        <f>(SUM(DM117:DM121)/DP97)</f>
        <v>0.25356536921742906</v>
      </c>
    </row>
    <row r="101" spans="1:120" x14ac:dyDescent="0.3">
      <c r="A101">
        <v>0</v>
      </c>
      <c r="B101" s="19"/>
      <c r="C101" s="6">
        <v>467.05009999999999</v>
      </c>
      <c r="D101" s="6">
        <v>484.8741</v>
      </c>
      <c r="E101" s="6">
        <v>1002.2177</v>
      </c>
      <c r="F101" s="6">
        <v>1036.9218000000001</v>
      </c>
      <c r="G101" s="6">
        <f>IF((C101-(6*D101-(C101*3))/3)&gt;0,C101-(6*D101-(C101*3))/3,0)</f>
        <v>0</v>
      </c>
      <c r="H101" s="6">
        <f>IF((E101-(6*F101-(E101*3))/3)&gt;0,E101-(6*F101-(E101*3))/3,0)</f>
        <v>0</v>
      </c>
      <c r="I101" s="7">
        <f>G101/G$98</f>
        <v>0</v>
      </c>
      <c r="J101" s="7"/>
      <c r="K101" s="9"/>
      <c r="L101" s="6">
        <v>500.77890000000002</v>
      </c>
      <c r="M101" s="6">
        <v>515.83619999999996</v>
      </c>
      <c r="N101" s="6">
        <v>2202.8665000000001</v>
      </c>
      <c r="O101" s="6">
        <v>2036.2991</v>
      </c>
      <c r="P101" s="6">
        <f>IF((L101-(6*M101-(L101*3))/3)&gt;0,L101-(6*M101-(L101*3))/3,0)</f>
        <v>0</v>
      </c>
      <c r="Q101" s="6">
        <f>IF((N101-(6*O101-(N101*3))/3)&gt;0,N101-(6*O101-(N101*3))/3,0)</f>
        <v>333.1348000000005</v>
      </c>
      <c r="R101" s="7">
        <f>P101/P$98</f>
        <v>0</v>
      </c>
      <c r="S101" s="7"/>
      <c r="T101" s="9"/>
      <c r="U101" s="6">
        <v>498.12810000000002</v>
      </c>
      <c r="V101" s="6">
        <v>492.7799</v>
      </c>
      <c r="W101" s="6">
        <v>1309.8503000000001</v>
      </c>
      <c r="X101" s="6">
        <v>1500.7383</v>
      </c>
      <c r="Y101" s="11">
        <f>IF((U101-(6*V101-(U101*3))/3)&gt;0,U101-(6*V101-(U101*3))/3,0)</f>
        <v>10.696400000000096</v>
      </c>
      <c r="Z101" s="11">
        <f>IF((W101-(6*X101-(W101*3))/3)&gt;0,W101-(6*X101-(W101*3))/3,0)</f>
        <v>0</v>
      </c>
      <c r="AA101" s="12">
        <f>Y101/Y$98</f>
        <v>2.438749681373879E-2</v>
      </c>
      <c r="AB101" s="7"/>
      <c r="AC101" s="9"/>
      <c r="AD101" s="6">
        <v>792.83169999999996</v>
      </c>
      <c r="AE101" s="6">
        <v>808.83749999999998</v>
      </c>
      <c r="AF101" s="6">
        <v>1399.3530000000001</v>
      </c>
      <c r="AG101" s="6">
        <v>1501.2385999999999</v>
      </c>
      <c r="AH101" s="11">
        <f>IF((AD101-(6*AE101-(AD101*3))/3)&gt;0,AD101-(6*AE101-(AD101*3))/3,0)</f>
        <v>0</v>
      </c>
      <c r="AI101" s="11">
        <f>IF((AF101-(6*AG101-(AF101*3))/3)&gt;0,AF101-(6*AG101-(AF101*3))/3,0)</f>
        <v>0</v>
      </c>
      <c r="AJ101" s="12">
        <f>AH101/AH$98</f>
        <v>0</v>
      </c>
      <c r="AK101" s="7"/>
      <c r="AM101" s="6">
        <v>503.2063</v>
      </c>
      <c r="AN101" s="6">
        <v>497.73860000000002</v>
      </c>
      <c r="AO101" s="6">
        <v>921.72500000000002</v>
      </c>
      <c r="AP101" s="6">
        <v>977.79939999999999</v>
      </c>
      <c r="AQ101" s="6">
        <f>IF((AM101-(6*AN101-(AM101*3))/3)&gt;0,AM101-(6*AN101-(AM101*3))/3,0)</f>
        <v>10.935400000000016</v>
      </c>
      <c r="AR101" s="6">
        <f>IF((AO101-(6*AP101-(AO101*3))/3)&gt;0,AO101-(6*AP101-(AO101*3))/3,0)</f>
        <v>0</v>
      </c>
      <c r="AS101" s="7">
        <f>AQ101/AQ$98</f>
        <v>4.7782718276232185E-2</v>
      </c>
      <c r="AT101" s="7"/>
      <c r="AV101" s="6">
        <v>526.16110000000003</v>
      </c>
      <c r="AW101" s="6">
        <v>494.32729999999998</v>
      </c>
      <c r="AX101">
        <v>1145.9797000000001</v>
      </c>
      <c r="AY101" s="6">
        <v>1160.0174999999999</v>
      </c>
      <c r="AZ101" s="11">
        <f>IF((AV101-(6*AW101-(AV101*3))/3)&gt;0,AV101-(6*AW101-(AV101*3))/3,0)</f>
        <v>63.66760000000005</v>
      </c>
      <c r="BA101" s="11">
        <f>IF((AX101-(6*AY101-(AX101*3))/3)&gt;0,AX101-(6*AY101-(AX101*3))/3,0)</f>
        <v>0</v>
      </c>
      <c r="BB101" s="12">
        <f>AZ101/AZ$98</f>
        <v>0.1010430024249966</v>
      </c>
      <c r="BC101" s="7"/>
      <c r="BE101" s="6">
        <v>268.1884</v>
      </c>
      <c r="BF101" s="6">
        <v>258.60919999999999</v>
      </c>
      <c r="BG101">
        <v>480.72460000000001</v>
      </c>
      <c r="BH101" s="6">
        <v>469.75319999999999</v>
      </c>
      <c r="BI101" s="11">
        <f>IF((BE101-(6*BF101-(BE101*3))/3)&gt;0,BE101-(6*BF101-(BE101*3))/3,0)</f>
        <v>19.158400000000029</v>
      </c>
      <c r="BJ101" s="11">
        <f>IF((BG101-(6*BH101-(BG101*3))/3)&gt;0,BG101-(6*BH101-(BG101*3))/3,0)</f>
        <v>21.942800000000091</v>
      </c>
      <c r="BK101" s="12">
        <f>BI101/BI$98</f>
        <v>2.3484906990285354E-2</v>
      </c>
      <c r="BL101" s="7"/>
      <c r="BN101" s="6">
        <v>222.59190000000001</v>
      </c>
      <c r="BO101" s="6">
        <v>219.18680000000001</v>
      </c>
      <c r="BP101" s="6">
        <v>314.6216</v>
      </c>
      <c r="BQ101" s="6">
        <v>290.57150000000001</v>
      </c>
      <c r="BR101" s="6">
        <f>IF((BN101-(6*BO101-(BN101*3))/3)&gt;0,BN101-(6*BO101-(BN101*3))/3,0)</f>
        <v>6.8101999999999805</v>
      </c>
      <c r="BS101" s="6">
        <f>IF((BP101-(6*BQ101-(BP101*3))/3)&gt;0,BP101-(6*BQ101-(BP101*3))/3,0)</f>
        <v>48.100199999999973</v>
      </c>
      <c r="BT101" s="7">
        <f>BR101/BR$98</f>
        <v>6.5815389099590548E-3</v>
      </c>
      <c r="BU101" s="7"/>
      <c r="BW101" s="6">
        <v>648.99180000000001</v>
      </c>
      <c r="BX101" s="6">
        <v>663.58109999999999</v>
      </c>
      <c r="BY101" s="6">
        <v>1782.3181999999999</v>
      </c>
      <c r="BZ101" s="6">
        <v>1760.2474</v>
      </c>
      <c r="CA101" s="11">
        <f>IF((BW101-(6*BX101-(BW101*3))/3)&gt;0,BW101-(6*BX101-(BW101*3))/3,0)</f>
        <v>0</v>
      </c>
      <c r="CB101" s="11">
        <f>IF((BY101-(6*BZ101-(BY101*3))/3)&gt;0,BY101-(6*BZ101-(BY101*3))/3,0)</f>
        <v>44.141600000000153</v>
      </c>
      <c r="CC101" s="12">
        <f>CA101/CA$98</f>
        <v>0</v>
      </c>
      <c r="CD101" s="7"/>
      <c r="CF101" s="6">
        <v>506.80829999999997</v>
      </c>
      <c r="CG101" s="6">
        <v>514.42439999999999</v>
      </c>
      <c r="CH101">
        <v>1638.7709</v>
      </c>
      <c r="CI101" s="6">
        <v>1491.8696</v>
      </c>
      <c r="CJ101" s="6">
        <f>IF((CF101-(6*CG101-(CF101*3))/3)&gt;0,CF101-(6*CG101-(CF101*3))/3,0)</f>
        <v>0</v>
      </c>
      <c r="CK101" s="6">
        <f>IF((CH101-(6*CI101-(CH101*3))/3)&gt;0,CH101-(6*CI101-(CH101*3))/3,0)</f>
        <v>293.80260000000021</v>
      </c>
      <c r="CL101" s="7">
        <f>CJ101/CJ$98</f>
        <v>0</v>
      </c>
      <c r="CM101" s="7"/>
      <c r="CO101" s="6">
        <v>472.32049999999998</v>
      </c>
      <c r="CP101" s="6">
        <v>459.57060000000001</v>
      </c>
      <c r="CQ101">
        <v>1328.8561</v>
      </c>
      <c r="CR101" s="6">
        <v>1392.7845</v>
      </c>
      <c r="CS101" s="11">
        <f>IF((CO101-(6*CP101-(CO101*3))/3)&gt;0,CO101-(6*CP101-(CO101*3))/3,0)</f>
        <v>25.499799999999937</v>
      </c>
      <c r="CT101" s="11">
        <f>IF((CQ101-(6*CR101-(CQ101*3))/3)&gt;0,CQ101-(6*CR101-(CQ101*3))/3,0)</f>
        <v>0</v>
      </c>
      <c r="CU101" s="12">
        <f>CS101/CS$98</f>
        <v>3.8297556626760702E-2</v>
      </c>
      <c r="CV101" s="7"/>
      <c r="CX101" s="6">
        <v>219.11089999999999</v>
      </c>
      <c r="CY101" s="6">
        <v>238.79490000000001</v>
      </c>
      <c r="CZ101">
        <v>636.56330000000003</v>
      </c>
      <c r="DA101" s="6">
        <v>619.37300000000005</v>
      </c>
      <c r="DB101" s="11">
        <f>IF((CX101-(6*CY101-(CX101*3))/3)&gt;0,CX101-(6*CY101-(CX101*3))/3,0)</f>
        <v>0</v>
      </c>
      <c r="DC101" s="11">
        <f>IF((CZ101-(6*DA101-(CZ101*3))/3)&gt;0,CZ101-(6*DA101-(CZ101*3))/3,0)</f>
        <v>34.380599999999959</v>
      </c>
      <c r="DD101" s="12">
        <f>DB101/DB$98</f>
        <v>0</v>
      </c>
      <c r="DE101" s="7"/>
      <c r="DF101" s="8" t="e">
        <f>IF(OR(DB101&lt;0,DC101&lt;0),0,DC101/DB101)</f>
        <v>#DIV/0!</v>
      </c>
      <c r="DG101" s="1"/>
      <c r="DH101" s="6">
        <v>344.16199999999998</v>
      </c>
      <c r="DI101" s="6">
        <v>391.8329</v>
      </c>
      <c r="DJ101">
        <v>1616.2346</v>
      </c>
      <c r="DK101" s="6">
        <v>1543.4926</v>
      </c>
      <c r="DL101" s="6">
        <f>IF((DH101-(6*DI101-(DH101*3))/3)&gt;0,DH101-(6*DI101-(DH101*3))/3,0)</f>
        <v>0</v>
      </c>
      <c r="DM101" s="6">
        <f>IF((DJ101-(6*DK101-(DJ101*3))/3)&gt;0,DJ101-(6*DK101-(DJ101*3))/3,0)</f>
        <v>145.4839999999997</v>
      </c>
      <c r="DN101" s="7">
        <f>DL101/DL$98</f>
        <v>0</v>
      </c>
      <c r="DO101" s="7"/>
      <c r="DP101" s="8" t="e">
        <f>IF(OR(DL101&lt;0,DM101&lt;0),0,DM101/DL101)</f>
        <v>#DIV/0!</v>
      </c>
    </row>
    <row r="102" spans="1:120" x14ac:dyDescent="0.3">
      <c r="A102">
        <f>A101+0.129</f>
        <v>0.129</v>
      </c>
      <c r="B102" s="19"/>
      <c r="C102" s="6">
        <v>609.6481</v>
      </c>
      <c r="D102" s="6">
        <v>612.05759999999998</v>
      </c>
      <c r="E102" s="6">
        <v>1201.0977</v>
      </c>
      <c r="F102" s="6">
        <v>1168.2167999999999</v>
      </c>
      <c r="G102" s="11">
        <f t="shared" ref="G102:G123" si="83">IF((C102-(6*D102-(C102*3))/3)&gt;0,C102-(6*D102-(C102*3))/3,0)</f>
        <v>0</v>
      </c>
      <c r="H102" s="11">
        <f t="shared" ref="H102:H123" si="84">IF((E102-(6*F102-(E102*3))/3)&gt;0,E102-(6*F102-(E102*3))/3,0)</f>
        <v>65.761800000000221</v>
      </c>
      <c r="I102" s="12">
        <f t="shared" ref="I102:I117" si="85">G102/G$98</f>
        <v>0</v>
      </c>
      <c r="J102" s="7"/>
      <c r="K102" s="9"/>
      <c r="L102" s="6">
        <v>663.55579999999998</v>
      </c>
      <c r="M102" s="6">
        <v>649.53750000000002</v>
      </c>
      <c r="N102" s="6">
        <v>2134.9796999999999</v>
      </c>
      <c r="O102" s="6">
        <v>2142.0347000000002</v>
      </c>
      <c r="P102" s="11">
        <f t="shared" ref="P102:P123" si="86">IF((L102-(6*M102-(L102*3))/3)&gt;0,L102-(6*M102-(L102*3))/3,0)</f>
        <v>28.036599999999794</v>
      </c>
      <c r="Q102" s="11">
        <f t="shared" ref="Q102:Q123" si="87">IF((N102-(6*O102-(N102*3))/3)&gt;0,N102-(6*O102-(N102*3))/3,0)</f>
        <v>0</v>
      </c>
      <c r="R102" s="12">
        <f t="shared" ref="R102:R120" si="88">P102/P$98</f>
        <v>5.1381625945516027E-2</v>
      </c>
      <c r="S102" s="7"/>
      <c r="T102" s="9"/>
      <c r="U102" s="6">
        <v>709.6431</v>
      </c>
      <c r="V102" s="6">
        <v>642.87649999999996</v>
      </c>
      <c r="W102" s="6">
        <v>1567.1809000000001</v>
      </c>
      <c r="X102" s="6">
        <v>1540.3264999999999</v>
      </c>
      <c r="Y102" s="11">
        <f t="shared" ref="Y102:Y123" si="89">IF((U102-(6*V102-(U102*3))/3)&gt;0,U102-(6*V102-(U102*3))/3,0)</f>
        <v>133.53319999999997</v>
      </c>
      <c r="Z102" s="11">
        <f t="shared" ref="Z102:Z123" si="90">IF((W102-(6*X102-(W102*3))/3)&gt;0,W102-(6*X102-(W102*3))/3,0)</f>
        <v>53.708800000000338</v>
      </c>
      <c r="AA102" s="12">
        <f t="shared" ref="AA102:AA120" si="91">Y102/Y$98</f>
        <v>0.30445201091285989</v>
      </c>
      <c r="AB102" s="7"/>
      <c r="AC102" s="9"/>
      <c r="AD102" s="6">
        <v>1078.2521999999999</v>
      </c>
      <c r="AE102" s="6">
        <v>1022.4059</v>
      </c>
      <c r="AF102" s="6">
        <v>1838.7772</v>
      </c>
      <c r="AG102" s="6">
        <v>1740.6755000000001</v>
      </c>
      <c r="AH102" s="11">
        <f t="shared" ref="AH102:AH123" si="92">IF((AD102-(6*AE102-(AD102*3))/3)&gt;0,AD102-(6*AE102-(AD102*3))/3,0)</f>
        <v>111.69259999999974</v>
      </c>
      <c r="AI102" s="11">
        <f t="shared" ref="AI102:AI123" si="93">IF((AF102-(6*AG102-(AF102*3))/3)&gt;0,AF102-(6*AG102-(AF102*3))/3,0)</f>
        <v>196.20339999999987</v>
      </c>
      <c r="AJ102" s="12">
        <f t="shared" ref="AJ102:AJ112" si="94">AH102/AH$98</f>
        <v>0.14468935456240775</v>
      </c>
      <c r="AK102" s="7"/>
      <c r="AM102" s="6">
        <v>599.34699999999998</v>
      </c>
      <c r="AN102" s="6">
        <v>611.46439999999996</v>
      </c>
      <c r="AO102" s="6">
        <v>872.56679999999994</v>
      </c>
      <c r="AP102" s="6">
        <v>1013.0171</v>
      </c>
      <c r="AQ102" s="11">
        <f t="shared" ref="AQ102:AQ123" si="95">IF((AM102-(6*AN102-(AM102*3))/3)&gt;0,AM102-(6*AN102-(AM102*3))/3,0)</f>
        <v>0</v>
      </c>
      <c r="AR102" s="11">
        <f t="shared" ref="AR102:AR123" si="96">IF((AO102-(6*AP102-(AO102*3))/3)&gt;0,AO102-(6*AP102-(AO102*3))/3,0)</f>
        <v>0</v>
      </c>
      <c r="AS102" s="12">
        <f t="shared" ref="AS102:AS114" si="97">AQ102/AQ$98</f>
        <v>0</v>
      </c>
      <c r="AT102" s="7"/>
      <c r="AV102" s="6">
        <v>679.82339999999999</v>
      </c>
      <c r="AW102" s="6">
        <v>592.10929999999996</v>
      </c>
      <c r="AX102">
        <v>1212.9979000000001</v>
      </c>
      <c r="AY102" s="6">
        <v>1214.9419</v>
      </c>
      <c r="AZ102" s="11">
        <f t="shared" ref="AZ102:AZ123" si="98">IF((AV102-(6*AW102-(AV102*3))/3)&gt;0,AV102-(6*AW102-(AV102*3))/3,0)</f>
        <v>175.42820000000012</v>
      </c>
      <c r="BA102" s="11">
        <f t="shared" ref="BA102:BA123" si="99">IF((AX102-(6*AY102-(AX102*3))/3)&gt;0,AX102-(6*AY102-(AX102*3))/3,0)</f>
        <v>0</v>
      </c>
      <c r="BB102" s="12">
        <f t="shared" ref="BB102:BB120" si="100">AZ102/AZ$98</f>
        <v>0.27841150032375628</v>
      </c>
      <c r="BC102" s="7"/>
      <c r="BE102" s="6">
        <v>398.37430000000001</v>
      </c>
      <c r="BF102" s="6">
        <v>335.51710000000003</v>
      </c>
      <c r="BG102">
        <v>527.20100000000002</v>
      </c>
      <c r="BH102" s="6">
        <v>563.53330000000005</v>
      </c>
      <c r="BI102" s="11">
        <f t="shared" ref="BI102:BI123" si="101">IF((BE102-(6*BF102-(BE102*3))/3)&gt;0,BE102-(6*BF102-(BE102*3))/3,0)</f>
        <v>125.71439999999996</v>
      </c>
      <c r="BJ102" s="11">
        <f t="shared" ref="BJ102:BJ123" si="102">IF((BG102-(6*BH102-(BG102*3))/3)&gt;0,BG102-(6*BH102-(BG102*3))/3,0)</f>
        <v>0</v>
      </c>
      <c r="BK102" s="12">
        <f t="shared" ref="BK102:BK119" si="103">BI102/BI$98</f>
        <v>0.15410425668842512</v>
      </c>
      <c r="BL102" s="7"/>
      <c r="BN102" s="6">
        <v>317.67410000000001</v>
      </c>
      <c r="BO102" s="6">
        <v>310.86340000000001</v>
      </c>
      <c r="BP102" s="6">
        <v>469.97559999999999</v>
      </c>
      <c r="BQ102" s="6">
        <v>405.19760000000002</v>
      </c>
      <c r="BR102" s="11">
        <f t="shared" ref="BR102:BR123" si="104">IF((BN102-(6*BO102-(BN102*3))/3)&gt;0,BN102-(6*BO102-(BN102*3))/3,0)</f>
        <v>13.621399999999994</v>
      </c>
      <c r="BS102" s="11">
        <f t="shared" ref="BS102:BS123" si="105">IF((BP102-(6*BQ102-(BP102*3))/3)&gt;0,BP102-(6*BQ102-(BP102*3))/3,0)</f>
        <v>129.55599999999987</v>
      </c>
      <c r="BT102" s="12">
        <f t="shared" ref="BT102:BT119" si="106">BR102/BR$98</f>
        <v>1.3164044243651654E-2</v>
      </c>
      <c r="BU102" s="7"/>
      <c r="BW102" s="6">
        <v>1084.9308000000001</v>
      </c>
      <c r="BX102" s="6">
        <v>968.24929999999995</v>
      </c>
      <c r="BY102" s="6">
        <v>1931.5658000000001</v>
      </c>
      <c r="BZ102" s="6">
        <v>1923.2972</v>
      </c>
      <c r="CA102" s="11">
        <f t="shared" ref="CA102:CA123" si="107">IF((BW102-(6*BX102-(BW102*3))/3)&gt;0,BW102-(6*BX102-(BW102*3))/3,0)</f>
        <v>233.36300000000028</v>
      </c>
      <c r="CB102" s="11">
        <f t="shared" ref="CB102:CB123" si="108">IF((BY102-(6*BZ102-(BY102*3))/3)&gt;0,BY102-(6*BZ102-(BY102*3))/3,0)</f>
        <v>16.537200000000212</v>
      </c>
      <c r="CC102" s="12">
        <f t="shared" ref="CC102:CC117" si="109">CA102/CA$98</f>
        <v>0.23032023931836529</v>
      </c>
      <c r="CD102" s="7"/>
      <c r="CF102" s="6">
        <v>607.39260000000002</v>
      </c>
      <c r="CG102" s="6">
        <v>598.41279999999995</v>
      </c>
      <c r="CH102">
        <v>1645.2109</v>
      </c>
      <c r="CI102" s="6">
        <v>1591.1171999999999</v>
      </c>
      <c r="CJ102" s="11">
        <f t="shared" ref="CJ102:CJ123" si="110">IF((CF102-(6*CG102-(CF102*3))/3)&gt;0,CF102-(6*CG102-(CF102*3))/3,0)</f>
        <v>17.959600000000137</v>
      </c>
      <c r="CK102" s="11">
        <f t="shared" ref="CK102:CK123" si="111">IF((CH102-(6*CI102-(CH102*3))/3)&gt;0,CH102-(6*CI102-(CH102*3))/3,0)</f>
        <v>108.18740000000003</v>
      </c>
      <c r="CL102" s="12">
        <f t="shared" ref="CL102:CL113" si="112">CJ102/CJ$98</f>
        <v>6.5656739214836612E-2</v>
      </c>
      <c r="CM102" s="7"/>
      <c r="CO102" s="6">
        <v>696.66420000000005</v>
      </c>
      <c r="CP102" s="6">
        <v>590.08619999999996</v>
      </c>
      <c r="CQ102">
        <v>1518.5930000000001</v>
      </c>
      <c r="CR102" s="6">
        <v>1602.9938</v>
      </c>
      <c r="CS102" s="11">
        <f t="shared" ref="CS102:CS123" si="113">IF((CO102-(6*CP102-(CO102*3))/3)&gt;0,CO102-(6*CP102-(CO102*3))/3,0)</f>
        <v>213.15600000000012</v>
      </c>
      <c r="CT102" s="11">
        <f t="shared" ref="CT102:CT123" si="114">IF((CQ102-(6*CR102-(CQ102*3))/3)&gt;0,CQ102-(6*CR102-(CQ102*3))/3,0)</f>
        <v>0</v>
      </c>
      <c r="CU102" s="12">
        <f t="shared" ref="CU102:CU122" si="115">CS102/CS$98</f>
        <v>0.32013403949575403</v>
      </c>
      <c r="CV102" s="7"/>
      <c r="CX102" s="6">
        <v>246.93</v>
      </c>
      <c r="CY102" s="6">
        <v>234.22640000000001</v>
      </c>
      <c r="CZ102">
        <v>770.78700000000003</v>
      </c>
      <c r="DA102" s="6">
        <v>700.74900000000002</v>
      </c>
      <c r="DB102" s="11">
        <f t="shared" ref="DB102:DB123" si="116">IF((CX102-(6*CY102-(CX102*3))/3)&gt;0,CX102-(6*CY102-(CX102*3))/3,0)</f>
        <v>25.40719999999996</v>
      </c>
      <c r="DC102" s="11">
        <f t="shared" ref="DC102:DC123" si="117">IF((CZ102-(6*DA102-(CZ102*3))/3)&gt;0,CZ102-(6*DA102-(CZ102*3))/3,0)</f>
        <v>140.07599999999979</v>
      </c>
      <c r="DD102" s="12">
        <f t="shared" ref="DD102:DD125" si="118">DB102/DB$98</f>
        <v>7.9365307447166591E-2</v>
      </c>
      <c r="DE102" s="7"/>
      <c r="DF102" s="8">
        <f t="shared" ref="DF102:DF125" si="119">IF(OR(DB102&lt;0,DC102&lt;0),0,DC102/DB102)</f>
        <v>5.5132403413205706</v>
      </c>
      <c r="DG102" s="1"/>
      <c r="DH102" s="6">
        <v>422.51510000000002</v>
      </c>
      <c r="DI102" s="6">
        <v>389.88679999999999</v>
      </c>
      <c r="DJ102">
        <v>1622.5211999999999</v>
      </c>
      <c r="DK102" s="6">
        <v>1548.4891</v>
      </c>
      <c r="DL102" s="6">
        <f t="shared" ref="DL102:DL123" si="120">IF((DH102-(6*DI102-(DH102*3))/3)&gt;0,DH102-(6*DI102-(DH102*3))/3,0)</f>
        <v>65.256600000000049</v>
      </c>
      <c r="DM102" s="6">
        <f t="shared" ref="DM102:DM123" si="121">IF((DJ102-(6*DK102-(DJ102*3))/3)&gt;0,DJ102-(6*DK102-(DJ102*3))/3,0)</f>
        <v>148.06419999999957</v>
      </c>
      <c r="DN102" s="7">
        <f t="shared" ref="DN102:DN126" si="122">DL102/DL$98</f>
        <v>5.6244537720969157E-2</v>
      </c>
      <c r="DO102" s="7"/>
      <c r="DP102" s="8">
        <f t="shared" ref="DP102:DP126" si="123">IF(OR(DL102&lt;0,DM102&lt;0),0,DM102/DL102)</f>
        <v>2.2689536384059155</v>
      </c>
    </row>
    <row r="103" spans="1:120" x14ac:dyDescent="0.3">
      <c r="A103">
        <f t="shared" ref="A103:A137" si="124">A102+0.129</f>
        <v>0.25800000000000001</v>
      </c>
      <c r="B103" s="19"/>
      <c r="C103" s="6">
        <v>736.48149999999998</v>
      </c>
      <c r="D103" s="6">
        <v>681.13099999999997</v>
      </c>
      <c r="E103" s="6">
        <v>1219.4254000000001</v>
      </c>
      <c r="F103" s="6">
        <v>1267.3725999999999</v>
      </c>
      <c r="G103" s="11">
        <f t="shared" si="83"/>
        <v>110.70100000000002</v>
      </c>
      <c r="H103" s="11">
        <f t="shared" si="84"/>
        <v>0</v>
      </c>
      <c r="I103" s="12">
        <f t="shared" si="85"/>
        <v>0.24217616176783946</v>
      </c>
      <c r="J103" s="7"/>
      <c r="K103" s="9"/>
      <c r="L103" s="6">
        <v>928.58109999999999</v>
      </c>
      <c r="M103" s="6">
        <v>789.41089999999997</v>
      </c>
      <c r="N103" s="6">
        <v>2149.3975</v>
      </c>
      <c r="O103" s="6">
        <v>2056.9713999999999</v>
      </c>
      <c r="P103" s="11">
        <f t="shared" si="86"/>
        <v>278.34040000000005</v>
      </c>
      <c r="Q103" s="11">
        <f t="shared" si="87"/>
        <v>184.85220000000049</v>
      </c>
      <c r="R103" s="12">
        <f t="shared" si="88"/>
        <v>0.51010401825918328</v>
      </c>
      <c r="S103" s="7"/>
      <c r="T103" s="9"/>
      <c r="U103" s="6">
        <v>862.31629999999996</v>
      </c>
      <c r="V103" s="6">
        <v>793.25109999999995</v>
      </c>
      <c r="W103" s="6">
        <v>1802.6452999999999</v>
      </c>
      <c r="X103" s="6">
        <v>1741.2408</v>
      </c>
      <c r="Y103" s="6">
        <f t="shared" si="89"/>
        <v>138.13040000000001</v>
      </c>
      <c r="Z103" s="6">
        <f t="shared" si="90"/>
        <v>122.80899999999929</v>
      </c>
      <c r="AA103" s="7">
        <f t="shared" si="91"/>
        <v>0.31493350004491555</v>
      </c>
      <c r="AB103" s="7"/>
      <c r="AC103" s="9"/>
      <c r="AD103" s="6">
        <v>1352.8235999999999</v>
      </c>
      <c r="AE103" s="6">
        <v>1235.8043</v>
      </c>
      <c r="AF103" s="6">
        <v>1827.8607999999999</v>
      </c>
      <c r="AG103" s="6">
        <v>1782.7313999999999</v>
      </c>
      <c r="AH103" s="6">
        <f t="shared" si="92"/>
        <v>234.03859999999986</v>
      </c>
      <c r="AI103" s="6">
        <f t="shared" si="93"/>
        <v>90.258799999999837</v>
      </c>
      <c r="AJ103" s="7">
        <f t="shared" si="94"/>
        <v>0.30317938678739309</v>
      </c>
      <c r="AK103" s="7"/>
      <c r="AM103" s="6">
        <v>923.99369999999999</v>
      </c>
      <c r="AN103" s="6">
        <v>900.90260000000001</v>
      </c>
      <c r="AO103" s="6">
        <v>1329.6854000000001</v>
      </c>
      <c r="AP103" s="6">
        <v>1331.5935999999999</v>
      </c>
      <c r="AQ103" s="11">
        <f t="shared" si="95"/>
        <v>46.182199999999852</v>
      </c>
      <c r="AR103" s="11">
        <f t="shared" si="96"/>
        <v>0</v>
      </c>
      <c r="AS103" s="12">
        <f t="shared" si="97"/>
        <v>0.20179518371313349</v>
      </c>
      <c r="AT103" s="7"/>
      <c r="AV103" s="6">
        <v>896.21659999999997</v>
      </c>
      <c r="AW103" s="6">
        <v>726.44039999999995</v>
      </c>
      <c r="AX103">
        <v>1262.2964999999999</v>
      </c>
      <c r="AY103" s="6">
        <v>1242.5361</v>
      </c>
      <c r="AZ103" s="6">
        <f t="shared" si="98"/>
        <v>339.55240000000015</v>
      </c>
      <c r="BA103" s="6">
        <f t="shared" si="99"/>
        <v>39.520800000000008</v>
      </c>
      <c r="BB103" s="7">
        <f t="shared" si="100"/>
        <v>0.53888310501123649</v>
      </c>
      <c r="BC103" s="7"/>
      <c r="BE103" s="6">
        <v>643.30160000000001</v>
      </c>
      <c r="BF103" s="6">
        <v>506.22149999999999</v>
      </c>
      <c r="BG103">
        <v>759.98910000000001</v>
      </c>
      <c r="BH103" s="6">
        <v>737.6028</v>
      </c>
      <c r="BI103" s="6">
        <f t="shared" si="101"/>
        <v>274.16020000000009</v>
      </c>
      <c r="BJ103" s="6">
        <f t="shared" si="102"/>
        <v>44.772600000000125</v>
      </c>
      <c r="BK103" s="7">
        <f t="shared" si="103"/>
        <v>0.33607330452637085</v>
      </c>
      <c r="BL103" s="7"/>
      <c r="BN103" s="6">
        <v>622.01260000000002</v>
      </c>
      <c r="BO103" s="6">
        <v>530.06960000000004</v>
      </c>
      <c r="BP103" s="6">
        <v>540.84559999999999</v>
      </c>
      <c r="BQ103" s="6">
        <v>487.577</v>
      </c>
      <c r="BR103" s="11">
        <f t="shared" si="104"/>
        <v>183.88599999999997</v>
      </c>
      <c r="BS103" s="11">
        <f t="shared" si="105"/>
        <v>106.53719999999993</v>
      </c>
      <c r="BT103" s="12">
        <f t="shared" si="106"/>
        <v>0.17771179466047018</v>
      </c>
      <c r="BU103" s="7"/>
      <c r="BW103" s="6">
        <v>1414.1967</v>
      </c>
      <c r="BX103" s="6">
        <v>1181.7039</v>
      </c>
      <c r="BY103" s="6">
        <v>2038.3498999999999</v>
      </c>
      <c r="BZ103" s="6">
        <v>1962.4435000000001</v>
      </c>
      <c r="CA103" s="6">
        <f t="shared" si="107"/>
        <v>464.98559999999986</v>
      </c>
      <c r="CB103" s="6">
        <f t="shared" si="108"/>
        <v>151.8127999999997</v>
      </c>
      <c r="CC103" s="7">
        <f t="shared" si="109"/>
        <v>0.45892277126876801</v>
      </c>
      <c r="CD103" s="7"/>
      <c r="CF103" s="6">
        <v>699.89390000000003</v>
      </c>
      <c r="CG103" s="6">
        <v>670.43910000000005</v>
      </c>
      <c r="CH103">
        <v>1622.3984</v>
      </c>
      <c r="CI103" s="6">
        <v>1557.1378999999999</v>
      </c>
      <c r="CJ103" s="11">
        <f t="shared" si="110"/>
        <v>58.909599999999955</v>
      </c>
      <c r="CK103" s="11">
        <f t="shared" si="111"/>
        <v>130.52099999999996</v>
      </c>
      <c r="CL103" s="12">
        <f t="shared" si="112"/>
        <v>0.21536182567820586</v>
      </c>
      <c r="CM103" s="7"/>
      <c r="CO103" s="6">
        <v>704.73389999999995</v>
      </c>
      <c r="CP103" s="6">
        <v>592.33389999999997</v>
      </c>
      <c r="CQ103">
        <v>1785.1302000000001</v>
      </c>
      <c r="CR103" s="6">
        <v>1739.2643</v>
      </c>
      <c r="CS103" s="6">
        <f t="shared" si="113"/>
        <v>224.79999999999995</v>
      </c>
      <c r="CT103" s="6">
        <f t="shared" si="114"/>
        <v>91.731800000000021</v>
      </c>
      <c r="CU103" s="7">
        <f t="shared" si="115"/>
        <v>0.33762189231663881</v>
      </c>
      <c r="CV103" s="7"/>
      <c r="CX103" s="6">
        <v>315.81060000000002</v>
      </c>
      <c r="CY103" s="6">
        <v>295.14389999999997</v>
      </c>
      <c r="CZ103">
        <v>753.87900000000002</v>
      </c>
      <c r="DA103" s="6">
        <v>767.08479999999997</v>
      </c>
      <c r="DB103" s="6">
        <f t="shared" si="116"/>
        <v>41.333400000000154</v>
      </c>
      <c r="DC103" s="6">
        <f t="shared" si="117"/>
        <v>0</v>
      </c>
      <c r="DD103" s="7">
        <f t="shared" si="118"/>
        <v>0.12911450292974955</v>
      </c>
      <c r="DE103" s="7"/>
      <c r="DF103" s="8">
        <f t="shared" si="119"/>
        <v>0</v>
      </c>
      <c r="DG103" s="1"/>
      <c r="DH103" s="6">
        <v>545.52110000000005</v>
      </c>
      <c r="DI103" s="6">
        <v>475.81880000000001</v>
      </c>
      <c r="DJ103">
        <v>1711.5947000000001</v>
      </c>
      <c r="DK103" s="6">
        <v>1745.3762999999999</v>
      </c>
      <c r="DL103" s="6">
        <f t="shared" si="120"/>
        <v>139.40460000000013</v>
      </c>
      <c r="DM103" s="6">
        <f t="shared" si="121"/>
        <v>0</v>
      </c>
      <c r="DN103" s="7">
        <f t="shared" si="122"/>
        <v>0.12015255595873243</v>
      </c>
      <c r="DO103" s="7"/>
      <c r="DP103" s="8">
        <f t="shared" si="123"/>
        <v>0</v>
      </c>
    </row>
    <row r="104" spans="1:120" x14ac:dyDescent="0.3">
      <c r="A104">
        <f t="shared" si="124"/>
        <v>0.38700000000000001</v>
      </c>
      <c r="B104" s="19"/>
      <c r="C104" s="6">
        <v>1024.0800999999999</v>
      </c>
      <c r="D104" s="6">
        <v>834.6875</v>
      </c>
      <c r="E104" s="6">
        <v>1327.2896000000001</v>
      </c>
      <c r="F104" s="6">
        <v>1337.9617000000001</v>
      </c>
      <c r="G104" s="6">
        <f t="shared" si="83"/>
        <v>378.78519999999969</v>
      </c>
      <c r="H104" s="6">
        <f t="shared" si="84"/>
        <v>0</v>
      </c>
      <c r="I104" s="7">
        <f t="shared" si="85"/>
        <v>0.82865327206134842</v>
      </c>
      <c r="J104" s="7"/>
      <c r="K104" s="9"/>
      <c r="L104" s="6">
        <v>1259.2407000000001</v>
      </c>
      <c r="M104" s="6">
        <v>986.41359999999997</v>
      </c>
      <c r="N104" s="6">
        <v>2184.1073999999999</v>
      </c>
      <c r="O104" s="6">
        <v>2036.5956000000001</v>
      </c>
      <c r="P104" s="6">
        <f t="shared" si="86"/>
        <v>545.65420000000006</v>
      </c>
      <c r="Q104" s="6">
        <f t="shared" si="87"/>
        <v>295.02359999999976</v>
      </c>
      <c r="R104" s="7">
        <f t="shared" si="88"/>
        <v>1</v>
      </c>
      <c r="S104" s="7"/>
      <c r="T104" s="9"/>
      <c r="U104" s="6">
        <v>1079.8458000000001</v>
      </c>
      <c r="V104" s="6">
        <v>995.88900000000001</v>
      </c>
      <c r="W104" s="6">
        <v>1705.6823999999999</v>
      </c>
      <c r="X104" s="6">
        <v>1777.4329</v>
      </c>
      <c r="Y104" s="6">
        <f t="shared" si="89"/>
        <v>167.9136000000002</v>
      </c>
      <c r="Z104" s="6">
        <f t="shared" si="90"/>
        <v>0</v>
      </c>
      <c r="AA104" s="7">
        <f t="shared" si="91"/>
        <v>0.38283837412432015</v>
      </c>
      <c r="AB104" s="7"/>
      <c r="AC104" s="9"/>
      <c r="AD104" s="6">
        <v>1596.7599</v>
      </c>
      <c r="AE104" s="6">
        <v>1407.2653</v>
      </c>
      <c r="AF104" s="6">
        <v>2236.29</v>
      </c>
      <c r="AG104" s="6">
        <v>2087.6406000000002</v>
      </c>
      <c r="AH104" s="6">
        <f t="shared" si="92"/>
        <v>378.98919999999998</v>
      </c>
      <c r="AI104" s="6">
        <f t="shared" si="93"/>
        <v>297.2987999999998</v>
      </c>
      <c r="AJ104" s="7">
        <f t="shared" si="94"/>
        <v>0.49095197653312206</v>
      </c>
      <c r="AK104" s="7"/>
      <c r="AM104" s="6">
        <v>1298.8706999999999</v>
      </c>
      <c r="AN104" s="6">
        <v>1204.4734000000001</v>
      </c>
      <c r="AO104" s="6">
        <v>1741.0863999999999</v>
      </c>
      <c r="AP104" s="6">
        <v>1647.7809999999999</v>
      </c>
      <c r="AQ104" s="6">
        <f t="shared" si="95"/>
        <v>188.79459999999949</v>
      </c>
      <c r="AR104" s="6">
        <f t="shared" si="96"/>
        <v>186.61079999999993</v>
      </c>
      <c r="AS104" s="7">
        <f t="shared" si="97"/>
        <v>0.82494642938291318</v>
      </c>
      <c r="AT104" s="7"/>
      <c r="AV104" s="6">
        <v>1206.0840000000001</v>
      </c>
      <c r="AW104" s="6">
        <v>957.43140000000005</v>
      </c>
      <c r="AX104">
        <v>1424.8612000000001</v>
      </c>
      <c r="AY104" s="6">
        <v>1345.0065</v>
      </c>
      <c r="AZ104" s="6">
        <f t="shared" si="98"/>
        <v>497.30520000000001</v>
      </c>
      <c r="BA104" s="6">
        <f t="shared" si="99"/>
        <v>159.70940000000019</v>
      </c>
      <c r="BB104" s="7">
        <f t="shared" si="100"/>
        <v>0.78924304559247371</v>
      </c>
      <c r="BC104" s="7"/>
      <c r="BE104" s="6">
        <v>1064.7040999999999</v>
      </c>
      <c r="BF104" s="6">
        <v>817.86270000000002</v>
      </c>
      <c r="BG104">
        <v>1105.9219000000001</v>
      </c>
      <c r="BH104" s="6">
        <v>969.55989999999997</v>
      </c>
      <c r="BI104" s="6">
        <f t="shared" si="101"/>
        <v>493.68279999999993</v>
      </c>
      <c r="BJ104" s="6">
        <f t="shared" si="102"/>
        <v>272.72400000000027</v>
      </c>
      <c r="BK104" s="7">
        <f t="shared" si="103"/>
        <v>0.60517029818270984</v>
      </c>
      <c r="BL104" s="7"/>
      <c r="BN104" s="6">
        <v>1235.2320999999999</v>
      </c>
      <c r="BO104" s="6">
        <v>855.45320000000004</v>
      </c>
      <c r="BP104" s="6">
        <v>532.08789999999999</v>
      </c>
      <c r="BQ104" s="6">
        <v>422.238</v>
      </c>
      <c r="BR104" s="6">
        <f t="shared" si="104"/>
        <v>759.55779999999959</v>
      </c>
      <c r="BS104" s="6">
        <f t="shared" si="105"/>
        <v>219.69980000000004</v>
      </c>
      <c r="BT104" s="7">
        <f t="shared" si="106"/>
        <v>0.73405468489367565</v>
      </c>
      <c r="BU104" s="7"/>
      <c r="BW104" s="6">
        <v>1671.5675000000001</v>
      </c>
      <c r="BX104" s="6">
        <v>1327.3479</v>
      </c>
      <c r="BY104" s="6">
        <v>2070.0221999999999</v>
      </c>
      <c r="BZ104" s="6">
        <v>2015.8948</v>
      </c>
      <c r="CA104" s="6">
        <f t="shared" si="107"/>
        <v>688.43920000000014</v>
      </c>
      <c r="CB104" s="6">
        <f t="shared" si="108"/>
        <v>108.25479999999993</v>
      </c>
      <c r="CC104" s="7">
        <f t="shared" si="109"/>
        <v>0.67946281672820363</v>
      </c>
      <c r="CD104" s="7"/>
      <c r="CF104" s="6">
        <v>958.94560000000001</v>
      </c>
      <c r="CG104" s="6">
        <v>837.97310000000004</v>
      </c>
      <c r="CH104">
        <v>1712.3604</v>
      </c>
      <c r="CI104" s="6">
        <v>1614.8713</v>
      </c>
      <c r="CJ104" s="6">
        <f t="shared" si="110"/>
        <v>241.94500000000005</v>
      </c>
      <c r="CK104" s="6">
        <f t="shared" si="111"/>
        <v>194.97820000000002</v>
      </c>
      <c r="CL104" s="7">
        <f t="shared" si="112"/>
        <v>0.88450298276874351</v>
      </c>
      <c r="CM104" s="7"/>
      <c r="CO104" s="6">
        <v>834.66959999999995</v>
      </c>
      <c r="CP104" s="6">
        <v>700.18600000000004</v>
      </c>
      <c r="CQ104">
        <v>1808.2861</v>
      </c>
      <c r="CR104" s="6">
        <v>1888.9735000000001</v>
      </c>
      <c r="CS104" s="6">
        <f t="shared" si="113"/>
        <v>268.96719999999982</v>
      </c>
      <c r="CT104" s="6">
        <f t="shared" si="114"/>
        <v>0</v>
      </c>
      <c r="CU104" s="7">
        <f t="shared" si="115"/>
        <v>0.40395558289638706</v>
      </c>
      <c r="CV104" s="7"/>
      <c r="CX104" s="6">
        <v>461.4803</v>
      </c>
      <c r="CY104" s="6">
        <v>412.94080000000002</v>
      </c>
      <c r="CZ104">
        <v>625.91700000000003</v>
      </c>
      <c r="DA104" s="6">
        <v>713.30769999999995</v>
      </c>
      <c r="DB104" s="6">
        <f t="shared" si="116"/>
        <v>97.079000000000008</v>
      </c>
      <c r="DC104" s="6">
        <f t="shared" si="117"/>
        <v>0</v>
      </c>
      <c r="DD104" s="7">
        <f t="shared" si="118"/>
        <v>0.30324886967723708</v>
      </c>
      <c r="DE104" s="7"/>
      <c r="DF104" s="8">
        <f t="shared" si="119"/>
        <v>0</v>
      </c>
      <c r="DG104" s="1"/>
      <c r="DH104" s="6">
        <v>555.59230000000002</v>
      </c>
      <c r="DI104" s="6">
        <v>567.4751</v>
      </c>
      <c r="DJ104">
        <v>1937.8729000000001</v>
      </c>
      <c r="DK104" s="6">
        <v>1981.2860000000001</v>
      </c>
      <c r="DL104" s="6">
        <f t="shared" si="120"/>
        <v>0</v>
      </c>
      <c r="DM104" s="6">
        <f t="shared" si="121"/>
        <v>0</v>
      </c>
      <c r="DN104" s="7">
        <f t="shared" si="122"/>
        <v>0</v>
      </c>
      <c r="DO104" s="7"/>
      <c r="DP104" s="8" t="e">
        <f t="shared" si="123"/>
        <v>#DIV/0!</v>
      </c>
    </row>
    <row r="105" spans="1:120" x14ac:dyDescent="0.3">
      <c r="A105">
        <f t="shared" si="124"/>
        <v>0.51600000000000001</v>
      </c>
      <c r="B105" s="19"/>
      <c r="C105" s="6">
        <v>1177.1102000000001</v>
      </c>
      <c r="D105" s="6">
        <v>948.59109999999998</v>
      </c>
      <c r="E105" s="6">
        <v>1382.8004000000001</v>
      </c>
      <c r="F105" s="6">
        <v>1348.0219999999999</v>
      </c>
      <c r="G105" s="6">
        <f t="shared" si="83"/>
        <v>457.0382000000003</v>
      </c>
      <c r="H105" s="6">
        <f t="shared" si="84"/>
        <v>69.556800000000294</v>
      </c>
      <c r="I105" s="7">
        <f t="shared" si="85"/>
        <v>0.99984423860021332</v>
      </c>
      <c r="J105" s="7"/>
      <c r="K105" s="9"/>
      <c r="L105" s="6">
        <v>1359.1537000000001</v>
      </c>
      <c r="M105" s="6">
        <v>1114.2211</v>
      </c>
      <c r="N105" s="6">
        <v>2021.9656</v>
      </c>
      <c r="O105" s="6">
        <v>1992.9982</v>
      </c>
      <c r="P105" s="6">
        <f t="shared" si="86"/>
        <v>489.86520000000007</v>
      </c>
      <c r="Q105" s="6">
        <f t="shared" si="87"/>
        <v>57.934800000000223</v>
      </c>
      <c r="R105" s="7">
        <f t="shared" si="88"/>
        <v>0.89775759079651551</v>
      </c>
      <c r="S105" s="7"/>
      <c r="T105" s="9"/>
      <c r="U105" s="6">
        <v>1303.5668000000001</v>
      </c>
      <c r="V105" s="6">
        <v>1186.8018999999999</v>
      </c>
      <c r="W105" s="6">
        <v>1929.4597000000001</v>
      </c>
      <c r="X105" s="6">
        <v>2005.2598</v>
      </c>
      <c r="Y105" s="6">
        <f t="shared" si="89"/>
        <v>233.52980000000025</v>
      </c>
      <c r="Z105" s="6">
        <f t="shared" si="90"/>
        <v>0</v>
      </c>
      <c r="AA105" s="7">
        <f t="shared" si="91"/>
        <v>0.53244149932809282</v>
      </c>
      <c r="AB105" s="7"/>
      <c r="AC105" s="9"/>
      <c r="AD105" s="6">
        <v>1794.5359000000001</v>
      </c>
      <c r="AE105" s="6">
        <v>1540.1496999999999</v>
      </c>
      <c r="AF105" s="6">
        <v>2103.8643000000002</v>
      </c>
      <c r="AG105" s="6">
        <v>2069.9609</v>
      </c>
      <c r="AH105" s="6">
        <f t="shared" si="92"/>
        <v>508.77240000000029</v>
      </c>
      <c r="AI105" s="6">
        <f t="shared" si="93"/>
        <v>67.806800000000294</v>
      </c>
      <c r="AJ105" s="7">
        <f t="shared" si="94"/>
        <v>0.65907634145115568</v>
      </c>
      <c r="AK105" s="7"/>
      <c r="AM105" s="6">
        <v>1471.6261999999999</v>
      </c>
      <c r="AN105" s="6">
        <v>1357.1977999999999</v>
      </c>
      <c r="AO105" s="6">
        <v>2058.7743999999998</v>
      </c>
      <c r="AP105" s="6">
        <v>2032.2166</v>
      </c>
      <c r="AQ105" s="6">
        <f t="shared" si="95"/>
        <v>228.85680000000002</v>
      </c>
      <c r="AR105" s="6">
        <f t="shared" si="96"/>
        <v>53.115599999999404</v>
      </c>
      <c r="AS105" s="7">
        <f t="shared" si="97"/>
        <v>1</v>
      </c>
      <c r="AT105" s="7"/>
      <c r="AV105" s="6">
        <v>1336.6558</v>
      </c>
      <c r="AW105" s="6">
        <v>1079.4138</v>
      </c>
      <c r="AX105">
        <v>1510.2393999999999</v>
      </c>
      <c r="AY105" s="6">
        <v>1541.4407000000001</v>
      </c>
      <c r="AZ105" s="6">
        <f t="shared" si="98"/>
        <v>514.48400000000004</v>
      </c>
      <c r="BA105" s="6">
        <f t="shared" si="99"/>
        <v>0</v>
      </c>
      <c r="BB105" s="7">
        <f t="shared" si="100"/>
        <v>0.81650648146972582</v>
      </c>
      <c r="BC105" s="7"/>
      <c r="BE105" s="6">
        <v>1310.2808</v>
      </c>
      <c r="BF105" s="6">
        <v>1033.9971</v>
      </c>
      <c r="BG105">
        <v>1425.4894999999999</v>
      </c>
      <c r="BH105" s="6">
        <v>1226.0544</v>
      </c>
      <c r="BI105" s="6">
        <f t="shared" si="101"/>
        <v>552.56739999999991</v>
      </c>
      <c r="BJ105" s="6">
        <f t="shared" si="102"/>
        <v>398.87019999999984</v>
      </c>
      <c r="BK105" s="7">
        <f t="shared" si="103"/>
        <v>0.67735270141889625</v>
      </c>
      <c r="BL105" s="7"/>
      <c r="BN105" s="6">
        <v>1682.2556</v>
      </c>
      <c r="BO105" s="6">
        <v>1164.8842</v>
      </c>
      <c r="BP105" s="6">
        <v>710.18780000000004</v>
      </c>
      <c r="BQ105" s="6">
        <v>572.11540000000002</v>
      </c>
      <c r="BR105" s="6">
        <f t="shared" si="104"/>
        <v>1034.7428</v>
      </c>
      <c r="BS105" s="6">
        <f t="shared" si="105"/>
        <v>276.14480000000009</v>
      </c>
      <c r="BT105" s="7">
        <f t="shared" si="106"/>
        <v>1</v>
      </c>
      <c r="BU105" s="7"/>
      <c r="BW105" s="6">
        <v>1963.355</v>
      </c>
      <c r="BX105" s="6">
        <v>1456.7494999999999</v>
      </c>
      <c r="BY105" s="6">
        <v>1908.1167</v>
      </c>
      <c r="BZ105" s="6">
        <v>1861.4204</v>
      </c>
      <c r="CA105" s="6">
        <f t="shared" si="107"/>
        <v>1013.2110000000004</v>
      </c>
      <c r="CB105" s="6">
        <f t="shared" si="108"/>
        <v>93.392599999999902</v>
      </c>
      <c r="CC105" s="7">
        <f t="shared" si="109"/>
        <v>1</v>
      </c>
      <c r="CD105" s="7"/>
      <c r="CF105" s="6">
        <v>1034.5625</v>
      </c>
      <c r="CG105" s="6">
        <v>942.50990000000002</v>
      </c>
      <c r="CH105">
        <v>1733.1504</v>
      </c>
      <c r="CI105" s="6">
        <v>1668.1799000000001</v>
      </c>
      <c r="CJ105" s="6">
        <f t="shared" si="110"/>
        <v>184.10519999999997</v>
      </c>
      <c r="CK105" s="6">
        <f t="shared" si="111"/>
        <v>129.94099999999958</v>
      </c>
      <c r="CL105" s="7">
        <f t="shared" si="112"/>
        <v>0.6730521339281077</v>
      </c>
      <c r="CM105" s="7"/>
      <c r="CO105" s="6">
        <v>1040.5505000000001</v>
      </c>
      <c r="CP105" s="6">
        <v>865.9443</v>
      </c>
      <c r="CQ105">
        <v>1936.9105</v>
      </c>
      <c r="CR105" s="6">
        <v>1896.8541</v>
      </c>
      <c r="CS105" s="6">
        <f t="shared" si="113"/>
        <v>349.21240000000012</v>
      </c>
      <c r="CT105" s="6">
        <f t="shared" si="114"/>
        <v>80.112800000000107</v>
      </c>
      <c r="CU105" s="7">
        <f t="shared" si="115"/>
        <v>0.52447398268876799</v>
      </c>
      <c r="CV105" s="7"/>
      <c r="CX105" s="6">
        <v>567.74249999999995</v>
      </c>
      <c r="CY105" s="6">
        <v>501.20530000000002</v>
      </c>
      <c r="CZ105">
        <v>856.45420000000001</v>
      </c>
      <c r="DA105" s="6">
        <v>772.0643</v>
      </c>
      <c r="DB105" s="6">
        <f t="shared" si="116"/>
        <v>133.07439999999991</v>
      </c>
      <c r="DC105" s="6">
        <f t="shared" si="117"/>
        <v>168.77980000000002</v>
      </c>
      <c r="DD105" s="7">
        <f t="shared" si="118"/>
        <v>0.41568888619553651</v>
      </c>
      <c r="DE105" s="7"/>
      <c r="DF105" s="8">
        <f t="shared" si="119"/>
        <v>1.2683115610515632</v>
      </c>
      <c r="DG105" s="1"/>
      <c r="DH105" s="6">
        <v>621.27829999999994</v>
      </c>
      <c r="DI105" s="6">
        <v>616.0847</v>
      </c>
      <c r="DJ105">
        <v>1870.3883000000001</v>
      </c>
      <c r="DK105" s="6">
        <v>1999.2132999999999</v>
      </c>
      <c r="DL105" s="6">
        <f t="shared" si="120"/>
        <v>10.38719999999978</v>
      </c>
      <c r="DM105" s="6">
        <f t="shared" si="121"/>
        <v>0</v>
      </c>
      <c r="DN105" s="7">
        <f t="shared" si="122"/>
        <v>8.952707652792791E-3</v>
      </c>
      <c r="DO105" s="7"/>
      <c r="DP105" s="8">
        <f t="shared" si="123"/>
        <v>0</v>
      </c>
    </row>
    <row r="106" spans="1:120" x14ac:dyDescent="0.3">
      <c r="A106">
        <f t="shared" si="124"/>
        <v>0.64500000000000002</v>
      </c>
      <c r="B106" s="19"/>
      <c r="C106" s="6">
        <v>1268.2383</v>
      </c>
      <c r="D106" s="6">
        <v>1044.9979000000001</v>
      </c>
      <c r="E106" s="6">
        <v>1700.0625</v>
      </c>
      <c r="F106" s="6">
        <v>1572.9801</v>
      </c>
      <c r="G106" s="6">
        <f t="shared" si="83"/>
        <v>446.48079999999993</v>
      </c>
      <c r="H106" s="6">
        <f t="shared" si="84"/>
        <v>254.16479999999979</v>
      </c>
      <c r="I106" s="7">
        <f t="shared" si="85"/>
        <v>0.97674823576150482</v>
      </c>
      <c r="J106" s="7"/>
      <c r="K106" s="9"/>
      <c r="L106" s="6">
        <v>1449.6528000000001</v>
      </c>
      <c r="M106" s="6">
        <v>1182.4961000000001</v>
      </c>
      <c r="N106" s="6">
        <v>2235.2568000000001</v>
      </c>
      <c r="O106" s="6">
        <v>2054.9463000000001</v>
      </c>
      <c r="P106" s="6">
        <f t="shared" si="86"/>
        <v>534.31340000000023</v>
      </c>
      <c r="Q106" s="6">
        <f t="shared" si="87"/>
        <v>360.62099999999987</v>
      </c>
      <c r="R106" s="7">
        <f t="shared" si="88"/>
        <v>0.9792161409185528</v>
      </c>
      <c r="S106" s="7"/>
      <c r="T106" s="9"/>
      <c r="U106" s="6">
        <v>1239.8364999999999</v>
      </c>
      <c r="V106" s="6">
        <v>1158.0605</v>
      </c>
      <c r="W106" s="6">
        <v>1888.1603</v>
      </c>
      <c r="X106" s="6">
        <v>1996.4612</v>
      </c>
      <c r="Y106" s="6">
        <f t="shared" si="89"/>
        <v>163.55199999999968</v>
      </c>
      <c r="Z106" s="6">
        <f t="shared" si="90"/>
        <v>0</v>
      </c>
      <c r="AA106" s="7">
        <f t="shared" si="91"/>
        <v>0.37289404649046065</v>
      </c>
      <c r="AB106" s="7"/>
      <c r="AC106" s="9"/>
      <c r="AD106" s="6">
        <v>1950.7665999999999</v>
      </c>
      <c r="AE106" s="6">
        <v>1564.7927999999999</v>
      </c>
      <c r="AF106" s="6">
        <v>2199.8569000000002</v>
      </c>
      <c r="AG106" s="6">
        <v>2092.8777</v>
      </c>
      <c r="AH106" s="6">
        <f t="shared" si="92"/>
        <v>771.94760000000019</v>
      </c>
      <c r="AI106" s="6">
        <f t="shared" si="93"/>
        <v>213.95840000000021</v>
      </c>
      <c r="AJ106" s="7">
        <f t="shared" si="94"/>
        <v>1</v>
      </c>
      <c r="AK106" s="7"/>
      <c r="AM106" s="6">
        <v>1428.5197000000001</v>
      </c>
      <c r="AN106" s="6">
        <v>1316.7642000000001</v>
      </c>
      <c r="AO106" s="6">
        <v>2292.1682000000001</v>
      </c>
      <c r="AP106" s="6">
        <v>2163.96</v>
      </c>
      <c r="AQ106" s="6">
        <f t="shared" si="95"/>
        <v>223.51099999999997</v>
      </c>
      <c r="AR106" s="6">
        <f t="shared" si="96"/>
        <v>256.41640000000007</v>
      </c>
      <c r="AS106" s="7">
        <f t="shared" si="97"/>
        <v>0.97664128835149289</v>
      </c>
      <c r="AT106" s="7"/>
      <c r="AV106" s="6">
        <v>1447.8958</v>
      </c>
      <c r="AW106" s="6">
        <v>1162.9931999999999</v>
      </c>
      <c r="AX106">
        <v>1423.1765</v>
      </c>
      <c r="AY106" s="6">
        <v>1452.1532</v>
      </c>
      <c r="AZ106" s="6">
        <f t="shared" si="98"/>
        <v>569.80520000000013</v>
      </c>
      <c r="BA106" s="6">
        <f t="shared" si="99"/>
        <v>0</v>
      </c>
      <c r="BB106" s="7">
        <f t="shared" si="100"/>
        <v>0.90430341657885083</v>
      </c>
      <c r="BC106" s="7"/>
      <c r="BE106" s="6">
        <v>1519.2399</v>
      </c>
      <c r="BF106" s="6">
        <v>1194.7190000000001</v>
      </c>
      <c r="BG106">
        <v>1452.3997999999999</v>
      </c>
      <c r="BH106" s="6">
        <v>1221.1614</v>
      </c>
      <c r="BI106" s="6">
        <f t="shared" si="101"/>
        <v>649.04179999999985</v>
      </c>
      <c r="BJ106" s="6">
        <f t="shared" si="102"/>
        <v>462.4767999999998</v>
      </c>
      <c r="BK106" s="7">
        <f t="shared" si="103"/>
        <v>0.79561374153412401</v>
      </c>
      <c r="BL106" s="7"/>
      <c r="BN106" s="6">
        <v>1634.0183999999999</v>
      </c>
      <c r="BO106" s="6">
        <v>1199.2357</v>
      </c>
      <c r="BP106" s="6">
        <v>638.35059999999999</v>
      </c>
      <c r="BQ106" s="6">
        <v>569.47400000000005</v>
      </c>
      <c r="BR106" s="6">
        <f t="shared" si="104"/>
        <v>869.56540000000007</v>
      </c>
      <c r="BS106" s="6">
        <f t="shared" si="105"/>
        <v>137.75319999999994</v>
      </c>
      <c r="BT106" s="7">
        <f t="shared" si="106"/>
        <v>0.84036864040030057</v>
      </c>
      <c r="BU106" s="7"/>
      <c r="BW106" s="6">
        <v>1981.1867999999999</v>
      </c>
      <c r="BX106" s="6">
        <v>1504.6161999999999</v>
      </c>
      <c r="BY106" s="6">
        <v>1894.2593999999999</v>
      </c>
      <c r="BZ106" s="6">
        <v>1780.8771999999999</v>
      </c>
      <c r="CA106" s="6">
        <f t="shared" si="107"/>
        <v>953.14120000000048</v>
      </c>
      <c r="CB106" s="6">
        <f t="shared" si="108"/>
        <v>226.76440000000002</v>
      </c>
      <c r="CC106" s="7">
        <f t="shared" si="109"/>
        <v>0.94071343481268965</v>
      </c>
      <c r="CD106" s="7"/>
      <c r="CF106" s="6">
        <v>958.17650000000003</v>
      </c>
      <c r="CG106" s="6">
        <v>821.4076</v>
      </c>
      <c r="CH106">
        <v>2045.2849000000001</v>
      </c>
      <c r="CI106" s="6">
        <v>1709.4974</v>
      </c>
      <c r="CJ106" s="6">
        <f t="shared" si="110"/>
        <v>273.53780000000006</v>
      </c>
      <c r="CK106" s="6">
        <f t="shared" si="111"/>
        <v>671.57500000000027</v>
      </c>
      <c r="CL106" s="7">
        <f t="shared" si="112"/>
        <v>1</v>
      </c>
      <c r="CM106" s="7"/>
      <c r="CO106" s="6">
        <v>1254.0046</v>
      </c>
      <c r="CP106" s="6">
        <v>1028.7683999999999</v>
      </c>
      <c r="CQ106">
        <v>1937.48</v>
      </c>
      <c r="CR106" s="6">
        <v>1938.4965</v>
      </c>
      <c r="CS106" s="6">
        <f t="shared" si="113"/>
        <v>450.47239999999999</v>
      </c>
      <c r="CT106" s="6">
        <f t="shared" si="114"/>
        <v>0</v>
      </c>
      <c r="CU106" s="7">
        <f t="shared" si="115"/>
        <v>0.67655402190577341</v>
      </c>
      <c r="CV106" s="7"/>
      <c r="CX106" s="6">
        <v>736.13170000000002</v>
      </c>
      <c r="CY106" s="6">
        <v>598.60910000000001</v>
      </c>
      <c r="CZ106">
        <v>870.67769999999996</v>
      </c>
      <c r="DA106" s="6">
        <v>822.8066</v>
      </c>
      <c r="DB106" s="6">
        <f t="shared" si="116"/>
        <v>275.04520000000014</v>
      </c>
      <c r="DC106" s="6">
        <f t="shared" si="117"/>
        <v>95.742199999999798</v>
      </c>
      <c r="DD106" s="7">
        <f t="shared" si="118"/>
        <v>0.85916775008137336</v>
      </c>
      <c r="DE106" s="7"/>
      <c r="DF106" s="8">
        <f t="shared" si="119"/>
        <v>0.34809624018161289</v>
      </c>
      <c r="DG106" s="1"/>
      <c r="DH106" s="6">
        <v>841.9973</v>
      </c>
      <c r="DI106" s="6">
        <v>818.02030000000002</v>
      </c>
      <c r="DJ106">
        <v>2454.2341000000001</v>
      </c>
      <c r="DK106" s="6">
        <v>2435.1017999999999</v>
      </c>
      <c r="DL106" s="11">
        <f t="shared" si="120"/>
        <v>47.954000000000065</v>
      </c>
      <c r="DM106" s="11">
        <f t="shared" si="121"/>
        <v>38.264600000000883</v>
      </c>
      <c r="DN106" s="12">
        <f t="shared" si="122"/>
        <v>4.1331460141523717E-2</v>
      </c>
      <c r="DO106" s="7"/>
      <c r="DP106" s="8">
        <f t="shared" si="123"/>
        <v>0.79794386286859975</v>
      </c>
    </row>
    <row r="107" spans="1:120" x14ac:dyDescent="0.3">
      <c r="A107">
        <f t="shared" si="124"/>
        <v>0.77400000000000002</v>
      </c>
      <c r="B107" s="19"/>
      <c r="C107" s="6">
        <v>1204.9060999999999</v>
      </c>
      <c r="D107" s="6">
        <v>1019.8416999999999</v>
      </c>
      <c r="E107" s="6">
        <v>1826.5464999999999</v>
      </c>
      <c r="F107" s="6">
        <v>1697.0579</v>
      </c>
      <c r="G107" s="6">
        <f t="shared" si="83"/>
        <v>370.12879999999984</v>
      </c>
      <c r="H107" s="6">
        <f t="shared" si="84"/>
        <v>258.97719999999958</v>
      </c>
      <c r="I107" s="7">
        <f t="shared" si="85"/>
        <v>0.80971601109056146</v>
      </c>
      <c r="J107" s="7"/>
      <c r="K107" s="9"/>
      <c r="L107" s="6">
        <v>1502.1277</v>
      </c>
      <c r="M107" s="6">
        <v>1277.0498</v>
      </c>
      <c r="N107" s="6">
        <v>2038.1909000000001</v>
      </c>
      <c r="O107" s="6">
        <v>2001.3885</v>
      </c>
      <c r="P107" s="6">
        <f t="shared" si="86"/>
        <v>450.15579999999977</v>
      </c>
      <c r="Q107" s="6">
        <f t="shared" si="87"/>
        <v>73.604800000000296</v>
      </c>
      <c r="R107" s="7">
        <f t="shared" si="88"/>
        <v>0.82498366181365368</v>
      </c>
      <c r="S107" s="7"/>
      <c r="T107" s="9"/>
      <c r="U107" s="6">
        <v>1339.9745</v>
      </c>
      <c r="V107" s="6">
        <v>1196.0491999999999</v>
      </c>
      <c r="W107" s="6">
        <v>2048.9677999999999</v>
      </c>
      <c r="X107" s="6">
        <v>2111.1752999999999</v>
      </c>
      <c r="Y107" s="6">
        <f t="shared" si="89"/>
        <v>287.85060000000021</v>
      </c>
      <c r="Z107" s="6">
        <f t="shared" si="90"/>
        <v>0</v>
      </c>
      <c r="AA107" s="7">
        <f t="shared" si="91"/>
        <v>0.65629142424860154</v>
      </c>
      <c r="AB107" s="7"/>
      <c r="AC107" s="9"/>
      <c r="AD107" s="6">
        <v>1778.2039</v>
      </c>
      <c r="AE107" s="6">
        <v>1393.7881</v>
      </c>
      <c r="AF107" s="6">
        <v>2555.1410999999998</v>
      </c>
      <c r="AG107" s="6">
        <v>2286.4926999999998</v>
      </c>
      <c r="AH107" s="6">
        <f t="shared" si="92"/>
        <v>768.83159999999964</v>
      </c>
      <c r="AI107" s="6">
        <f t="shared" si="93"/>
        <v>537.29680000000008</v>
      </c>
      <c r="AJ107" s="7">
        <f t="shared" si="94"/>
        <v>0.99596345658694896</v>
      </c>
      <c r="AK107" s="7"/>
      <c r="AM107" s="6">
        <v>1225.1325999999999</v>
      </c>
      <c r="AN107" s="6">
        <v>1161.7959000000001</v>
      </c>
      <c r="AO107" s="6">
        <v>2156.4861000000001</v>
      </c>
      <c r="AP107" s="6">
        <v>2011.6276</v>
      </c>
      <c r="AQ107" s="6">
        <f t="shared" si="95"/>
        <v>126.67339999999967</v>
      </c>
      <c r="AR107" s="6">
        <f t="shared" si="96"/>
        <v>289.71699999999987</v>
      </c>
      <c r="AS107" s="7">
        <f t="shared" si="97"/>
        <v>0.55350507391521542</v>
      </c>
      <c r="AT107" s="7"/>
      <c r="AV107" s="6">
        <v>1493.1866</v>
      </c>
      <c r="AW107" s="6">
        <v>1178.1346000000001</v>
      </c>
      <c r="AX107">
        <v>1481.8543999999999</v>
      </c>
      <c r="AY107" s="6">
        <v>1373.6174000000001</v>
      </c>
      <c r="AZ107" s="6">
        <f t="shared" si="98"/>
        <v>630.10399999999993</v>
      </c>
      <c r="BA107" s="6">
        <f t="shared" si="99"/>
        <v>216.47399999999971</v>
      </c>
      <c r="BB107" s="7">
        <f t="shared" si="100"/>
        <v>1</v>
      </c>
      <c r="BC107" s="7"/>
      <c r="BE107" s="6">
        <v>1457.4253000000001</v>
      </c>
      <c r="BF107" s="6">
        <v>1139.2174</v>
      </c>
      <c r="BG107">
        <v>1232.588</v>
      </c>
      <c r="BH107" s="6">
        <v>1124.4170999999999</v>
      </c>
      <c r="BI107" s="6">
        <f t="shared" si="101"/>
        <v>636.41580000000033</v>
      </c>
      <c r="BJ107" s="6">
        <f t="shared" si="102"/>
        <v>216.34180000000003</v>
      </c>
      <c r="BK107" s="7">
        <f t="shared" si="103"/>
        <v>0.78013643467868043</v>
      </c>
      <c r="BL107" s="7"/>
      <c r="BN107" s="6">
        <v>1559.9934000000001</v>
      </c>
      <c r="BO107" s="6">
        <v>1184.9577999999999</v>
      </c>
      <c r="BP107" s="6">
        <v>597.78020000000004</v>
      </c>
      <c r="BQ107" s="6">
        <v>524.60249999999996</v>
      </c>
      <c r="BR107" s="6">
        <f t="shared" si="104"/>
        <v>750.07120000000043</v>
      </c>
      <c r="BS107" s="6">
        <f t="shared" si="105"/>
        <v>146.35540000000009</v>
      </c>
      <c r="BT107" s="7">
        <f t="shared" si="106"/>
        <v>0.72488660950334749</v>
      </c>
      <c r="BU107" s="7"/>
      <c r="BW107" s="6">
        <v>1950.7181</v>
      </c>
      <c r="BX107" s="6">
        <v>1458.2176999999999</v>
      </c>
      <c r="BY107" s="6">
        <v>2126.4414000000002</v>
      </c>
      <c r="BZ107" s="6">
        <v>2004.6998000000001</v>
      </c>
      <c r="CA107" s="6">
        <f t="shared" si="107"/>
        <v>985.00080000000037</v>
      </c>
      <c r="CB107" s="6">
        <f t="shared" si="108"/>
        <v>243.48320000000035</v>
      </c>
      <c r="CC107" s="7">
        <f t="shared" si="109"/>
        <v>0.97215762560809149</v>
      </c>
      <c r="CD107" s="7"/>
      <c r="CF107" s="6">
        <v>873.20429999999999</v>
      </c>
      <c r="CG107" s="6">
        <v>766.53120000000001</v>
      </c>
      <c r="CH107">
        <v>2224.6786999999999</v>
      </c>
      <c r="CI107" s="6">
        <v>1897.0210999999999</v>
      </c>
      <c r="CJ107" s="6">
        <f t="shared" si="110"/>
        <v>213.34619999999995</v>
      </c>
      <c r="CK107" s="6">
        <f t="shared" si="111"/>
        <v>655.31519999999978</v>
      </c>
      <c r="CL107" s="7">
        <f t="shared" si="112"/>
        <v>0.77995143632799524</v>
      </c>
      <c r="CM107" s="7"/>
      <c r="CO107" s="6">
        <v>1425.7774999999999</v>
      </c>
      <c r="CP107" s="6">
        <v>1092.8607</v>
      </c>
      <c r="CQ107">
        <v>1814.5957000000001</v>
      </c>
      <c r="CR107" s="6">
        <v>1818.5498</v>
      </c>
      <c r="CS107" s="6">
        <f t="shared" si="113"/>
        <v>665.83360000000005</v>
      </c>
      <c r="CT107" s="6">
        <f t="shared" si="114"/>
        <v>0</v>
      </c>
      <c r="CU107" s="7">
        <f t="shared" si="115"/>
        <v>1</v>
      </c>
      <c r="CV107" s="7"/>
      <c r="CX107" s="6">
        <v>778.76980000000003</v>
      </c>
      <c r="CY107" s="6">
        <v>627.85749999999996</v>
      </c>
      <c r="CZ107">
        <v>927.12009999999998</v>
      </c>
      <c r="DA107" s="6">
        <v>875.66489999999999</v>
      </c>
      <c r="DB107" s="6">
        <f t="shared" si="116"/>
        <v>301.8246000000002</v>
      </c>
      <c r="DC107" s="6">
        <f t="shared" si="117"/>
        <v>102.91039999999975</v>
      </c>
      <c r="DD107" s="7">
        <f t="shared" si="118"/>
        <v>0.94281944386308336</v>
      </c>
      <c r="DE107" s="7"/>
      <c r="DF107" s="8">
        <f t="shared" si="119"/>
        <v>0.34096094221610723</v>
      </c>
      <c r="DG107" s="1"/>
      <c r="DH107" s="6">
        <v>1118.7683999999999</v>
      </c>
      <c r="DI107" s="6">
        <v>1011.4949</v>
      </c>
      <c r="DJ107">
        <v>2892.9223999999999</v>
      </c>
      <c r="DK107" s="6">
        <v>2784.9787999999999</v>
      </c>
      <c r="DL107" s="11">
        <f t="shared" si="120"/>
        <v>214.54699999999991</v>
      </c>
      <c r="DM107" s="11">
        <f t="shared" si="121"/>
        <v>215.88720000000103</v>
      </c>
      <c r="DN107" s="12">
        <f t="shared" si="122"/>
        <v>0.18491764563922664</v>
      </c>
      <c r="DO107" s="7"/>
      <c r="DP107" s="8">
        <f t="shared" si="123"/>
        <v>1.006246649918205</v>
      </c>
    </row>
    <row r="108" spans="1:120" x14ac:dyDescent="0.3">
      <c r="A108">
        <f t="shared" si="124"/>
        <v>0.90300000000000002</v>
      </c>
      <c r="B108" s="19"/>
      <c r="C108" s="6">
        <v>1179.7218</v>
      </c>
      <c r="D108" s="6">
        <v>1002.4132</v>
      </c>
      <c r="E108" s="6">
        <v>1748.2202</v>
      </c>
      <c r="F108" s="6">
        <v>1604.4916000000001</v>
      </c>
      <c r="G108" s="6">
        <f t="shared" si="83"/>
        <v>354.61720000000003</v>
      </c>
      <c r="H108" s="6">
        <f t="shared" si="84"/>
        <v>287.45720000000006</v>
      </c>
      <c r="I108" s="7">
        <f t="shared" si="85"/>
        <v>0.77578190253799217</v>
      </c>
      <c r="J108" s="7"/>
      <c r="K108" s="9"/>
      <c r="L108" s="6">
        <v>1436.7197000000001</v>
      </c>
      <c r="M108" s="6">
        <v>1238.1016999999999</v>
      </c>
      <c r="N108" s="6">
        <v>2054.6514000000002</v>
      </c>
      <c r="O108" s="6">
        <v>2093.5001999999999</v>
      </c>
      <c r="P108" s="6">
        <f t="shared" si="86"/>
        <v>397.23600000000056</v>
      </c>
      <c r="Q108" s="6">
        <f t="shared" si="87"/>
        <v>0</v>
      </c>
      <c r="R108" s="7">
        <f t="shared" si="88"/>
        <v>0.72799952790613642</v>
      </c>
      <c r="S108" s="7"/>
      <c r="T108" s="9"/>
      <c r="U108" s="6">
        <v>1439.7808</v>
      </c>
      <c r="V108" s="6">
        <v>1300.3598999999999</v>
      </c>
      <c r="W108" s="6">
        <v>2162.5495999999998</v>
      </c>
      <c r="X108" s="6">
        <v>2042.1134999999999</v>
      </c>
      <c r="Y108" s="6">
        <f t="shared" si="89"/>
        <v>278.84179999999992</v>
      </c>
      <c r="Z108" s="6">
        <f t="shared" si="90"/>
        <v>240.87219999999934</v>
      </c>
      <c r="AA108" s="7">
        <f t="shared" si="91"/>
        <v>0.63575160886252624</v>
      </c>
      <c r="AB108" s="7"/>
      <c r="AC108" s="9"/>
      <c r="AD108" s="6">
        <v>1449.3142</v>
      </c>
      <c r="AE108" s="6">
        <v>1189.2809</v>
      </c>
      <c r="AF108" s="6">
        <v>2237.0097999999998</v>
      </c>
      <c r="AG108" s="6">
        <v>2106.2251000000001</v>
      </c>
      <c r="AH108" s="6">
        <f t="shared" si="92"/>
        <v>520.06659999999999</v>
      </c>
      <c r="AI108" s="6">
        <f t="shared" si="93"/>
        <v>261.56939999999918</v>
      </c>
      <c r="AJ108" s="7">
        <f t="shared" si="94"/>
        <v>0.67370712727133275</v>
      </c>
      <c r="AK108" s="7"/>
      <c r="AM108" s="6">
        <v>1104.3696</v>
      </c>
      <c r="AN108" s="6">
        <v>1083.0017</v>
      </c>
      <c r="AO108" s="6">
        <v>2334.6417999999999</v>
      </c>
      <c r="AP108" s="6">
        <v>2181.6777000000002</v>
      </c>
      <c r="AQ108" s="6">
        <f t="shared" si="95"/>
        <v>42.735799999999699</v>
      </c>
      <c r="AR108" s="6">
        <f t="shared" si="96"/>
        <v>305.92819999999961</v>
      </c>
      <c r="AS108" s="7">
        <f t="shared" si="97"/>
        <v>0.18673598512257314</v>
      </c>
      <c r="AT108" s="7"/>
      <c r="AV108" s="6">
        <v>1360.7411</v>
      </c>
      <c r="AW108" s="6">
        <v>1136.0657000000001</v>
      </c>
      <c r="AX108">
        <v>1380.4934000000001</v>
      </c>
      <c r="AY108" s="6">
        <v>1264.4692</v>
      </c>
      <c r="AZ108" s="6">
        <f t="shared" si="98"/>
        <v>449.35079999999959</v>
      </c>
      <c r="BA108" s="6">
        <f t="shared" si="99"/>
        <v>232.04840000000013</v>
      </c>
      <c r="BB108" s="7">
        <f t="shared" si="100"/>
        <v>0.71313751380724399</v>
      </c>
      <c r="BC108" s="7"/>
      <c r="BE108" s="6">
        <v>1445.4747</v>
      </c>
      <c r="BF108" s="6">
        <v>1084.0099</v>
      </c>
      <c r="BG108">
        <v>1284.6306999999999</v>
      </c>
      <c r="BH108" s="6">
        <v>1186.4828</v>
      </c>
      <c r="BI108" s="6">
        <f t="shared" si="101"/>
        <v>722.92960000000005</v>
      </c>
      <c r="BJ108" s="6">
        <f t="shared" si="102"/>
        <v>196.29579999999987</v>
      </c>
      <c r="BK108" s="7">
        <f t="shared" si="103"/>
        <v>0.88618749042321754</v>
      </c>
      <c r="BL108" s="7"/>
      <c r="BN108" s="6">
        <v>1392.4749999999999</v>
      </c>
      <c r="BO108" s="6">
        <v>1037.0989999999999</v>
      </c>
      <c r="BP108" s="6">
        <v>599.76</v>
      </c>
      <c r="BQ108" s="6">
        <v>568.34500000000003</v>
      </c>
      <c r="BR108" s="6">
        <f t="shared" si="104"/>
        <v>710.75199999999995</v>
      </c>
      <c r="BS108" s="6">
        <f t="shared" si="105"/>
        <v>62.829999999999927</v>
      </c>
      <c r="BT108" s="7">
        <f t="shared" si="106"/>
        <v>0.68688760144066718</v>
      </c>
      <c r="BU108" s="7"/>
      <c r="BW108" s="6">
        <v>1896.9611</v>
      </c>
      <c r="BX108" s="6">
        <v>1470.3267000000001</v>
      </c>
      <c r="BY108" s="6">
        <v>2025.7526</v>
      </c>
      <c r="BZ108" s="6">
        <v>1907.7336</v>
      </c>
      <c r="CA108" s="6">
        <f t="shared" si="107"/>
        <v>853.26879999999937</v>
      </c>
      <c r="CB108" s="6">
        <f t="shared" si="108"/>
        <v>236.03799999999978</v>
      </c>
      <c r="CC108" s="7">
        <f t="shared" si="109"/>
        <v>0.84214324558260722</v>
      </c>
      <c r="CD108" s="7"/>
      <c r="CF108" s="6">
        <v>711.25620000000004</v>
      </c>
      <c r="CG108" s="6">
        <v>602.86030000000005</v>
      </c>
      <c r="CH108">
        <v>2568.4976000000001</v>
      </c>
      <c r="CI108" s="6">
        <v>2166.1631000000002</v>
      </c>
      <c r="CJ108" s="6">
        <f t="shared" si="110"/>
        <v>216.79180000000002</v>
      </c>
      <c r="CK108" s="6">
        <f t="shared" si="111"/>
        <v>804.66899999999941</v>
      </c>
      <c r="CL108" s="7">
        <f t="shared" si="112"/>
        <v>0.79254786724174853</v>
      </c>
      <c r="CM108" s="7"/>
      <c r="CO108" s="6">
        <v>1318.9658999999999</v>
      </c>
      <c r="CP108" s="6">
        <v>1075.9303</v>
      </c>
      <c r="CQ108">
        <v>1854.6259</v>
      </c>
      <c r="CR108" s="6">
        <v>1749.0193999999999</v>
      </c>
      <c r="CS108" s="6">
        <f t="shared" si="113"/>
        <v>486.07119999999975</v>
      </c>
      <c r="CT108" s="6">
        <f t="shared" si="114"/>
        <v>211.21300000000042</v>
      </c>
      <c r="CU108" s="7">
        <f t="shared" si="115"/>
        <v>0.73001903178211447</v>
      </c>
      <c r="CV108" s="7"/>
      <c r="CX108" s="6">
        <v>804.66470000000004</v>
      </c>
      <c r="CY108" s="6">
        <v>644.59979999999996</v>
      </c>
      <c r="CZ108">
        <v>800.45650000000001</v>
      </c>
      <c r="DA108" s="6">
        <v>901.67560000000003</v>
      </c>
      <c r="DB108" s="6">
        <f t="shared" si="116"/>
        <v>320.1298000000001</v>
      </c>
      <c r="DC108" s="6">
        <f t="shared" si="117"/>
        <v>0</v>
      </c>
      <c r="DD108" s="7">
        <f t="shared" si="118"/>
        <v>1</v>
      </c>
      <c r="DE108" s="7"/>
      <c r="DF108" s="8">
        <f t="shared" si="119"/>
        <v>0</v>
      </c>
      <c r="DG108" s="1"/>
      <c r="DH108" s="6">
        <v>1317.4419</v>
      </c>
      <c r="DI108" s="6">
        <v>1158.7244000000001</v>
      </c>
      <c r="DJ108">
        <v>3134.8806</v>
      </c>
      <c r="DK108" s="6">
        <v>3043.1959999999999</v>
      </c>
      <c r="DL108" s="6">
        <f t="shared" si="120"/>
        <v>317.43500000000006</v>
      </c>
      <c r="DM108" s="6">
        <f t="shared" si="121"/>
        <v>183.36920000000009</v>
      </c>
      <c r="DN108" s="7">
        <f t="shared" si="122"/>
        <v>0.2735966144643735</v>
      </c>
      <c r="DO108" s="7"/>
      <c r="DP108" s="8">
        <f t="shared" si="123"/>
        <v>0.57765904830910286</v>
      </c>
    </row>
    <row r="109" spans="1:120" x14ac:dyDescent="0.3">
      <c r="A109">
        <f t="shared" si="124"/>
        <v>1.032</v>
      </c>
      <c r="B109" s="19"/>
      <c r="C109" s="6">
        <v>1067.8674000000001</v>
      </c>
      <c r="D109" s="6">
        <v>934.07659999999998</v>
      </c>
      <c r="E109" s="6">
        <v>1809.3186000000001</v>
      </c>
      <c r="F109" s="6">
        <v>1647.873</v>
      </c>
      <c r="G109" s="6">
        <f t="shared" si="83"/>
        <v>267.58160000000009</v>
      </c>
      <c r="H109" s="6">
        <f t="shared" si="84"/>
        <v>322.89119999999957</v>
      </c>
      <c r="I109" s="7">
        <f t="shared" si="85"/>
        <v>0.58537759232253839</v>
      </c>
      <c r="J109" s="7"/>
      <c r="K109" s="9"/>
      <c r="L109" s="6">
        <v>1372.9866999999999</v>
      </c>
      <c r="M109" s="6">
        <v>1205.088</v>
      </c>
      <c r="N109" s="6">
        <v>2189.4142999999999</v>
      </c>
      <c r="O109" s="6">
        <v>2131.636</v>
      </c>
      <c r="P109" s="6">
        <f t="shared" si="86"/>
        <v>335.79739999999993</v>
      </c>
      <c r="Q109" s="6">
        <f t="shared" si="87"/>
        <v>115.55659999999989</v>
      </c>
      <c r="R109" s="7">
        <f t="shared" si="88"/>
        <v>0.61540330854229641</v>
      </c>
      <c r="S109" s="7"/>
      <c r="T109" s="9"/>
      <c r="U109" s="6">
        <v>1489.1293000000001</v>
      </c>
      <c r="V109" s="6">
        <v>1269.8284000000001</v>
      </c>
      <c r="W109" s="6">
        <v>2635.8696</v>
      </c>
      <c r="X109" s="6">
        <v>2307.3434999999999</v>
      </c>
      <c r="Y109" s="6">
        <f t="shared" si="89"/>
        <v>438.60179999999991</v>
      </c>
      <c r="Z109" s="6">
        <f t="shared" si="90"/>
        <v>657.05220000000008</v>
      </c>
      <c r="AA109" s="7">
        <f t="shared" si="91"/>
        <v>1</v>
      </c>
      <c r="AB109" s="7"/>
      <c r="AC109" s="9"/>
      <c r="AD109" s="6">
        <v>1233.2539999999999</v>
      </c>
      <c r="AE109" s="6">
        <v>970.77290000000005</v>
      </c>
      <c r="AF109" s="6">
        <v>2606.9027999999998</v>
      </c>
      <c r="AG109" s="6">
        <v>2330.4998000000001</v>
      </c>
      <c r="AH109" s="6">
        <f t="shared" si="92"/>
        <v>524.9621999999996</v>
      </c>
      <c r="AI109" s="6">
        <f t="shared" si="93"/>
        <v>552.80599999999913</v>
      </c>
      <c r="AJ109" s="7">
        <f t="shared" si="94"/>
        <v>0.68004900850783068</v>
      </c>
      <c r="AK109" s="7"/>
      <c r="AM109" s="6">
        <v>1005.7354</v>
      </c>
      <c r="AN109" s="6">
        <v>960.25940000000003</v>
      </c>
      <c r="AO109" s="6">
        <v>2314.4463000000001</v>
      </c>
      <c r="AP109" s="6">
        <v>2132.1239999999998</v>
      </c>
      <c r="AQ109" s="6">
        <f t="shared" si="95"/>
        <v>90.951999999999884</v>
      </c>
      <c r="AR109" s="6">
        <f t="shared" si="96"/>
        <v>364.64460000000076</v>
      </c>
      <c r="AS109" s="7">
        <f t="shared" si="97"/>
        <v>0.3974188225999834</v>
      </c>
      <c r="AT109" s="7"/>
      <c r="AV109" s="6">
        <v>1246.4206999999999</v>
      </c>
      <c r="AW109" s="6">
        <v>1042.4972</v>
      </c>
      <c r="AX109">
        <v>1380.5938000000001</v>
      </c>
      <c r="AY109" s="6">
        <v>1362.1201000000001</v>
      </c>
      <c r="AZ109" s="6">
        <f t="shared" si="98"/>
        <v>407.84699999999964</v>
      </c>
      <c r="BA109" s="6">
        <f t="shared" si="99"/>
        <v>36.947399999999789</v>
      </c>
      <c r="BB109" s="7">
        <f t="shared" si="100"/>
        <v>0.64726933966456279</v>
      </c>
      <c r="BC109" s="7"/>
      <c r="BE109" s="6">
        <v>1506.8372999999999</v>
      </c>
      <c r="BF109" s="6">
        <v>1098.9498000000001</v>
      </c>
      <c r="BG109">
        <v>2052.4101999999998</v>
      </c>
      <c r="BH109" s="6">
        <v>1649.8751999999999</v>
      </c>
      <c r="BI109" s="6">
        <f t="shared" si="101"/>
        <v>815.77499999999975</v>
      </c>
      <c r="BJ109" s="6">
        <f t="shared" si="102"/>
        <v>805.06999999999994</v>
      </c>
      <c r="BK109" s="7">
        <f t="shared" si="103"/>
        <v>1</v>
      </c>
      <c r="BL109" s="7"/>
      <c r="BN109" s="6">
        <v>1241.0700999999999</v>
      </c>
      <c r="BO109" s="6">
        <v>916.97059999999999</v>
      </c>
      <c r="BP109" s="6">
        <v>550.95989999999995</v>
      </c>
      <c r="BQ109" s="6">
        <v>516.64700000000005</v>
      </c>
      <c r="BR109" s="6">
        <f t="shared" si="104"/>
        <v>648.19899999999996</v>
      </c>
      <c r="BS109" s="6">
        <f t="shared" si="105"/>
        <v>68.625799999999742</v>
      </c>
      <c r="BT109" s="7">
        <f t="shared" si="106"/>
        <v>0.62643489763833093</v>
      </c>
      <c r="BU109" s="7"/>
      <c r="BW109" s="6">
        <v>1628.4287999999999</v>
      </c>
      <c r="BX109" s="6">
        <v>1279.1143999999999</v>
      </c>
      <c r="BY109" s="6">
        <v>1703.2828</v>
      </c>
      <c r="BZ109" s="6">
        <v>1628.3915999999999</v>
      </c>
      <c r="CA109" s="6">
        <f t="shared" si="107"/>
        <v>698.62880000000007</v>
      </c>
      <c r="CB109" s="6">
        <f t="shared" si="108"/>
        <v>149.78240000000005</v>
      </c>
      <c r="CC109" s="7">
        <f t="shared" si="109"/>
        <v>0.68951955713074553</v>
      </c>
      <c r="CD109" s="7"/>
      <c r="CF109" s="6">
        <v>653.49779999999998</v>
      </c>
      <c r="CG109" s="6">
        <v>526.7079</v>
      </c>
      <c r="CH109">
        <v>3748.5875999999998</v>
      </c>
      <c r="CI109" s="6">
        <v>2818.8148999999999</v>
      </c>
      <c r="CJ109" s="6">
        <f t="shared" si="110"/>
        <v>253.57979999999986</v>
      </c>
      <c r="CK109" s="6">
        <f t="shared" si="111"/>
        <v>1859.5454</v>
      </c>
      <c r="CL109" s="7">
        <f t="shared" si="112"/>
        <v>0.92703750633367599</v>
      </c>
      <c r="CM109" s="7"/>
      <c r="CO109" s="6">
        <v>1395.0600999999999</v>
      </c>
      <c r="CP109" s="6">
        <v>1152.8513</v>
      </c>
      <c r="CQ109">
        <v>1850.2488000000001</v>
      </c>
      <c r="CR109" s="6">
        <v>1832.3378</v>
      </c>
      <c r="CS109" s="6">
        <f t="shared" si="113"/>
        <v>484.41759999999999</v>
      </c>
      <c r="CT109" s="6">
        <f t="shared" si="114"/>
        <v>35.822000000000116</v>
      </c>
      <c r="CU109" s="7">
        <f t="shared" si="115"/>
        <v>0.72753552839628388</v>
      </c>
      <c r="CV109" s="7"/>
      <c r="CX109" s="6">
        <v>704.10599999999999</v>
      </c>
      <c r="CY109" s="6">
        <v>611.67650000000003</v>
      </c>
      <c r="CZ109">
        <v>1026.3526999999999</v>
      </c>
      <c r="DA109" s="6">
        <v>937.95650000000001</v>
      </c>
      <c r="DB109" s="6">
        <f t="shared" si="116"/>
        <v>184.85900000000004</v>
      </c>
      <c r="DC109" s="6">
        <f t="shared" si="117"/>
        <v>176.79239999999993</v>
      </c>
      <c r="DD109" s="7">
        <f t="shared" si="118"/>
        <v>0.57745014678421058</v>
      </c>
      <c r="DE109" s="7"/>
      <c r="DF109" s="8">
        <f t="shared" si="119"/>
        <v>0.95636349866655068</v>
      </c>
      <c r="DG109" s="1"/>
      <c r="DH109" s="6">
        <v>1624.0114000000001</v>
      </c>
      <c r="DI109" s="6">
        <v>1384.8125</v>
      </c>
      <c r="DJ109">
        <v>3405.6199000000001</v>
      </c>
      <c r="DK109" s="6">
        <v>3281.8402999999998</v>
      </c>
      <c r="DL109" s="6">
        <f t="shared" si="120"/>
        <v>478.39780000000019</v>
      </c>
      <c r="DM109" s="6">
        <f t="shared" si="121"/>
        <v>247.5592000000006</v>
      </c>
      <c r="DN109" s="7">
        <f t="shared" si="122"/>
        <v>0.41233014143747376</v>
      </c>
      <c r="DO109" s="7"/>
      <c r="DP109" s="8">
        <f t="shared" si="123"/>
        <v>0.51747562384275281</v>
      </c>
    </row>
    <row r="110" spans="1:120" x14ac:dyDescent="0.3">
      <c r="A110">
        <f t="shared" si="124"/>
        <v>1.161</v>
      </c>
      <c r="B110" s="19"/>
      <c r="C110" s="6">
        <v>1161.7737999999999</v>
      </c>
      <c r="D110" s="6">
        <v>933.21910000000003</v>
      </c>
      <c r="E110" s="6">
        <v>2160.8762000000002</v>
      </c>
      <c r="F110" s="6">
        <v>1859.6623999999999</v>
      </c>
      <c r="G110" s="6">
        <f t="shared" si="83"/>
        <v>457.10939999999994</v>
      </c>
      <c r="H110" s="6">
        <f t="shared" si="84"/>
        <v>602.42760000000044</v>
      </c>
      <c r="I110" s="7">
        <f t="shared" si="85"/>
        <v>1</v>
      </c>
      <c r="J110" s="7"/>
      <c r="K110" s="9"/>
      <c r="L110" s="6">
        <v>1377.0554999999999</v>
      </c>
      <c r="M110" s="6">
        <v>1200.7744</v>
      </c>
      <c r="N110" s="6">
        <v>2608.5652</v>
      </c>
      <c r="O110" s="6">
        <v>2446.3063999999999</v>
      </c>
      <c r="P110" s="6">
        <f t="shared" si="86"/>
        <v>352.56219999999985</v>
      </c>
      <c r="Q110" s="6">
        <f t="shared" si="87"/>
        <v>324.51759999999967</v>
      </c>
      <c r="R110" s="7">
        <f t="shared" si="88"/>
        <v>0.64612752912009075</v>
      </c>
      <c r="S110" s="7"/>
      <c r="T110" s="9"/>
      <c r="U110" s="6">
        <v>1310.4332999999999</v>
      </c>
      <c r="V110" s="6">
        <v>1165.8634</v>
      </c>
      <c r="W110" s="6">
        <v>2399.02</v>
      </c>
      <c r="X110" s="6">
        <v>2471.9564999999998</v>
      </c>
      <c r="Y110" s="6">
        <f t="shared" si="89"/>
        <v>289.13980000000015</v>
      </c>
      <c r="Z110" s="6">
        <f t="shared" si="90"/>
        <v>0</v>
      </c>
      <c r="AA110" s="7">
        <f t="shared" si="91"/>
        <v>0.65923076467082486</v>
      </c>
      <c r="AB110" s="7"/>
      <c r="AC110" s="9"/>
      <c r="AD110" s="6">
        <v>1045.1079</v>
      </c>
      <c r="AE110" s="6">
        <v>855.78890000000001</v>
      </c>
      <c r="AF110" s="6">
        <v>2555.7858999999999</v>
      </c>
      <c r="AG110" s="6">
        <v>2334.1689000000001</v>
      </c>
      <c r="AH110" s="6">
        <f t="shared" si="92"/>
        <v>378.63799999999992</v>
      </c>
      <c r="AI110" s="6">
        <f t="shared" si="93"/>
        <v>443.23399999999992</v>
      </c>
      <c r="AJ110" s="7">
        <f t="shared" si="94"/>
        <v>0.49049702337308881</v>
      </c>
      <c r="AK110" s="7"/>
      <c r="AM110" s="6">
        <v>909.23149999999998</v>
      </c>
      <c r="AN110" s="6">
        <v>867.25919999999996</v>
      </c>
      <c r="AO110" s="6">
        <v>2296.1030000000001</v>
      </c>
      <c r="AP110" s="6">
        <v>2113.1466999999998</v>
      </c>
      <c r="AQ110" s="6">
        <f t="shared" si="95"/>
        <v>83.944600000000037</v>
      </c>
      <c r="AR110" s="6">
        <f t="shared" si="96"/>
        <v>365.91260000000034</v>
      </c>
      <c r="AS110" s="7">
        <f t="shared" si="97"/>
        <v>0.36679967560500726</v>
      </c>
      <c r="AT110" s="7"/>
      <c r="AV110" s="6">
        <v>1169.7991</v>
      </c>
      <c r="AW110" s="6">
        <v>1024.9368999999999</v>
      </c>
      <c r="AX110">
        <v>1446.6699000000001</v>
      </c>
      <c r="AY110" s="6">
        <v>1376.3340000000001</v>
      </c>
      <c r="AZ110" s="6">
        <f t="shared" si="98"/>
        <v>289.72439999999983</v>
      </c>
      <c r="BA110" s="6">
        <f t="shared" si="99"/>
        <v>140.67180000000008</v>
      </c>
      <c r="BB110" s="7">
        <f t="shared" si="100"/>
        <v>0.45980409583179899</v>
      </c>
      <c r="BC110" s="7"/>
      <c r="BE110" s="6">
        <v>1477.4612</v>
      </c>
      <c r="BF110" s="6">
        <v>1101.6244999999999</v>
      </c>
      <c r="BG110">
        <v>2861.9375</v>
      </c>
      <c r="BH110" s="6">
        <v>2288.4919</v>
      </c>
      <c r="BI110" s="6">
        <f t="shared" si="101"/>
        <v>751.67340000000024</v>
      </c>
      <c r="BJ110" s="6">
        <f t="shared" si="102"/>
        <v>1146.8912</v>
      </c>
      <c r="BK110" s="7">
        <f t="shared" si="103"/>
        <v>0.92142245104348686</v>
      </c>
      <c r="BL110" s="7"/>
      <c r="BN110" s="6">
        <v>1079.5899999999999</v>
      </c>
      <c r="BO110" s="6">
        <v>834.17539999999997</v>
      </c>
      <c r="BP110" s="6">
        <v>758.72329999999999</v>
      </c>
      <c r="BQ110" s="6">
        <v>525.47299999999996</v>
      </c>
      <c r="BR110" s="6">
        <f t="shared" si="104"/>
        <v>490.8291999999999</v>
      </c>
      <c r="BS110" s="6">
        <f t="shared" si="105"/>
        <v>466.50060000000002</v>
      </c>
      <c r="BT110" s="7">
        <f t="shared" si="106"/>
        <v>0.47434898798039465</v>
      </c>
      <c r="BU110" s="7"/>
      <c r="BW110" s="6">
        <v>1521.2041999999999</v>
      </c>
      <c r="BX110" s="6">
        <v>1211.0317</v>
      </c>
      <c r="BY110" s="6">
        <v>1656.2295999999999</v>
      </c>
      <c r="BZ110" s="6">
        <v>1550.1183000000001</v>
      </c>
      <c r="CA110" s="6">
        <f t="shared" si="107"/>
        <v>620.34499999999969</v>
      </c>
      <c r="CB110" s="6">
        <f t="shared" si="108"/>
        <v>212.2225999999996</v>
      </c>
      <c r="CC110" s="7">
        <f t="shared" si="109"/>
        <v>0.61225647964737795</v>
      </c>
      <c r="CD110" s="7"/>
      <c r="CF110" s="6">
        <v>336.96460000000002</v>
      </c>
      <c r="CG110" s="6">
        <v>335.81139999999999</v>
      </c>
      <c r="CH110">
        <v>3527.0068000000001</v>
      </c>
      <c r="CI110" s="6">
        <v>2705.3825999999999</v>
      </c>
      <c r="CJ110" s="6">
        <f t="shared" si="110"/>
        <v>2.3064000000001101</v>
      </c>
      <c r="CK110" s="6">
        <f t="shared" si="111"/>
        <v>1643.2484000000006</v>
      </c>
      <c r="CL110" s="7">
        <f t="shared" si="112"/>
        <v>8.4317414265966516E-3</v>
      </c>
      <c r="CM110" s="7"/>
      <c r="CO110" s="6">
        <v>1328.136</v>
      </c>
      <c r="CP110" s="6">
        <v>1095.6545000000001</v>
      </c>
      <c r="CQ110">
        <v>1633.3813</v>
      </c>
      <c r="CR110" s="6">
        <v>1741.9658999999999</v>
      </c>
      <c r="CS110" s="6">
        <f t="shared" si="113"/>
        <v>464.96299999999974</v>
      </c>
      <c r="CT110" s="6">
        <f t="shared" si="114"/>
        <v>0</v>
      </c>
      <c r="CU110" s="7">
        <f t="shared" si="115"/>
        <v>0.69831711706948962</v>
      </c>
      <c r="CV110" s="7"/>
      <c r="CX110" s="6">
        <v>782.03120000000001</v>
      </c>
      <c r="CY110" s="6">
        <v>643.31790000000001</v>
      </c>
      <c r="CZ110">
        <v>1347.3340000000001</v>
      </c>
      <c r="DA110" s="6">
        <v>1236.6677</v>
      </c>
      <c r="DB110" s="6">
        <f t="shared" si="116"/>
        <v>277.42660000000006</v>
      </c>
      <c r="DC110" s="6">
        <f t="shared" si="117"/>
        <v>221.33260000000018</v>
      </c>
      <c r="DD110" s="7">
        <f t="shared" si="118"/>
        <v>0.86660660769475373</v>
      </c>
      <c r="DE110" s="7"/>
      <c r="DF110" s="8">
        <f t="shared" si="119"/>
        <v>0.79780597822991783</v>
      </c>
      <c r="DG110" s="1"/>
      <c r="DH110" s="6">
        <v>1910.7308</v>
      </c>
      <c r="DI110" s="6">
        <v>1582.2245</v>
      </c>
      <c r="DJ110">
        <v>3588.4027999999998</v>
      </c>
      <c r="DK110" s="6">
        <v>3384.1561999999999</v>
      </c>
      <c r="DL110" s="6">
        <f t="shared" si="120"/>
        <v>657.01260000000002</v>
      </c>
      <c r="DM110" s="6">
        <f t="shared" si="121"/>
        <v>408.49319999999943</v>
      </c>
      <c r="DN110" s="7">
        <f t="shared" si="122"/>
        <v>0.56627789317635302</v>
      </c>
      <c r="DO110" s="7"/>
      <c r="DP110" s="8">
        <f t="shared" si="123"/>
        <v>0.6217433272969185</v>
      </c>
    </row>
    <row r="111" spans="1:120" x14ac:dyDescent="0.3">
      <c r="A111">
        <f t="shared" si="124"/>
        <v>1.29</v>
      </c>
      <c r="B111" s="19"/>
      <c r="C111" s="6">
        <v>992.91200000000003</v>
      </c>
      <c r="D111" s="6">
        <v>811.29589999999996</v>
      </c>
      <c r="E111" s="6">
        <v>2344.4602</v>
      </c>
      <c r="F111" s="6">
        <v>1948.0009</v>
      </c>
      <c r="G111" s="6">
        <f t="shared" si="83"/>
        <v>363.23220000000015</v>
      </c>
      <c r="H111" s="6">
        <f t="shared" si="84"/>
        <v>792.9186000000002</v>
      </c>
      <c r="I111" s="7">
        <f t="shared" si="85"/>
        <v>0.79462859438025168</v>
      </c>
      <c r="J111" s="7"/>
      <c r="K111" s="9"/>
      <c r="L111" s="6">
        <v>1310.2268999999999</v>
      </c>
      <c r="M111" s="6">
        <v>1128.1672000000001</v>
      </c>
      <c r="N111" s="6">
        <v>2773.8440000000001</v>
      </c>
      <c r="O111" s="6">
        <v>2582.8604</v>
      </c>
      <c r="P111" s="6">
        <f t="shared" si="86"/>
        <v>364.11939999999947</v>
      </c>
      <c r="Q111" s="6">
        <f t="shared" si="87"/>
        <v>381.96719999999959</v>
      </c>
      <c r="R111" s="7">
        <f t="shared" si="88"/>
        <v>0.66730797637038153</v>
      </c>
      <c r="S111" s="7"/>
      <c r="T111" s="9"/>
      <c r="U111" s="6">
        <v>1217.2946999999999</v>
      </c>
      <c r="V111" s="6">
        <v>1056.9725000000001</v>
      </c>
      <c r="W111" s="6">
        <v>2380.4656</v>
      </c>
      <c r="X111" s="6">
        <v>2513.8416000000002</v>
      </c>
      <c r="Y111" s="6">
        <f t="shared" si="89"/>
        <v>320.64439999999956</v>
      </c>
      <c r="Z111" s="6">
        <f t="shared" si="90"/>
        <v>0</v>
      </c>
      <c r="AA111" s="7">
        <f t="shared" si="91"/>
        <v>0.73106038324512035</v>
      </c>
      <c r="AB111" s="7"/>
      <c r="AC111" s="9"/>
      <c r="AD111" s="6">
        <v>873.99850000000004</v>
      </c>
      <c r="AE111" s="6">
        <v>735.62249999999995</v>
      </c>
      <c r="AF111" s="6">
        <v>2137.3015</v>
      </c>
      <c r="AG111" s="6">
        <v>1996.8898999999999</v>
      </c>
      <c r="AH111" s="6">
        <f t="shared" si="92"/>
        <v>276.75200000000018</v>
      </c>
      <c r="AI111" s="6">
        <f t="shared" si="93"/>
        <v>280.8232000000005</v>
      </c>
      <c r="AJ111" s="7">
        <f t="shared" si="94"/>
        <v>0.35851138082429446</v>
      </c>
      <c r="AK111" s="7"/>
      <c r="AM111" s="6">
        <v>816.43010000000004</v>
      </c>
      <c r="AN111" s="6">
        <v>828.78890000000001</v>
      </c>
      <c r="AO111" s="6">
        <v>2331.5889000000002</v>
      </c>
      <c r="AP111" s="6">
        <v>2348.6372000000001</v>
      </c>
      <c r="AQ111" s="6">
        <f t="shared" si="95"/>
        <v>0</v>
      </c>
      <c r="AR111" s="6">
        <f t="shared" si="96"/>
        <v>0</v>
      </c>
      <c r="AS111" s="7">
        <f t="shared" si="97"/>
        <v>0</v>
      </c>
      <c r="AT111" s="7"/>
      <c r="AV111" s="6">
        <v>1215.3285000000001</v>
      </c>
      <c r="AW111" s="6">
        <v>973.27359999999999</v>
      </c>
      <c r="AX111">
        <v>1582.2527</v>
      </c>
      <c r="AY111" s="6">
        <v>1435.6642999999999</v>
      </c>
      <c r="AZ111" s="6">
        <f t="shared" si="98"/>
        <v>484.10980000000018</v>
      </c>
      <c r="BA111" s="6">
        <f t="shared" si="99"/>
        <v>293.17680000000041</v>
      </c>
      <c r="BB111" s="7">
        <f t="shared" si="100"/>
        <v>0.76830142325711348</v>
      </c>
      <c r="BC111" s="7"/>
      <c r="BE111" s="6">
        <v>1517.7671</v>
      </c>
      <c r="BF111" s="6">
        <v>1129.7185999999999</v>
      </c>
      <c r="BG111">
        <v>3063.1313</v>
      </c>
      <c r="BH111" s="6">
        <v>2222.4933999999998</v>
      </c>
      <c r="BI111" s="6">
        <f t="shared" si="101"/>
        <v>776.09700000000032</v>
      </c>
      <c r="BJ111" s="6">
        <f t="shared" si="102"/>
        <v>1681.2757999999997</v>
      </c>
      <c r="BK111" s="7">
        <f t="shared" si="103"/>
        <v>0.95136158867334808</v>
      </c>
      <c r="BL111" s="7"/>
      <c r="BN111" s="6">
        <v>900.37300000000005</v>
      </c>
      <c r="BO111" s="6">
        <v>709.05349999999999</v>
      </c>
      <c r="BP111" s="6">
        <v>948.54989999999998</v>
      </c>
      <c r="BQ111" s="6">
        <v>657.29280000000006</v>
      </c>
      <c r="BR111" s="6">
        <f t="shared" si="104"/>
        <v>382.63900000000012</v>
      </c>
      <c r="BS111" s="6">
        <f t="shared" si="105"/>
        <v>582.51419999999985</v>
      </c>
      <c r="BT111" s="7">
        <f t="shared" si="106"/>
        <v>0.36979141096705398</v>
      </c>
      <c r="BU111" s="7"/>
      <c r="BW111" s="6">
        <v>1400.4617000000001</v>
      </c>
      <c r="BX111" s="6">
        <v>1134.7964999999999</v>
      </c>
      <c r="BY111" s="6">
        <v>1857.6692</v>
      </c>
      <c r="BZ111" s="6">
        <v>1639.1117999999999</v>
      </c>
      <c r="CA111" s="6">
        <f t="shared" si="107"/>
        <v>531.3304000000004</v>
      </c>
      <c r="CB111" s="6">
        <f t="shared" si="108"/>
        <v>437.11480000000006</v>
      </c>
      <c r="CC111" s="7">
        <f t="shared" si="109"/>
        <v>0.52440251833033813</v>
      </c>
      <c r="CD111" s="7"/>
      <c r="CF111" s="6">
        <v>353.39069999999998</v>
      </c>
      <c r="CG111" s="6">
        <v>332.57670000000002</v>
      </c>
      <c r="CH111">
        <v>2475.4115999999999</v>
      </c>
      <c r="CI111" s="6">
        <v>2187.7583</v>
      </c>
      <c r="CJ111" s="6">
        <f t="shared" si="110"/>
        <v>41.627999999999986</v>
      </c>
      <c r="CK111" s="6">
        <f t="shared" si="111"/>
        <v>575.30659999999966</v>
      </c>
      <c r="CL111" s="7">
        <f t="shared" si="112"/>
        <v>0.1521837201293568</v>
      </c>
      <c r="CM111" s="7"/>
      <c r="CO111" s="6">
        <v>1360.7648999999999</v>
      </c>
      <c r="CP111" s="6">
        <v>1162.5372</v>
      </c>
      <c r="CQ111">
        <v>1864.9912999999999</v>
      </c>
      <c r="CR111" s="6">
        <v>1783.2927999999999</v>
      </c>
      <c r="CS111" s="6">
        <f t="shared" si="113"/>
        <v>396.4553999999996</v>
      </c>
      <c r="CT111" s="6">
        <f t="shared" si="114"/>
        <v>163.39700000000016</v>
      </c>
      <c r="CU111" s="7">
        <f t="shared" si="115"/>
        <v>0.5954271457613427</v>
      </c>
      <c r="CV111" s="7"/>
      <c r="CX111" s="6">
        <v>838.15329999999994</v>
      </c>
      <c r="CY111" s="6">
        <v>685.88260000000002</v>
      </c>
      <c r="CZ111">
        <v>1415.1763000000001</v>
      </c>
      <c r="DA111" s="6">
        <v>1291.2805000000001</v>
      </c>
      <c r="DB111" s="6">
        <f t="shared" si="116"/>
        <v>304.54139999999973</v>
      </c>
      <c r="DC111" s="6">
        <f t="shared" si="117"/>
        <v>247.79159999999979</v>
      </c>
      <c r="DD111" s="7">
        <f t="shared" si="118"/>
        <v>0.95130600150313915</v>
      </c>
      <c r="DE111" s="7"/>
      <c r="DF111" s="8">
        <f t="shared" si="119"/>
        <v>0.81365489224125198</v>
      </c>
      <c r="DG111" s="1"/>
      <c r="DH111" s="6">
        <v>2307.9726999999998</v>
      </c>
      <c r="DI111" s="6">
        <v>1776.8838000000001</v>
      </c>
      <c r="DJ111">
        <v>3688.2637</v>
      </c>
      <c r="DK111" s="6">
        <v>3388.51</v>
      </c>
      <c r="DL111" s="6">
        <f t="shared" si="120"/>
        <v>1062.177799999999</v>
      </c>
      <c r="DM111" s="6">
        <f t="shared" si="121"/>
        <v>599.50739999999951</v>
      </c>
      <c r="DN111" s="7">
        <f t="shared" si="122"/>
        <v>0.91548899787111093</v>
      </c>
      <c r="DO111" s="7"/>
      <c r="DP111" s="8">
        <f t="shared" si="123"/>
        <v>0.56441341553175006</v>
      </c>
    </row>
    <row r="112" spans="1:120" x14ac:dyDescent="0.3">
      <c r="A112">
        <f t="shared" si="124"/>
        <v>1.419</v>
      </c>
      <c r="B112" s="19"/>
      <c r="C112" s="6">
        <v>875.78470000000004</v>
      </c>
      <c r="D112" s="6">
        <v>701.28160000000003</v>
      </c>
      <c r="E112" s="6">
        <v>2717.0740000000001</v>
      </c>
      <c r="F112" s="6">
        <v>2112.9304000000002</v>
      </c>
      <c r="G112" s="6">
        <f t="shared" si="83"/>
        <v>349.00620000000015</v>
      </c>
      <c r="H112" s="6">
        <f t="shared" si="84"/>
        <v>1208.2871999999995</v>
      </c>
      <c r="I112" s="7">
        <f t="shared" si="85"/>
        <v>0.76350694166429345</v>
      </c>
      <c r="J112" s="7"/>
      <c r="K112" s="9"/>
      <c r="L112" s="6">
        <v>1236.6706999999999</v>
      </c>
      <c r="M112" s="6">
        <v>1086.4836</v>
      </c>
      <c r="N112" s="6">
        <v>2793.9209000000001</v>
      </c>
      <c r="O112" s="6">
        <v>2656.4404</v>
      </c>
      <c r="P112" s="6">
        <f t="shared" si="86"/>
        <v>300.37419999999986</v>
      </c>
      <c r="Q112" s="6">
        <f t="shared" si="87"/>
        <v>274.96099999999979</v>
      </c>
      <c r="R112" s="7">
        <f t="shared" si="88"/>
        <v>0.55048453764307104</v>
      </c>
      <c r="S112" s="7"/>
      <c r="T112" s="9"/>
      <c r="U112" s="6">
        <v>931.59410000000003</v>
      </c>
      <c r="V112" s="6">
        <v>855.84760000000006</v>
      </c>
      <c r="W112" s="6">
        <v>2228.4346</v>
      </c>
      <c r="X112" s="6">
        <v>2331.6304</v>
      </c>
      <c r="Y112" s="6">
        <f t="shared" si="89"/>
        <v>151.49299999999982</v>
      </c>
      <c r="Z112" s="6">
        <f t="shared" si="90"/>
        <v>0</v>
      </c>
      <c r="AA112" s="7">
        <f t="shared" si="91"/>
        <v>0.34539985928010292</v>
      </c>
      <c r="AB112" s="7"/>
      <c r="AC112" s="9"/>
      <c r="AD112" s="6">
        <v>717.05930000000001</v>
      </c>
      <c r="AE112" s="6">
        <v>609.70870000000002</v>
      </c>
      <c r="AF112" s="6">
        <v>1721.1593</v>
      </c>
      <c r="AG112" s="6">
        <v>1701.3379</v>
      </c>
      <c r="AH112" s="6">
        <f t="shared" si="92"/>
        <v>214.70120000000009</v>
      </c>
      <c r="AI112" s="6">
        <f t="shared" si="93"/>
        <v>39.642800000000307</v>
      </c>
      <c r="AJ112" s="7">
        <f t="shared" si="94"/>
        <v>0.27812924089666191</v>
      </c>
      <c r="AK112" s="7"/>
      <c r="AM112" s="6">
        <v>688.6925</v>
      </c>
      <c r="AN112" s="6">
        <v>678.12210000000005</v>
      </c>
      <c r="AO112" s="6">
        <v>2552.4243000000001</v>
      </c>
      <c r="AP112" s="6">
        <v>2690.8130000000001</v>
      </c>
      <c r="AQ112" s="6">
        <f t="shared" si="95"/>
        <v>21.140799999999899</v>
      </c>
      <c r="AR112" s="6">
        <f t="shared" si="96"/>
        <v>0</v>
      </c>
      <c r="AS112" s="7">
        <f t="shared" si="97"/>
        <v>9.2375668977281417E-2</v>
      </c>
      <c r="AT112" s="7"/>
      <c r="AV112" s="6">
        <v>1084.7164</v>
      </c>
      <c r="AW112" s="6">
        <v>907.69010000000003</v>
      </c>
      <c r="AX112">
        <v>1850.7633000000001</v>
      </c>
      <c r="AY112" s="6">
        <v>1719.7689</v>
      </c>
      <c r="AZ112" s="6">
        <f t="shared" si="98"/>
        <v>354.05259999999976</v>
      </c>
      <c r="BA112" s="6">
        <f t="shared" si="99"/>
        <v>261.98879999999986</v>
      </c>
      <c r="BB112" s="7">
        <f t="shared" si="100"/>
        <v>0.56189549661643123</v>
      </c>
      <c r="BC112" s="7"/>
      <c r="BE112" s="6">
        <v>1454.9043999999999</v>
      </c>
      <c r="BF112" s="6">
        <v>1116.5755999999999</v>
      </c>
      <c r="BG112">
        <v>3018.3206</v>
      </c>
      <c r="BH112" s="6">
        <v>2302.1732999999999</v>
      </c>
      <c r="BI112" s="6">
        <f t="shared" si="101"/>
        <v>676.65760000000034</v>
      </c>
      <c r="BJ112" s="6">
        <f t="shared" si="102"/>
        <v>1432.2946000000009</v>
      </c>
      <c r="BK112" s="7">
        <f t="shared" si="103"/>
        <v>0.82946596794459326</v>
      </c>
      <c r="BL112" s="7"/>
      <c r="BN112" s="6">
        <v>733.39120000000003</v>
      </c>
      <c r="BO112" s="6">
        <v>581.81719999999996</v>
      </c>
      <c r="BP112" s="6">
        <v>1529.7061000000001</v>
      </c>
      <c r="BQ112" s="6">
        <v>989.73889999999994</v>
      </c>
      <c r="BR112" s="6">
        <f t="shared" si="104"/>
        <v>303.14800000000014</v>
      </c>
      <c r="BS112" s="6">
        <f t="shared" si="105"/>
        <v>1079.9344000000001</v>
      </c>
      <c r="BT112" s="7">
        <f t="shared" si="106"/>
        <v>0.29296942196650233</v>
      </c>
      <c r="BU112" s="7"/>
      <c r="BW112" s="6">
        <v>1271.4401</v>
      </c>
      <c r="BX112" s="6">
        <v>1009.6884</v>
      </c>
      <c r="BY112" s="6">
        <v>1951.2882999999999</v>
      </c>
      <c r="BZ112" s="6">
        <v>1699.3163999999999</v>
      </c>
      <c r="CA112" s="6">
        <f t="shared" si="107"/>
        <v>523.50340000000017</v>
      </c>
      <c r="CB112" s="6">
        <f t="shared" si="108"/>
        <v>503.94379999999978</v>
      </c>
      <c r="CC112" s="7">
        <f t="shared" si="109"/>
        <v>0.51667757258853286</v>
      </c>
      <c r="CD112" s="7"/>
      <c r="CF112" s="6">
        <v>293.93889999999999</v>
      </c>
      <c r="CG112" s="6">
        <v>294.99279999999999</v>
      </c>
      <c r="CH112">
        <v>1740.6184000000001</v>
      </c>
      <c r="CI112" s="6">
        <v>1703.2534000000001</v>
      </c>
      <c r="CJ112" s="6">
        <f t="shared" si="110"/>
        <v>0</v>
      </c>
      <c r="CK112" s="6">
        <f t="shared" si="111"/>
        <v>74.729999999999563</v>
      </c>
      <c r="CL112" s="7">
        <f t="shared" si="112"/>
        <v>0</v>
      </c>
      <c r="CM112" s="7"/>
      <c r="CO112" s="6">
        <v>1249.7384999999999</v>
      </c>
      <c r="CP112" s="6">
        <v>1073.6034</v>
      </c>
      <c r="CQ112">
        <v>1841.3679999999999</v>
      </c>
      <c r="CR112" s="6">
        <v>1755.3418999999999</v>
      </c>
      <c r="CS112" s="6">
        <f t="shared" si="113"/>
        <v>352.27019999999993</v>
      </c>
      <c r="CT112" s="6">
        <f t="shared" si="114"/>
        <v>172.05219999999963</v>
      </c>
      <c r="CU112" s="7">
        <f t="shared" si="115"/>
        <v>0.52906642140018156</v>
      </c>
      <c r="CV112" s="7"/>
      <c r="CX112" s="6">
        <v>790.1925</v>
      </c>
      <c r="CY112" s="6">
        <v>667.12279999999998</v>
      </c>
      <c r="CZ112">
        <v>1825.7723000000001</v>
      </c>
      <c r="DA112" s="6">
        <v>1512.8561999999999</v>
      </c>
      <c r="DB112" s="6">
        <f t="shared" si="116"/>
        <v>246.13940000000002</v>
      </c>
      <c r="DC112" s="6">
        <f t="shared" si="117"/>
        <v>625.83220000000028</v>
      </c>
      <c r="DD112" s="7">
        <f t="shared" si="118"/>
        <v>0.7688737505849188</v>
      </c>
      <c r="DE112" s="7"/>
      <c r="DF112" s="8">
        <f t="shared" si="119"/>
        <v>2.5425925308991579</v>
      </c>
      <c r="DG112" s="1"/>
      <c r="DH112" s="6">
        <v>2403.1428000000001</v>
      </c>
      <c r="DI112" s="6">
        <v>1823.0278000000001</v>
      </c>
      <c r="DJ112">
        <v>3401.2267999999999</v>
      </c>
      <c r="DK112" s="6">
        <v>3100.9868000000001</v>
      </c>
      <c r="DL112" s="6">
        <f t="shared" si="120"/>
        <v>1160.23</v>
      </c>
      <c r="DM112" s="6">
        <f t="shared" si="121"/>
        <v>600.47999999999956</v>
      </c>
      <c r="DN112" s="7">
        <f t="shared" si="122"/>
        <v>1</v>
      </c>
      <c r="DO112" s="7"/>
      <c r="DP112" s="8">
        <f t="shared" si="123"/>
        <v>0.51755255423493585</v>
      </c>
    </row>
    <row r="113" spans="1:120" x14ac:dyDescent="0.3">
      <c r="A113">
        <f t="shared" si="124"/>
        <v>1.548</v>
      </c>
      <c r="B113" s="19"/>
      <c r="C113" s="6">
        <v>803.20630000000006</v>
      </c>
      <c r="D113" s="6">
        <v>629.52760000000001</v>
      </c>
      <c r="E113" s="6">
        <v>2343.7676000000001</v>
      </c>
      <c r="F113" s="6">
        <v>1881.7917</v>
      </c>
      <c r="G113" s="6">
        <f t="shared" si="83"/>
        <v>347.3574000000001</v>
      </c>
      <c r="H113" s="6">
        <f t="shared" si="84"/>
        <v>923.95180000000005</v>
      </c>
      <c r="I113" s="7">
        <f t="shared" si="85"/>
        <v>0.75989992767595715</v>
      </c>
      <c r="J113" s="7"/>
      <c r="K113" s="9"/>
      <c r="L113" s="6">
        <v>1113.8242</v>
      </c>
      <c r="M113" s="6">
        <v>969.08100000000002</v>
      </c>
      <c r="N113" s="6">
        <v>2592.6147000000001</v>
      </c>
      <c r="O113" s="6">
        <v>2538.6417999999999</v>
      </c>
      <c r="P113" s="6">
        <f t="shared" si="86"/>
        <v>289.48640000000012</v>
      </c>
      <c r="Q113" s="6">
        <f t="shared" si="87"/>
        <v>107.94579999999996</v>
      </c>
      <c r="R113" s="7">
        <f t="shared" si="88"/>
        <v>0.53053087468217064</v>
      </c>
      <c r="S113" s="7"/>
      <c r="T113" s="9"/>
      <c r="U113" s="6">
        <v>863.26679999999999</v>
      </c>
      <c r="V113" s="6">
        <v>738.8</v>
      </c>
      <c r="W113" s="6">
        <v>2378.5277999999998</v>
      </c>
      <c r="X113" s="6">
        <v>2349.5551999999998</v>
      </c>
      <c r="Y113" s="6">
        <f t="shared" si="89"/>
        <v>248.9336000000003</v>
      </c>
      <c r="Z113" s="6">
        <f t="shared" si="90"/>
        <v>57.945200000000114</v>
      </c>
      <c r="AA113" s="7">
        <f t="shared" si="91"/>
        <v>0.56756173823272127</v>
      </c>
      <c r="AB113" s="7"/>
      <c r="AC113" s="9"/>
      <c r="AD113" s="6"/>
      <c r="AE113" s="6"/>
      <c r="AF113" s="6"/>
      <c r="AG113" s="6"/>
      <c r="AH113" s="6">
        <f t="shared" si="92"/>
        <v>0</v>
      </c>
      <c r="AI113" s="6">
        <f t="shared" si="93"/>
        <v>0</v>
      </c>
      <c r="AJ113" s="15"/>
      <c r="AK113" s="7"/>
      <c r="AM113" s="6">
        <v>525.60469999999998</v>
      </c>
      <c r="AN113" s="6">
        <v>520.73</v>
      </c>
      <c r="AO113" s="6">
        <v>2442.0578999999998</v>
      </c>
      <c r="AP113" s="6">
        <v>2456.4870999999998</v>
      </c>
      <c r="AQ113" s="6">
        <f t="shared" si="95"/>
        <v>9.7493999999999232</v>
      </c>
      <c r="AR113" s="6">
        <f t="shared" si="96"/>
        <v>0</v>
      </c>
      <c r="AS113" s="7">
        <f t="shared" si="97"/>
        <v>4.2600438352716291E-2</v>
      </c>
      <c r="AT113" s="7"/>
      <c r="AV113" s="6">
        <v>990.40859999999998</v>
      </c>
      <c r="AW113" s="6">
        <v>841.22670000000005</v>
      </c>
      <c r="AX113">
        <v>2155.3939999999998</v>
      </c>
      <c r="AY113" s="6">
        <v>1953.9078</v>
      </c>
      <c r="AZ113" s="6">
        <f t="shared" si="98"/>
        <v>298.36379999999997</v>
      </c>
      <c r="BA113" s="6">
        <f t="shared" si="99"/>
        <v>402.97239999999942</v>
      </c>
      <c r="BB113" s="7">
        <f t="shared" si="100"/>
        <v>0.4735151657504158</v>
      </c>
      <c r="BC113" s="7"/>
      <c r="BE113" s="6">
        <v>1307.4591</v>
      </c>
      <c r="BF113" s="6">
        <v>1022.9887</v>
      </c>
      <c r="BG113">
        <v>3045.6046999999999</v>
      </c>
      <c r="BH113" s="6">
        <v>2259.9104000000002</v>
      </c>
      <c r="BI113" s="6">
        <f t="shared" si="101"/>
        <v>568.94079999999997</v>
      </c>
      <c r="BJ113" s="6">
        <f t="shared" si="102"/>
        <v>1571.3885999999995</v>
      </c>
      <c r="BK113" s="7">
        <f t="shared" si="103"/>
        <v>0.6974236768716866</v>
      </c>
      <c r="BL113" s="7"/>
      <c r="BN113" s="6">
        <v>561.22339999999997</v>
      </c>
      <c r="BO113" s="6">
        <v>484.17619999999999</v>
      </c>
      <c r="BP113" s="6">
        <v>2017.7094999999999</v>
      </c>
      <c r="BQ113" s="6">
        <v>1347.3643999999999</v>
      </c>
      <c r="BR113" s="6">
        <f t="shared" si="104"/>
        <v>154.09439999999989</v>
      </c>
      <c r="BS113" s="6">
        <f t="shared" si="105"/>
        <v>1340.6902</v>
      </c>
      <c r="BT113" s="7">
        <f t="shared" si="106"/>
        <v>0.14892048536119304</v>
      </c>
      <c r="BU113" s="7"/>
      <c r="BW113" s="6">
        <v>1086.9142999999999</v>
      </c>
      <c r="BX113" s="6">
        <v>862.37289999999996</v>
      </c>
      <c r="BY113" s="6">
        <v>1975.7335</v>
      </c>
      <c r="BZ113" s="6">
        <v>1734.91</v>
      </c>
      <c r="CA113" s="6">
        <f t="shared" si="107"/>
        <v>449.08279999999979</v>
      </c>
      <c r="CB113" s="6">
        <f t="shared" si="108"/>
        <v>481.64699999999971</v>
      </c>
      <c r="CC113" s="7">
        <f t="shared" si="109"/>
        <v>0.44322732382494823</v>
      </c>
      <c r="CD113" s="7"/>
      <c r="CF113" s="6">
        <v>266.92439999999999</v>
      </c>
      <c r="CG113" s="6">
        <v>281.33229999999998</v>
      </c>
      <c r="CH113">
        <v>1412.3969</v>
      </c>
      <c r="CI113" s="6">
        <v>1450.9739</v>
      </c>
      <c r="CJ113" s="6">
        <f t="shared" si="110"/>
        <v>0</v>
      </c>
      <c r="CK113" s="6">
        <f t="shared" si="111"/>
        <v>0</v>
      </c>
      <c r="CL113" s="7">
        <f t="shared" si="112"/>
        <v>0</v>
      </c>
      <c r="CM113" s="7"/>
      <c r="CO113" s="6">
        <v>1314.6628000000001</v>
      </c>
      <c r="CP113" s="6">
        <v>1075.0099</v>
      </c>
      <c r="CQ113">
        <v>1909.2899</v>
      </c>
      <c r="CR113" s="6">
        <v>1883.4229</v>
      </c>
      <c r="CS113" s="6">
        <f t="shared" si="113"/>
        <v>479.30580000000009</v>
      </c>
      <c r="CT113" s="6">
        <f t="shared" si="114"/>
        <v>51.733999999999696</v>
      </c>
      <c r="CU113" s="7">
        <f t="shared" si="115"/>
        <v>0.71985823485026901</v>
      </c>
      <c r="CV113" s="7"/>
      <c r="CX113" s="6">
        <v>796.9905</v>
      </c>
      <c r="CY113" s="6">
        <v>704.03710000000001</v>
      </c>
      <c r="CZ113">
        <v>2226.2305000000001</v>
      </c>
      <c r="DA113" s="6">
        <v>1789.1382000000001</v>
      </c>
      <c r="DB113" s="6">
        <f t="shared" si="116"/>
        <v>185.90679999999998</v>
      </c>
      <c r="DC113" s="6">
        <f t="shared" si="117"/>
        <v>874.18460000000027</v>
      </c>
      <c r="DD113" s="7">
        <f t="shared" si="118"/>
        <v>0.5807231941543709</v>
      </c>
      <c r="DE113" s="7"/>
      <c r="DF113" s="8">
        <f t="shared" si="119"/>
        <v>4.7022733972076356</v>
      </c>
      <c r="DG113" s="1"/>
      <c r="DH113" s="6">
        <v>2324.8555000000001</v>
      </c>
      <c r="DI113" s="6">
        <v>1791.9755</v>
      </c>
      <c r="DJ113">
        <v>3149.3384000000001</v>
      </c>
      <c r="DK113" s="6">
        <v>3027.3352</v>
      </c>
      <c r="DL113" s="6">
        <f t="shared" si="120"/>
        <v>1065.7600000000007</v>
      </c>
      <c r="DM113" s="6">
        <f t="shared" si="121"/>
        <v>244.00639999999976</v>
      </c>
      <c r="DN113" s="7">
        <f t="shared" si="122"/>
        <v>0.91857648914439438</v>
      </c>
      <c r="DO113" s="7"/>
      <c r="DP113" s="8">
        <f t="shared" si="123"/>
        <v>0.22895060801681391</v>
      </c>
    </row>
    <row r="114" spans="1:120" x14ac:dyDescent="0.3">
      <c r="A114">
        <f t="shared" si="124"/>
        <v>1.677</v>
      </c>
      <c r="B114" s="19"/>
      <c r="C114" s="6">
        <v>616.58720000000005</v>
      </c>
      <c r="D114" s="6">
        <v>523.0231</v>
      </c>
      <c r="E114" s="6">
        <v>1692.7886000000001</v>
      </c>
      <c r="F114" s="6">
        <v>1531.8284000000001</v>
      </c>
      <c r="G114" s="6">
        <f t="shared" si="83"/>
        <v>187.12820000000005</v>
      </c>
      <c r="H114" s="6">
        <f t="shared" si="84"/>
        <v>321.9204000000002</v>
      </c>
      <c r="I114" s="7">
        <f t="shared" si="85"/>
        <v>0.4093728984790076</v>
      </c>
      <c r="J114" s="7"/>
      <c r="K114" s="9"/>
      <c r="L114" s="6">
        <v>970.02539999999999</v>
      </c>
      <c r="M114" s="6">
        <v>835.91899999999998</v>
      </c>
      <c r="N114" s="6">
        <v>2256.7678000000001</v>
      </c>
      <c r="O114" s="6">
        <v>2258.3096</v>
      </c>
      <c r="P114" s="6">
        <f t="shared" si="86"/>
        <v>268.2127999999999</v>
      </c>
      <c r="Q114" s="6">
        <f t="shared" si="87"/>
        <v>0</v>
      </c>
      <c r="R114" s="7">
        <f t="shared" si="88"/>
        <v>0.49154354534428557</v>
      </c>
      <c r="S114" s="7"/>
      <c r="T114" s="9"/>
      <c r="U114" s="6">
        <v>560.47159999999997</v>
      </c>
      <c r="V114" s="6">
        <v>534.90800000000002</v>
      </c>
      <c r="W114" s="6">
        <v>1959.9282000000001</v>
      </c>
      <c r="X114" s="6">
        <v>2034.9666999999999</v>
      </c>
      <c r="Y114" s="6">
        <f t="shared" si="89"/>
        <v>51.127199999999846</v>
      </c>
      <c r="Z114" s="6">
        <f t="shared" si="90"/>
        <v>0</v>
      </c>
      <c r="AA114" s="7">
        <f t="shared" si="91"/>
        <v>0.1165686050536041</v>
      </c>
      <c r="AB114" s="7"/>
      <c r="AC114" s="9"/>
      <c r="AD114" s="6"/>
      <c r="AE114" s="6"/>
      <c r="AF114" s="6"/>
      <c r="AG114" s="6"/>
      <c r="AH114" s="6">
        <f t="shared" si="92"/>
        <v>0</v>
      </c>
      <c r="AI114" s="6">
        <f t="shared" si="93"/>
        <v>0</v>
      </c>
      <c r="AJ114" s="15"/>
      <c r="AK114" s="7"/>
      <c r="AM114" s="13">
        <v>508.4828</v>
      </c>
      <c r="AN114" s="13">
        <v>502.47399999999999</v>
      </c>
      <c r="AO114" s="13">
        <v>1926.8190999999999</v>
      </c>
      <c r="AP114" s="13">
        <v>1884.5413000000001</v>
      </c>
      <c r="AQ114" s="6">
        <f t="shared" si="95"/>
        <v>12.017599999999959</v>
      </c>
      <c r="AR114" s="6">
        <f t="shared" si="96"/>
        <v>84.555599999999686</v>
      </c>
      <c r="AS114" s="7">
        <f t="shared" si="97"/>
        <v>5.2511439467824238E-2</v>
      </c>
      <c r="AT114" s="7"/>
      <c r="AV114" s="13">
        <v>943.89850000000001</v>
      </c>
      <c r="AW114" s="13">
        <v>797.67309999999998</v>
      </c>
      <c r="AX114">
        <v>2481.0781000000002</v>
      </c>
      <c r="AY114" s="13">
        <v>2153.7287999999999</v>
      </c>
      <c r="AZ114" s="6">
        <f t="shared" si="98"/>
        <v>292.45079999999996</v>
      </c>
      <c r="BA114" s="6">
        <f t="shared" si="99"/>
        <v>654.6986000000004</v>
      </c>
      <c r="BB114" s="7">
        <f t="shared" si="100"/>
        <v>0.46413100059672685</v>
      </c>
      <c r="BC114" s="7"/>
      <c r="BE114" s="13">
        <v>1188.4464</v>
      </c>
      <c r="BF114" s="13">
        <v>949.37049999999999</v>
      </c>
      <c r="BG114">
        <v>2547.0493000000001</v>
      </c>
      <c r="BH114" s="13">
        <v>1978.4186999999999</v>
      </c>
      <c r="BI114" s="6">
        <f t="shared" si="101"/>
        <v>478.15180000000021</v>
      </c>
      <c r="BJ114" s="6">
        <f t="shared" si="102"/>
        <v>1137.2612000000004</v>
      </c>
      <c r="BK114" s="7">
        <f t="shared" si="103"/>
        <v>0.58613196040574955</v>
      </c>
      <c r="BL114" s="7"/>
      <c r="BN114" s="6">
        <v>376.0693</v>
      </c>
      <c r="BO114" s="6">
        <v>305.7792</v>
      </c>
      <c r="BP114" s="6">
        <v>2473.2249000000002</v>
      </c>
      <c r="BQ114" s="6">
        <v>1652.9878000000001</v>
      </c>
      <c r="BR114" s="6">
        <f t="shared" si="104"/>
        <v>140.58019999999991</v>
      </c>
      <c r="BS114" s="6">
        <f t="shared" si="105"/>
        <v>1640.4742000000001</v>
      </c>
      <c r="BT114" s="7">
        <f t="shared" si="106"/>
        <v>0.1358600417417738</v>
      </c>
      <c r="BU114" s="7"/>
      <c r="BW114" s="13">
        <v>1030.9096999999999</v>
      </c>
      <c r="BX114" s="13">
        <v>832.41539999999998</v>
      </c>
      <c r="BY114" s="13">
        <v>1958.3009</v>
      </c>
      <c r="BZ114" s="13">
        <v>1773.7041999999999</v>
      </c>
      <c r="CA114" s="6">
        <f t="shared" si="107"/>
        <v>396.98859999999979</v>
      </c>
      <c r="CB114" s="6">
        <f t="shared" si="108"/>
        <v>369.19340000000011</v>
      </c>
      <c r="CC114" s="7">
        <f t="shared" si="109"/>
        <v>0.39181236682191534</v>
      </c>
      <c r="CD114" s="7"/>
      <c r="CF114" s="13"/>
      <c r="CG114" s="13"/>
      <c r="CI114" s="13"/>
      <c r="CJ114" s="6">
        <f t="shared" si="110"/>
        <v>0</v>
      </c>
      <c r="CK114" s="6">
        <f t="shared" si="111"/>
        <v>0</v>
      </c>
      <c r="CL114" s="14"/>
      <c r="CM114" s="7"/>
      <c r="CO114" s="13">
        <v>1115.9637</v>
      </c>
      <c r="CP114" s="13">
        <v>1001.7012</v>
      </c>
      <c r="CQ114">
        <v>1939.0699</v>
      </c>
      <c r="CR114" s="13">
        <v>1837.7248999999999</v>
      </c>
      <c r="CS114" s="6">
        <f t="shared" si="113"/>
        <v>228.52499999999998</v>
      </c>
      <c r="CT114" s="6">
        <f t="shared" si="114"/>
        <v>202.69000000000005</v>
      </c>
      <c r="CU114" s="7">
        <f t="shared" si="115"/>
        <v>0.34321638319243719</v>
      </c>
      <c r="CV114" s="7"/>
      <c r="CX114" s="13">
        <v>710.17520000000002</v>
      </c>
      <c r="CY114" s="13">
        <v>616.08169999999996</v>
      </c>
      <c r="CZ114">
        <v>2340.2573000000002</v>
      </c>
      <c r="DA114" s="13">
        <v>1804.1719000000001</v>
      </c>
      <c r="DB114" s="6">
        <f t="shared" si="116"/>
        <v>188.18700000000013</v>
      </c>
      <c r="DC114" s="6">
        <f t="shared" si="117"/>
        <v>1072.1708000000006</v>
      </c>
      <c r="DD114" s="7">
        <f t="shared" si="118"/>
        <v>0.58784592999464613</v>
      </c>
      <c r="DE114" s="7"/>
      <c r="DF114" s="8">
        <f t="shared" si="119"/>
        <v>5.6973691062613243</v>
      </c>
      <c r="DG114" s="1"/>
      <c r="DH114" s="13">
        <v>2266.5585999999998</v>
      </c>
      <c r="DI114" s="13">
        <v>1784.8892000000001</v>
      </c>
      <c r="DJ114">
        <v>3173.6460000000002</v>
      </c>
      <c r="DK114" s="13">
        <v>2971.6808999999998</v>
      </c>
      <c r="DL114" s="6">
        <f t="shared" si="120"/>
        <v>963.33879999999908</v>
      </c>
      <c r="DM114" s="6">
        <f t="shared" si="121"/>
        <v>403.93020000000024</v>
      </c>
      <c r="DN114" s="7">
        <f t="shared" si="122"/>
        <v>0.83029985433922504</v>
      </c>
      <c r="DO114" s="7"/>
      <c r="DP114" s="8">
        <f t="shared" si="123"/>
        <v>0.41930232645046644</v>
      </c>
    </row>
    <row r="115" spans="1:120" x14ac:dyDescent="0.3">
      <c r="A115">
        <f t="shared" si="124"/>
        <v>1.806</v>
      </c>
      <c r="B115" s="19"/>
      <c r="C115" s="6">
        <v>500.19080000000002</v>
      </c>
      <c r="D115" s="6">
        <v>476.10550000000001</v>
      </c>
      <c r="E115" s="6">
        <v>1746.9113</v>
      </c>
      <c r="F115" s="6">
        <v>1574.5779</v>
      </c>
      <c r="G115" s="6">
        <f t="shared" si="83"/>
        <v>48.170600000000093</v>
      </c>
      <c r="H115" s="6">
        <f t="shared" si="84"/>
        <v>344.66680000000019</v>
      </c>
      <c r="I115" s="7">
        <f t="shared" si="85"/>
        <v>0.10538090006462369</v>
      </c>
      <c r="J115" s="7"/>
      <c r="K115" s="9"/>
      <c r="L115" s="6">
        <v>878.93209999999999</v>
      </c>
      <c r="M115" s="6">
        <v>780.59960000000001</v>
      </c>
      <c r="N115" s="6">
        <v>2292.4841000000001</v>
      </c>
      <c r="O115" s="6">
        <v>2308.2802999999999</v>
      </c>
      <c r="P115" s="6">
        <f t="shared" si="86"/>
        <v>196.66499999999996</v>
      </c>
      <c r="Q115" s="6">
        <f t="shared" si="87"/>
        <v>0</v>
      </c>
      <c r="R115" s="7">
        <f t="shared" si="88"/>
        <v>0.3604205740558763</v>
      </c>
      <c r="S115" s="7"/>
      <c r="T115" s="9"/>
      <c r="U115" s="6">
        <v>451.33229999999998</v>
      </c>
      <c r="V115" s="6">
        <v>481.84379999999999</v>
      </c>
      <c r="W115" s="6">
        <v>1747.4462000000001</v>
      </c>
      <c r="X115" s="6">
        <v>1882.7207000000001</v>
      </c>
      <c r="Y115" s="6">
        <f t="shared" si="89"/>
        <v>0</v>
      </c>
      <c r="Z115" s="6">
        <f t="shared" si="90"/>
        <v>0</v>
      </c>
      <c r="AA115" s="7">
        <f t="shared" si="91"/>
        <v>0</v>
      </c>
      <c r="AB115" s="7"/>
      <c r="AC115" s="9"/>
      <c r="AD115" s="6"/>
      <c r="AE115" s="6"/>
      <c r="AF115" s="6"/>
      <c r="AG115" s="6"/>
      <c r="AH115" s="6">
        <f t="shared" si="92"/>
        <v>0</v>
      </c>
      <c r="AI115" s="6">
        <f t="shared" si="93"/>
        <v>0</v>
      </c>
      <c r="AJ115" s="15"/>
      <c r="AK115" s="7"/>
      <c r="AM115" s="13"/>
      <c r="AN115" s="13"/>
      <c r="AO115" s="13"/>
      <c r="AP115" s="13"/>
      <c r="AQ115" s="6">
        <f t="shared" si="95"/>
        <v>0</v>
      </c>
      <c r="AR115" s="6">
        <f t="shared" si="96"/>
        <v>0</v>
      </c>
      <c r="AS115" s="7"/>
      <c r="AT115" s="7"/>
      <c r="AV115" s="13">
        <v>823.2133</v>
      </c>
      <c r="AW115" s="13">
        <v>706.79160000000002</v>
      </c>
      <c r="AX115">
        <v>2579.1709000000001</v>
      </c>
      <c r="AY115" s="13">
        <v>2189.0275999999999</v>
      </c>
      <c r="AZ115" s="6">
        <f t="shared" si="98"/>
        <v>232.84339999999997</v>
      </c>
      <c r="BA115" s="6">
        <f t="shared" si="99"/>
        <v>780.28660000000013</v>
      </c>
      <c r="BB115" s="7">
        <f t="shared" si="100"/>
        <v>0.36953169635488747</v>
      </c>
      <c r="BC115" s="7"/>
      <c r="BE115" s="13">
        <v>978.02700000000004</v>
      </c>
      <c r="BF115" s="13">
        <v>825.83420000000001</v>
      </c>
      <c r="BG115">
        <v>2366.8512999999998</v>
      </c>
      <c r="BH115" s="13">
        <v>1930.3109999999999</v>
      </c>
      <c r="BI115" s="6">
        <f t="shared" si="101"/>
        <v>304.38560000000018</v>
      </c>
      <c r="BJ115" s="6">
        <f t="shared" si="102"/>
        <v>873.08059999999955</v>
      </c>
      <c r="BK115" s="7">
        <f t="shared" si="103"/>
        <v>0.37312445220802337</v>
      </c>
      <c r="BL115" s="7"/>
      <c r="BN115" s="6">
        <v>315.68740000000003</v>
      </c>
      <c r="BO115" s="6">
        <v>281.6687</v>
      </c>
      <c r="BP115" s="6">
        <v>2102.3332999999998</v>
      </c>
      <c r="BQ115" s="6">
        <v>1408.4956999999999</v>
      </c>
      <c r="BR115" s="6">
        <f t="shared" si="104"/>
        <v>68.037400000000019</v>
      </c>
      <c r="BS115" s="6">
        <f t="shared" si="105"/>
        <v>1387.6751999999992</v>
      </c>
      <c r="BT115" s="7">
        <f t="shared" si="106"/>
        <v>6.5752958126405928E-2</v>
      </c>
      <c r="BU115" s="7"/>
      <c r="BW115" s="13">
        <v>725.22810000000004</v>
      </c>
      <c r="BX115" s="13">
        <v>605.22519999999997</v>
      </c>
      <c r="BY115" s="13">
        <v>1848.2391</v>
      </c>
      <c r="BZ115" s="13">
        <v>1651.0342000000001</v>
      </c>
      <c r="CA115" s="6">
        <f t="shared" si="107"/>
        <v>240.00579999999997</v>
      </c>
      <c r="CB115" s="6">
        <f t="shared" si="108"/>
        <v>394.4097999999999</v>
      </c>
      <c r="CC115" s="7">
        <f t="shared" si="109"/>
        <v>0.23687642554216237</v>
      </c>
      <c r="CD115" s="7"/>
      <c r="CF115" s="13"/>
      <c r="CG115" s="13"/>
      <c r="CI115" s="13"/>
      <c r="CJ115" s="6">
        <f t="shared" si="110"/>
        <v>0</v>
      </c>
      <c r="CK115" s="6">
        <f t="shared" si="111"/>
        <v>0</v>
      </c>
      <c r="CL115" s="14"/>
      <c r="CM115" s="7"/>
      <c r="CO115" s="13">
        <v>986.56759999999997</v>
      </c>
      <c r="CP115" s="13">
        <v>909.20619999999997</v>
      </c>
      <c r="CQ115">
        <v>1959.7190000000001</v>
      </c>
      <c r="CR115" s="13">
        <v>1781.5852</v>
      </c>
      <c r="CS115" s="6">
        <f t="shared" si="113"/>
        <v>154.72280000000012</v>
      </c>
      <c r="CT115" s="6">
        <f t="shared" si="114"/>
        <v>356.2675999999999</v>
      </c>
      <c r="CU115" s="7">
        <f t="shared" si="115"/>
        <v>0.23237457526925662</v>
      </c>
      <c r="CV115" s="7"/>
      <c r="CX115" s="13">
        <v>654.81020000000001</v>
      </c>
      <c r="CY115" s="13">
        <v>588.51179999999999</v>
      </c>
      <c r="CZ115">
        <v>2164.9639000000002</v>
      </c>
      <c r="DA115" s="13">
        <v>1924.6766</v>
      </c>
      <c r="DB115" s="6">
        <f t="shared" si="116"/>
        <v>132.59680000000003</v>
      </c>
      <c r="DC115" s="6">
        <f t="shared" si="117"/>
        <v>480.57460000000015</v>
      </c>
      <c r="DD115" s="7">
        <f t="shared" si="118"/>
        <v>0.41419699134538551</v>
      </c>
      <c r="DE115" s="7"/>
      <c r="DF115" s="8">
        <f t="shared" si="119"/>
        <v>3.6243303005804064</v>
      </c>
      <c r="DG115" s="1"/>
      <c r="DH115" s="13">
        <v>2147.4513999999999</v>
      </c>
      <c r="DI115" s="13">
        <v>1710.0546999999999</v>
      </c>
      <c r="DJ115">
        <v>2991.9191999999998</v>
      </c>
      <c r="DK115" s="13">
        <v>2859.6325999999999</v>
      </c>
      <c r="DL115" s="6">
        <f t="shared" si="120"/>
        <v>874.79339999999979</v>
      </c>
      <c r="DM115" s="6">
        <f t="shared" si="121"/>
        <v>264.57320000000027</v>
      </c>
      <c r="DN115" s="7">
        <f t="shared" si="122"/>
        <v>0.75398274480059968</v>
      </c>
      <c r="DO115" s="7"/>
      <c r="DP115" s="8">
        <f t="shared" si="123"/>
        <v>0.30244078201778879</v>
      </c>
    </row>
    <row r="116" spans="1:120" x14ac:dyDescent="0.3">
      <c r="A116">
        <f t="shared" si="124"/>
        <v>1.9350000000000001</v>
      </c>
      <c r="B116" s="19"/>
      <c r="C116" s="6"/>
      <c r="D116" s="6"/>
      <c r="E116" s="6"/>
      <c r="F116" s="19"/>
      <c r="G116" s="6">
        <f t="shared" si="83"/>
        <v>0</v>
      </c>
      <c r="H116" s="6">
        <f t="shared" si="84"/>
        <v>0</v>
      </c>
      <c r="I116" s="7">
        <f t="shared" si="85"/>
        <v>0</v>
      </c>
      <c r="J116" s="7"/>
      <c r="K116" s="9"/>
      <c r="L116" s="6">
        <v>642.04349999999999</v>
      </c>
      <c r="M116" s="6">
        <v>627.29679999999996</v>
      </c>
      <c r="N116" s="6">
        <v>2167.9196999999999</v>
      </c>
      <c r="O116" s="6">
        <v>2291.0358999999999</v>
      </c>
      <c r="P116" s="6">
        <f t="shared" si="86"/>
        <v>29.493400000000179</v>
      </c>
      <c r="Q116" s="6">
        <f t="shared" si="87"/>
        <v>0</v>
      </c>
      <c r="R116" s="7">
        <f t="shared" si="88"/>
        <v>5.4051448701393986E-2</v>
      </c>
      <c r="S116" s="7"/>
      <c r="T116" s="9"/>
      <c r="U116" s="6"/>
      <c r="V116" s="6"/>
      <c r="W116" s="6"/>
      <c r="X116" s="6"/>
      <c r="Y116" s="6">
        <f t="shared" si="89"/>
        <v>0</v>
      </c>
      <c r="Z116" s="6">
        <f t="shared" si="90"/>
        <v>0</v>
      </c>
      <c r="AA116" s="7">
        <f t="shared" si="91"/>
        <v>0</v>
      </c>
      <c r="AB116" s="7"/>
      <c r="AC116" s="9"/>
      <c r="AD116" s="6"/>
      <c r="AE116" s="6"/>
      <c r="AF116" s="6"/>
      <c r="AG116" s="6"/>
      <c r="AH116" s="6">
        <f t="shared" si="92"/>
        <v>0</v>
      </c>
      <c r="AI116" s="6">
        <f t="shared" si="93"/>
        <v>0</v>
      </c>
      <c r="AJ116" s="15"/>
      <c r="AK116" s="7"/>
      <c r="AM116" s="13"/>
      <c r="AN116" s="13"/>
      <c r="AO116" s="13"/>
      <c r="AP116" s="13"/>
      <c r="AQ116" s="6">
        <f t="shared" si="95"/>
        <v>0</v>
      </c>
      <c r="AR116" s="6">
        <f t="shared" si="96"/>
        <v>0</v>
      </c>
      <c r="AS116" s="14"/>
      <c r="AT116" s="7"/>
      <c r="AV116" s="13">
        <v>833.47640000000001</v>
      </c>
      <c r="AW116" s="13">
        <v>708.74040000000002</v>
      </c>
      <c r="AX116">
        <v>2475.2534000000001</v>
      </c>
      <c r="AY116" s="13">
        <v>2197.9989999999998</v>
      </c>
      <c r="AZ116" s="6">
        <f t="shared" si="98"/>
        <v>249.47200000000009</v>
      </c>
      <c r="BA116" s="6">
        <f t="shared" si="99"/>
        <v>554.50880000000075</v>
      </c>
      <c r="BB116" s="7">
        <f t="shared" si="100"/>
        <v>0.39592194304432304</v>
      </c>
      <c r="BC116" s="7"/>
      <c r="BE116" s="13">
        <v>791.59659999999997</v>
      </c>
      <c r="BF116" s="13">
        <v>669.38319999999999</v>
      </c>
      <c r="BG116">
        <v>2011.5795000000001</v>
      </c>
      <c r="BH116" s="13">
        <v>1553.2601</v>
      </c>
      <c r="BI116" s="6">
        <f t="shared" si="101"/>
        <v>244.42679999999996</v>
      </c>
      <c r="BJ116" s="6">
        <f t="shared" si="102"/>
        <v>916.63879999999995</v>
      </c>
      <c r="BK116" s="7">
        <f t="shared" si="103"/>
        <v>0.29962526431920572</v>
      </c>
      <c r="BL116" s="7"/>
      <c r="BN116" s="6">
        <v>220.88579999999999</v>
      </c>
      <c r="BO116" s="6">
        <v>200.04140000000001</v>
      </c>
      <c r="BP116" s="6">
        <v>1263.9064000000001</v>
      </c>
      <c r="BQ116" s="6">
        <v>1009.7648</v>
      </c>
      <c r="BR116" s="6">
        <f t="shared" si="104"/>
        <v>41.688799999999986</v>
      </c>
      <c r="BS116" s="6">
        <f t="shared" si="105"/>
        <v>508.28320000000008</v>
      </c>
      <c r="BT116" s="7">
        <f t="shared" si="106"/>
        <v>4.028904574160843E-2</v>
      </c>
      <c r="BU116" s="7"/>
      <c r="BW116" s="13">
        <v>599.66129999999998</v>
      </c>
      <c r="BX116" s="13">
        <v>535.31510000000003</v>
      </c>
      <c r="BY116" s="13">
        <v>1611.5581999999999</v>
      </c>
      <c r="BZ116" s="13">
        <v>1507.3231000000001</v>
      </c>
      <c r="CA116" s="6">
        <f t="shared" si="107"/>
        <v>128.69239999999991</v>
      </c>
      <c r="CB116" s="6">
        <f t="shared" si="108"/>
        <v>208.47019999999952</v>
      </c>
      <c r="CC116" s="7">
        <f t="shared" si="109"/>
        <v>0.1270144125952046</v>
      </c>
      <c r="CD116" s="7"/>
      <c r="CF116" s="13"/>
      <c r="CG116" s="13"/>
      <c r="CI116" s="13"/>
      <c r="CJ116" s="6">
        <f t="shared" si="110"/>
        <v>0</v>
      </c>
      <c r="CK116" s="6">
        <f t="shared" si="111"/>
        <v>0</v>
      </c>
      <c r="CL116" s="14"/>
      <c r="CM116" s="7"/>
      <c r="CO116" s="13">
        <v>1074.9575</v>
      </c>
      <c r="CP116" s="13">
        <v>1024.8280999999999</v>
      </c>
      <c r="CQ116">
        <v>1914.8018999999999</v>
      </c>
      <c r="CR116" s="13">
        <v>1853.9362000000001</v>
      </c>
      <c r="CS116" s="6">
        <f t="shared" si="113"/>
        <v>100.25879999999995</v>
      </c>
      <c r="CT116" s="6">
        <f t="shared" si="114"/>
        <v>121.73139999999944</v>
      </c>
      <c r="CU116" s="7">
        <f t="shared" si="115"/>
        <v>0.1505763602197305</v>
      </c>
      <c r="CV116" s="7"/>
      <c r="CX116" s="13">
        <v>650.00819999999999</v>
      </c>
      <c r="CY116" s="13">
        <v>541.60730000000001</v>
      </c>
      <c r="CZ116">
        <v>1902.8929000000001</v>
      </c>
      <c r="DA116" s="13">
        <v>1699.9753000000001</v>
      </c>
      <c r="DB116" s="6">
        <f t="shared" si="116"/>
        <v>216.80180000000001</v>
      </c>
      <c r="DC116" s="6">
        <f t="shared" si="117"/>
        <v>405.83519999999999</v>
      </c>
      <c r="DD116" s="7">
        <f t="shared" si="118"/>
        <v>0.67723092320677403</v>
      </c>
      <c r="DE116" s="7"/>
      <c r="DF116" s="8">
        <f t="shared" si="119"/>
        <v>1.8719180375808686</v>
      </c>
      <c r="DG116" s="1"/>
      <c r="DH116" s="13">
        <v>2069.7321999999999</v>
      </c>
      <c r="DI116" s="13">
        <v>1671.6422</v>
      </c>
      <c r="DJ116">
        <v>2958.7217000000001</v>
      </c>
      <c r="DK116" s="13">
        <v>2792.2231000000002</v>
      </c>
      <c r="DL116" s="6">
        <f t="shared" si="120"/>
        <v>796.17999999999984</v>
      </c>
      <c r="DM116" s="6">
        <f t="shared" si="121"/>
        <v>332.99719999999934</v>
      </c>
      <c r="DN116" s="7">
        <f t="shared" si="122"/>
        <v>0.68622600691242241</v>
      </c>
      <c r="DO116" s="7"/>
      <c r="DP116" s="8">
        <f t="shared" si="123"/>
        <v>0.41824361325328369</v>
      </c>
    </row>
    <row r="117" spans="1:120" x14ac:dyDescent="0.3">
      <c r="A117">
        <f t="shared" si="124"/>
        <v>2.0640000000000001</v>
      </c>
      <c r="B117" s="19"/>
      <c r="C117" s="6"/>
      <c r="D117" s="6"/>
      <c r="E117" s="6"/>
      <c r="F117" s="6"/>
      <c r="G117" s="6">
        <f t="shared" si="83"/>
        <v>0</v>
      </c>
      <c r="H117" s="6">
        <f t="shared" si="84"/>
        <v>0</v>
      </c>
      <c r="I117" s="7">
        <f t="shared" si="85"/>
        <v>0</v>
      </c>
      <c r="J117" s="7"/>
      <c r="K117" s="9"/>
      <c r="L117" s="6">
        <v>547.51559999999995</v>
      </c>
      <c r="M117" s="6">
        <v>461.07330000000002</v>
      </c>
      <c r="N117" s="6">
        <v>2287.4897000000001</v>
      </c>
      <c r="O117" s="6">
        <v>2160.9472999999998</v>
      </c>
      <c r="P117" s="6">
        <f t="shared" si="86"/>
        <v>172.88459999999986</v>
      </c>
      <c r="Q117" s="6">
        <f t="shared" si="87"/>
        <v>253.08480000000054</v>
      </c>
      <c r="R117" s="7">
        <f t="shared" si="88"/>
        <v>0.31683912631846295</v>
      </c>
      <c r="S117" s="7"/>
      <c r="T117" s="9"/>
      <c r="U117" s="6"/>
      <c r="V117" s="6"/>
      <c r="W117" s="6"/>
      <c r="X117" s="6"/>
      <c r="Y117" s="6">
        <f t="shared" si="89"/>
        <v>0</v>
      </c>
      <c r="Z117" s="6">
        <f t="shared" si="90"/>
        <v>0</v>
      </c>
      <c r="AA117" s="7">
        <f t="shared" si="91"/>
        <v>0</v>
      </c>
      <c r="AB117" s="7"/>
      <c r="AC117" s="9"/>
      <c r="AD117" s="6"/>
      <c r="AE117" s="6"/>
      <c r="AF117" s="6"/>
      <c r="AG117" s="6"/>
      <c r="AH117" s="6">
        <f t="shared" si="92"/>
        <v>0</v>
      </c>
      <c r="AI117" s="6">
        <f t="shared" si="93"/>
        <v>0</v>
      </c>
      <c r="AJ117" s="15"/>
      <c r="AK117" s="7"/>
      <c r="AM117" s="13"/>
      <c r="AN117" s="13"/>
      <c r="AO117" s="13"/>
      <c r="AP117" s="13"/>
      <c r="AQ117" s="6">
        <f t="shared" si="95"/>
        <v>0</v>
      </c>
      <c r="AR117" s="6">
        <f t="shared" si="96"/>
        <v>0</v>
      </c>
      <c r="AS117" s="14"/>
      <c r="AT117" s="14"/>
      <c r="AV117" s="13">
        <v>737.80989999999997</v>
      </c>
      <c r="AW117" s="13">
        <v>714.48320000000001</v>
      </c>
      <c r="AX117">
        <v>1990.7213999999999</v>
      </c>
      <c r="AY117" s="13">
        <v>1804.3296</v>
      </c>
      <c r="AZ117" s="6">
        <f t="shared" si="98"/>
        <v>46.65339999999992</v>
      </c>
      <c r="BA117" s="6">
        <f t="shared" si="99"/>
        <v>372.78359999999952</v>
      </c>
      <c r="BB117" s="7">
        <f t="shared" si="100"/>
        <v>7.4040793265873456E-2</v>
      </c>
      <c r="BC117" s="7"/>
      <c r="BE117" s="13">
        <v>575.74649999999997</v>
      </c>
      <c r="BF117" s="13">
        <v>542.43589999999995</v>
      </c>
      <c r="BG117">
        <v>1618.9478999999999</v>
      </c>
      <c r="BH117" s="13">
        <v>1371.0824</v>
      </c>
      <c r="BI117" s="6">
        <f t="shared" si="101"/>
        <v>66.621200000000044</v>
      </c>
      <c r="BJ117" s="6">
        <f t="shared" si="102"/>
        <v>495.73099999999977</v>
      </c>
      <c r="BK117" s="7">
        <f t="shared" si="103"/>
        <v>8.1666145689681668E-2</v>
      </c>
      <c r="BL117" s="7"/>
      <c r="BN117" s="6">
        <v>212.81829999999999</v>
      </c>
      <c r="BO117" s="6">
        <v>219.90289999999999</v>
      </c>
      <c r="BP117" s="6">
        <v>618.21630000000005</v>
      </c>
      <c r="BQ117" s="6">
        <v>640.75059999999996</v>
      </c>
      <c r="BR117" s="6">
        <f t="shared" si="104"/>
        <v>0</v>
      </c>
      <c r="BS117" s="6">
        <f t="shared" si="105"/>
        <v>0</v>
      </c>
      <c r="BT117" s="7">
        <f t="shared" si="106"/>
        <v>0</v>
      </c>
      <c r="BU117" s="7"/>
      <c r="BW117" s="13">
        <v>485.50940000000003</v>
      </c>
      <c r="BX117" s="13">
        <v>428.03579999999999</v>
      </c>
      <c r="BY117" s="13">
        <v>1747.3040000000001</v>
      </c>
      <c r="BZ117" s="13">
        <v>1686.6731</v>
      </c>
      <c r="CA117" s="6">
        <f t="shared" si="107"/>
        <v>114.94720000000018</v>
      </c>
      <c r="CB117" s="6">
        <f t="shared" si="108"/>
        <v>121.26180000000022</v>
      </c>
      <c r="CC117" s="7">
        <f t="shared" si="109"/>
        <v>0.11344843275487548</v>
      </c>
      <c r="CD117" s="7"/>
      <c r="CF117" s="13"/>
      <c r="CG117" s="13"/>
      <c r="CI117" s="13"/>
      <c r="CJ117" s="6">
        <f t="shared" si="110"/>
        <v>0</v>
      </c>
      <c r="CK117" s="6">
        <f t="shared" si="111"/>
        <v>0</v>
      </c>
      <c r="CL117" s="14"/>
      <c r="CM117" s="7"/>
      <c r="CO117" s="13">
        <v>1001.9866</v>
      </c>
      <c r="CP117" s="13">
        <v>927.44860000000006</v>
      </c>
      <c r="CQ117">
        <v>1871.1181999999999</v>
      </c>
      <c r="CR117" s="13">
        <v>1794.5265999999999</v>
      </c>
      <c r="CS117" s="6">
        <f t="shared" si="113"/>
        <v>149.07599999999979</v>
      </c>
      <c r="CT117" s="6">
        <f t="shared" si="114"/>
        <v>153.18320000000017</v>
      </c>
      <c r="CU117" s="7">
        <f t="shared" si="115"/>
        <v>0.22389377766456933</v>
      </c>
      <c r="CV117" s="7"/>
      <c r="CX117" s="13">
        <v>596.27440000000001</v>
      </c>
      <c r="CY117" s="13">
        <v>516.87339999999995</v>
      </c>
      <c r="CZ117">
        <v>1858.4132</v>
      </c>
      <c r="DA117" s="13">
        <v>1690.7155</v>
      </c>
      <c r="DB117" s="6">
        <f t="shared" si="116"/>
        <v>158.80200000000013</v>
      </c>
      <c r="DC117" s="6">
        <f t="shared" si="117"/>
        <v>335.39540000000011</v>
      </c>
      <c r="DD117" s="7">
        <f t="shared" si="118"/>
        <v>0.4960550376753432</v>
      </c>
      <c r="DE117" s="7"/>
      <c r="DF117" s="8">
        <f t="shared" si="119"/>
        <v>2.1120351129078969</v>
      </c>
      <c r="DG117" s="1"/>
      <c r="DH117" s="13">
        <v>1962.2964999999999</v>
      </c>
      <c r="DI117" s="13">
        <v>1644.5577000000001</v>
      </c>
      <c r="DJ117">
        <v>2780.1212999999998</v>
      </c>
      <c r="DK117" s="13">
        <v>2646.2627000000002</v>
      </c>
      <c r="DL117" s="6">
        <f t="shared" si="120"/>
        <v>635.47759999999971</v>
      </c>
      <c r="DM117" s="6">
        <f t="shared" si="121"/>
        <v>267.71719999999959</v>
      </c>
      <c r="DN117" s="7">
        <f t="shared" si="122"/>
        <v>0.54771691819725377</v>
      </c>
      <c r="DO117" s="7"/>
      <c r="DP117" s="8">
        <f t="shared" si="123"/>
        <v>0.42128503034567971</v>
      </c>
    </row>
    <row r="118" spans="1:120" x14ac:dyDescent="0.3">
      <c r="A118">
        <f t="shared" si="124"/>
        <v>2.1930000000000001</v>
      </c>
      <c r="B118" s="18"/>
      <c r="C118" s="6"/>
      <c r="D118" s="6"/>
      <c r="E118" s="6"/>
      <c r="F118" s="6"/>
      <c r="G118" s="6">
        <f t="shared" si="83"/>
        <v>0</v>
      </c>
      <c r="H118" s="6">
        <f t="shared" si="84"/>
        <v>0</v>
      </c>
      <c r="I118" s="7">
        <f t="shared" ref="I118" si="125">G118/G$49</f>
        <v>0</v>
      </c>
      <c r="J118" s="7"/>
      <c r="K118" s="9"/>
      <c r="L118" s="6">
        <v>215.49879999999999</v>
      </c>
      <c r="M118" s="6">
        <v>199.435</v>
      </c>
      <c r="N118" s="6">
        <v>412.36669999999998</v>
      </c>
      <c r="O118" s="6">
        <v>426.66379999999998</v>
      </c>
      <c r="P118" s="6">
        <f t="shared" si="86"/>
        <v>32.127599999999944</v>
      </c>
      <c r="Q118" s="6">
        <f t="shared" si="87"/>
        <v>0</v>
      </c>
      <c r="R118" s="7">
        <f t="shared" si="88"/>
        <v>5.8879048305685064E-2</v>
      </c>
      <c r="S118" s="7"/>
      <c r="T118" s="9"/>
      <c r="U118" s="6"/>
      <c r="V118" s="6"/>
      <c r="W118" s="6"/>
      <c r="X118" s="6"/>
      <c r="Y118" s="6">
        <f t="shared" si="89"/>
        <v>0</v>
      </c>
      <c r="Z118" s="6">
        <f t="shared" si="90"/>
        <v>0</v>
      </c>
      <c r="AA118" s="7">
        <f t="shared" si="91"/>
        <v>0</v>
      </c>
      <c r="AB118" s="7"/>
      <c r="AC118" s="9"/>
      <c r="AD118" s="6"/>
      <c r="AE118" s="6"/>
      <c r="AF118" s="6"/>
      <c r="AG118" s="6"/>
      <c r="AH118" s="6">
        <f t="shared" si="92"/>
        <v>0</v>
      </c>
      <c r="AI118" s="6">
        <f t="shared" si="93"/>
        <v>0</v>
      </c>
      <c r="AJ118" s="15"/>
      <c r="AK118" s="7"/>
      <c r="AM118" s="13"/>
      <c r="AN118" s="13"/>
      <c r="AO118" s="13"/>
      <c r="AP118" s="13"/>
      <c r="AQ118" s="6">
        <f t="shared" si="95"/>
        <v>0</v>
      </c>
      <c r="AR118" s="6">
        <f t="shared" si="96"/>
        <v>0</v>
      </c>
      <c r="AS118" s="14"/>
      <c r="AT118" s="14"/>
      <c r="AV118" s="13">
        <v>680.47249999999997</v>
      </c>
      <c r="AW118" s="13">
        <v>662.14610000000005</v>
      </c>
      <c r="AX118">
        <v>1731.1737000000001</v>
      </c>
      <c r="AY118" s="13">
        <v>1742.4449</v>
      </c>
      <c r="AZ118" s="6">
        <f t="shared" si="98"/>
        <v>36.652799999999843</v>
      </c>
      <c r="BA118" s="6">
        <f t="shared" si="99"/>
        <v>0</v>
      </c>
      <c r="BB118" s="7">
        <f t="shared" si="100"/>
        <v>5.8169445043992497E-2</v>
      </c>
      <c r="BC118" s="7"/>
      <c r="BE118" s="13">
        <v>487.60289999999998</v>
      </c>
      <c r="BF118" s="13">
        <v>458.76499999999999</v>
      </c>
      <c r="BG118">
        <v>1513.4291000000001</v>
      </c>
      <c r="BH118" s="13">
        <v>1347.7791</v>
      </c>
      <c r="BI118" s="6">
        <f t="shared" si="101"/>
        <v>57.675799999999924</v>
      </c>
      <c r="BJ118" s="6">
        <f t="shared" si="102"/>
        <v>331.29999999999995</v>
      </c>
      <c r="BK118" s="7">
        <f t="shared" si="103"/>
        <v>7.0700622107811514E-2</v>
      </c>
      <c r="BL118" s="7"/>
      <c r="BN118" s="6">
        <v>300.18779999999998</v>
      </c>
      <c r="BO118" s="6">
        <v>262.98520000000002</v>
      </c>
      <c r="BP118" s="6">
        <v>517.70529999999997</v>
      </c>
      <c r="BQ118" s="6">
        <v>456.2629</v>
      </c>
      <c r="BR118" s="6">
        <f t="shared" si="104"/>
        <v>74.405199999999979</v>
      </c>
      <c r="BS118" s="6">
        <f t="shared" si="105"/>
        <v>122.88479999999987</v>
      </c>
      <c r="BT118" s="7">
        <f t="shared" si="106"/>
        <v>7.1906951176659531E-2</v>
      </c>
      <c r="BU118" s="7"/>
      <c r="BW118" s="13"/>
      <c r="BX118" s="13"/>
      <c r="BY118" s="13"/>
      <c r="BZ118" s="13"/>
      <c r="CA118" s="6">
        <f t="shared" si="107"/>
        <v>0</v>
      </c>
      <c r="CB118" s="6">
        <f t="shared" si="108"/>
        <v>0</v>
      </c>
      <c r="CC118" s="14"/>
      <c r="CD118" s="14"/>
      <c r="CF118" s="13"/>
      <c r="CG118" s="13"/>
      <c r="CI118" s="13"/>
      <c r="CJ118" s="6">
        <f t="shared" si="110"/>
        <v>0</v>
      </c>
      <c r="CK118" s="6">
        <f t="shared" si="111"/>
        <v>0</v>
      </c>
      <c r="CL118" s="14"/>
      <c r="CM118" s="7"/>
      <c r="CO118" s="13">
        <v>839.74580000000003</v>
      </c>
      <c r="CP118" s="13">
        <v>808.43230000000005</v>
      </c>
      <c r="CQ118">
        <v>1799.4921999999999</v>
      </c>
      <c r="CR118" s="13">
        <v>1855.9645</v>
      </c>
      <c r="CS118" s="6">
        <f t="shared" si="113"/>
        <v>62.626999999999839</v>
      </c>
      <c r="CT118" s="6">
        <f t="shared" si="114"/>
        <v>0</v>
      </c>
      <c r="CU118" s="7">
        <f t="shared" si="115"/>
        <v>9.4058034920436323E-2</v>
      </c>
      <c r="CV118" s="7"/>
      <c r="CX118" s="13">
        <v>551.04989999999998</v>
      </c>
      <c r="CY118" s="13">
        <v>473.03769999999997</v>
      </c>
      <c r="CZ118">
        <v>2115.8782000000001</v>
      </c>
      <c r="DA118" s="13">
        <v>1909.7872</v>
      </c>
      <c r="DB118" s="6">
        <f t="shared" si="116"/>
        <v>156.02439999999996</v>
      </c>
      <c r="DC118" s="6">
        <f t="shared" si="117"/>
        <v>412.18200000000002</v>
      </c>
      <c r="DD118" s="7">
        <f t="shared" si="118"/>
        <v>0.48737855707278704</v>
      </c>
      <c r="DE118" s="7"/>
      <c r="DF118" s="8">
        <f t="shared" si="119"/>
        <v>2.6417791063449059</v>
      </c>
      <c r="DG118" s="1"/>
      <c r="DH118" s="13">
        <v>1805.8223</v>
      </c>
      <c r="DI118" s="13">
        <v>1541.1018999999999</v>
      </c>
      <c r="DJ118">
        <v>2646.28</v>
      </c>
      <c r="DK118" s="13">
        <v>2528.9634000000001</v>
      </c>
      <c r="DL118" s="6">
        <f t="shared" si="120"/>
        <v>529.44080000000031</v>
      </c>
      <c r="DM118" s="6">
        <f t="shared" si="121"/>
        <v>234.63320000000022</v>
      </c>
      <c r="DN118" s="7">
        <f t="shared" si="122"/>
        <v>0.45632400472320167</v>
      </c>
      <c r="DO118" s="7"/>
      <c r="DP118" s="8">
        <f t="shared" si="123"/>
        <v>0.44317173893662914</v>
      </c>
    </row>
    <row r="119" spans="1:120" x14ac:dyDescent="0.3">
      <c r="A119">
        <f t="shared" si="124"/>
        <v>2.3220000000000001</v>
      </c>
      <c r="B119" s="18"/>
      <c r="C119" s="6"/>
      <c r="D119" s="6"/>
      <c r="E119" s="6"/>
      <c r="F119" s="6"/>
      <c r="G119" s="6">
        <f t="shared" si="83"/>
        <v>0</v>
      </c>
      <c r="H119" s="6">
        <f t="shared" si="84"/>
        <v>0</v>
      </c>
      <c r="I119" s="20"/>
      <c r="J119" s="7"/>
      <c r="K119" s="9"/>
      <c r="L119" s="6">
        <v>210.02940000000001</v>
      </c>
      <c r="M119" s="6">
        <v>178.197</v>
      </c>
      <c r="N119" s="6">
        <v>293.58620000000002</v>
      </c>
      <c r="O119" s="6">
        <v>281.00009999999997</v>
      </c>
      <c r="P119" s="6">
        <f t="shared" si="86"/>
        <v>63.664800000000014</v>
      </c>
      <c r="Q119" s="6">
        <f t="shared" si="87"/>
        <v>25.172200000000089</v>
      </c>
      <c r="R119" s="7">
        <f t="shared" si="88"/>
        <v>0.11667609266088304</v>
      </c>
      <c r="S119" s="7"/>
      <c r="T119" s="9"/>
      <c r="U119" s="6"/>
      <c r="V119" s="6"/>
      <c r="W119" s="6"/>
      <c r="X119" s="6"/>
      <c r="Y119" s="6">
        <f t="shared" si="89"/>
        <v>0</v>
      </c>
      <c r="Z119" s="6">
        <f t="shared" si="90"/>
        <v>0</v>
      </c>
      <c r="AA119" s="7">
        <f t="shared" si="91"/>
        <v>0</v>
      </c>
      <c r="AB119" s="7"/>
      <c r="AC119" s="9"/>
      <c r="AD119" s="6"/>
      <c r="AE119" s="6"/>
      <c r="AF119" s="6"/>
      <c r="AG119" s="6"/>
      <c r="AH119" s="6">
        <f t="shared" si="92"/>
        <v>0</v>
      </c>
      <c r="AI119" s="6">
        <f t="shared" si="93"/>
        <v>0</v>
      </c>
      <c r="AJ119" s="15"/>
      <c r="AK119" s="7"/>
      <c r="AM119" s="13"/>
      <c r="AN119" s="13"/>
      <c r="AO119" s="13"/>
      <c r="AP119" s="13"/>
      <c r="AQ119" s="6">
        <f t="shared" si="95"/>
        <v>0</v>
      </c>
      <c r="AR119" s="6">
        <f t="shared" si="96"/>
        <v>0</v>
      </c>
      <c r="AS119" s="14"/>
      <c r="AT119" s="14"/>
      <c r="AV119" s="13">
        <v>615.69100000000003</v>
      </c>
      <c r="AW119" s="13">
        <v>573.38260000000002</v>
      </c>
      <c r="AX119">
        <v>1288.5599</v>
      </c>
      <c r="AY119" s="13">
        <v>1330.9066</v>
      </c>
      <c r="AZ119" s="6">
        <f t="shared" si="98"/>
        <v>84.616799999999898</v>
      </c>
      <c r="BA119" s="6">
        <f t="shared" si="99"/>
        <v>0</v>
      </c>
      <c r="BB119" s="7">
        <f t="shared" si="100"/>
        <v>0.13429021240937988</v>
      </c>
      <c r="BC119" s="7"/>
      <c r="BE119" s="13">
        <v>383.01510000000002</v>
      </c>
      <c r="BF119" s="13">
        <v>374.01799999999997</v>
      </c>
      <c r="BG119">
        <v>1173.5032000000001</v>
      </c>
      <c r="BH119" s="13">
        <v>1089.5546999999999</v>
      </c>
      <c r="BI119" s="6">
        <f t="shared" si="101"/>
        <v>17.994200000000092</v>
      </c>
      <c r="BJ119" s="6">
        <f t="shared" si="102"/>
        <v>167.89700000000028</v>
      </c>
      <c r="BK119" s="7">
        <f t="shared" si="103"/>
        <v>2.2057797799638498E-2</v>
      </c>
      <c r="BL119" s="7"/>
      <c r="BN119" s="6">
        <v>263.9067</v>
      </c>
      <c r="BO119" s="6">
        <v>244.07820000000001</v>
      </c>
      <c r="BP119" s="6">
        <v>612.39549999999997</v>
      </c>
      <c r="BQ119" s="6">
        <v>512.72059999999999</v>
      </c>
      <c r="BR119" s="6">
        <f t="shared" si="104"/>
        <v>39.657000000000011</v>
      </c>
      <c r="BS119" s="6">
        <f t="shared" si="105"/>
        <v>199.34980000000002</v>
      </c>
      <c r="BT119" s="7">
        <f t="shared" si="106"/>
        <v>3.8325465999860073E-2</v>
      </c>
      <c r="BU119" s="7"/>
      <c r="BW119" s="13"/>
      <c r="BX119" s="13"/>
      <c r="BY119" s="13"/>
      <c r="BZ119" s="13"/>
      <c r="CA119" s="6">
        <f t="shared" si="107"/>
        <v>0</v>
      </c>
      <c r="CB119" s="6">
        <f t="shared" si="108"/>
        <v>0</v>
      </c>
      <c r="CC119" s="14"/>
      <c r="CD119" s="14"/>
      <c r="CF119" s="13"/>
      <c r="CG119" s="13"/>
      <c r="CI119" s="13"/>
      <c r="CJ119" s="6">
        <f t="shared" si="110"/>
        <v>0</v>
      </c>
      <c r="CK119" s="6">
        <f t="shared" si="111"/>
        <v>0</v>
      </c>
      <c r="CL119" s="14"/>
      <c r="CM119" s="7"/>
      <c r="CO119" s="13">
        <v>725.96780000000001</v>
      </c>
      <c r="CP119" s="13">
        <v>697.20150000000001</v>
      </c>
      <c r="CQ119">
        <v>1940.4204999999999</v>
      </c>
      <c r="CR119" s="13">
        <v>2058.6641</v>
      </c>
      <c r="CS119" s="6">
        <f t="shared" si="113"/>
        <v>57.532600000000116</v>
      </c>
      <c r="CT119" s="6">
        <f t="shared" si="114"/>
        <v>0</v>
      </c>
      <c r="CU119" s="7">
        <f t="shared" si="115"/>
        <v>8.6406874029787792E-2</v>
      </c>
      <c r="CV119" s="7"/>
      <c r="CX119" s="13">
        <v>546.08839999999998</v>
      </c>
      <c r="CY119" s="13">
        <v>515.85599999999999</v>
      </c>
      <c r="CZ119">
        <v>2668.9794999999999</v>
      </c>
      <c r="DA119" s="13">
        <v>2221.0576000000001</v>
      </c>
      <c r="DB119" s="6">
        <f t="shared" si="116"/>
        <v>60.464799999999912</v>
      </c>
      <c r="DC119" s="6">
        <f t="shared" si="117"/>
        <v>895.84379999999987</v>
      </c>
      <c r="DD119" s="7">
        <f t="shared" si="118"/>
        <v>0.18887588721824677</v>
      </c>
      <c r="DE119" s="7"/>
      <c r="DF119" s="8">
        <f t="shared" si="119"/>
        <v>14.815955729614606</v>
      </c>
      <c r="DG119" s="1"/>
      <c r="DH119" s="13">
        <v>1654.1945000000001</v>
      </c>
      <c r="DI119" s="13">
        <v>1397.4512</v>
      </c>
      <c r="DJ119">
        <v>2677.0983999999999</v>
      </c>
      <c r="DK119" s="13">
        <v>2496.6107999999999</v>
      </c>
      <c r="DL119" s="6">
        <f t="shared" si="120"/>
        <v>513.48659999999995</v>
      </c>
      <c r="DM119" s="6">
        <f t="shared" si="121"/>
        <v>360.97520000000031</v>
      </c>
      <c r="DN119" s="7">
        <f t="shared" si="122"/>
        <v>0.44257311050395176</v>
      </c>
      <c r="DO119" s="7"/>
      <c r="DP119" s="8">
        <f t="shared" si="123"/>
        <v>0.70298854926301946</v>
      </c>
    </row>
    <row r="120" spans="1:120" x14ac:dyDescent="0.3">
      <c r="A120">
        <f t="shared" si="124"/>
        <v>2.4510000000000001</v>
      </c>
      <c r="B120" s="18"/>
      <c r="C120" s="6"/>
      <c r="D120" s="6"/>
      <c r="E120" s="6"/>
      <c r="F120" s="6"/>
      <c r="G120" s="6">
        <f t="shared" si="83"/>
        <v>0</v>
      </c>
      <c r="H120" s="6">
        <f t="shared" si="84"/>
        <v>0</v>
      </c>
      <c r="I120" s="20"/>
      <c r="J120" s="7"/>
      <c r="K120" s="9"/>
      <c r="L120" s="6">
        <v>165.46969999999999</v>
      </c>
      <c r="M120" s="6">
        <v>148.779</v>
      </c>
      <c r="N120" s="6">
        <v>354.08069999999998</v>
      </c>
      <c r="O120" s="6">
        <v>325.23500000000001</v>
      </c>
      <c r="P120" s="6">
        <f t="shared" si="86"/>
        <v>33.381399999999985</v>
      </c>
      <c r="Q120" s="6">
        <f t="shared" si="87"/>
        <v>57.691399999999931</v>
      </c>
      <c r="R120" s="7">
        <f t="shared" si="88"/>
        <v>6.1176840570456491E-2</v>
      </c>
      <c r="S120" s="7"/>
      <c r="T120" s="9"/>
      <c r="U120" s="6"/>
      <c r="V120" s="6"/>
      <c r="W120" s="6"/>
      <c r="X120" s="6"/>
      <c r="Y120" s="6">
        <f t="shared" si="89"/>
        <v>0</v>
      </c>
      <c r="Z120" s="6">
        <f t="shared" si="90"/>
        <v>0</v>
      </c>
      <c r="AA120" s="7">
        <f t="shared" si="91"/>
        <v>0</v>
      </c>
      <c r="AB120" s="7"/>
      <c r="AC120" s="9"/>
      <c r="AD120" s="6"/>
      <c r="AE120" s="6"/>
      <c r="AF120" s="6"/>
      <c r="AG120" s="6"/>
      <c r="AH120" s="6">
        <f t="shared" si="92"/>
        <v>0</v>
      </c>
      <c r="AI120" s="6">
        <f t="shared" si="93"/>
        <v>0</v>
      </c>
      <c r="AJ120" s="15"/>
      <c r="AK120" s="7"/>
      <c r="AM120" s="13"/>
      <c r="AN120" s="13"/>
      <c r="AO120" s="13"/>
      <c r="AP120" s="13"/>
      <c r="AQ120" s="6">
        <f t="shared" si="95"/>
        <v>0</v>
      </c>
      <c r="AR120" s="6">
        <f t="shared" si="96"/>
        <v>0</v>
      </c>
      <c r="AS120" s="14"/>
      <c r="AT120" s="14"/>
      <c r="AV120" s="13">
        <v>539.97339999999997</v>
      </c>
      <c r="AW120" s="13">
        <v>532.69320000000005</v>
      </c>
      <c r="AX120">
        <v>1158.329</v>
      </c>
      <c r="AY120" s="13">
        <v>1087.4175</v>
      </c>
      <c r="AZ120" s="6">
        <f t="shared" si="98"/>
        <v>14.560399999999959</v>
      </c>
      <c r="BA120" s="6">
        <f t="shared" si="99"/>
        <v>141.82299999999998</v>
      </c>
      <c r="BB120" s="7">
        <f t="shared" si="100"/>
        <v>2.3107931389103959E-2</v>
      </c>
      <c r="BC120" s="7"/>
      <c r="BE120" s="13"/>
      <c r="BF120" s="13"/>
      <c r="BH120" s="13"/>
      <c r="BI120" s="6">
        <f t="shared" si="101"/>
        <v>0</v>
      </c>
      <c r="BJ120" s="6">
        <f t="shared" si="102"/>
        <v>0</v>
      </c>
      <c r="BK120" s="14">
        <f t="shared" ref="BK120:BK122" si="126">BI120/816</f>
        <v>0</v>
      </c>
      <c r="BL120" s="7"/>
      <c r="BN120" s="6"/>
      <c r="BO120" s="6"/>
      <c r="BP120" s="6"/>
      <c r="BQ120" s="6"/>
      <c r="BR120" s="6">
        <f t="shared" si="104"/>
        <v>0</v>
      </c>
      <c r="BS120" s="6">
        <f t="shared" si="105"/>
        <v>0</v>
      </c>
      <c r="BT120" s="15"/>
      <c r="BU120" s="7"/>
      <c r="BW120" s="13"/>
      <c r="BX120" s="13"/>
      <c r="BY120" s="13"/>
      <c r="BZ120" s="13"/>
      <c r="CA120" s="6">
        <f t="shared" si="107"/>
        <v>0</v>
      </c>
      <c r="CB120" s="6">
        <f t="shared" si="108"/>
        <v>0</v>
      </c>
      <c r="CC120" s="14"/>
      <c r="CD120" s="14"/>
      <c r="CF120" s="13"/>
      <c r="CG120" s="13"/>
      <c r="CI120" s="13"/>
      <c r="CJ120" s="6">
        <f t="shared" si="110"/>
        <v>0</v>
      </c>
      <c r="CK120" s="6">
        <f t="shared" si="111"/>
        <v>0</v>
      </c>
      <c r="CL120" s="14"/>
      <c r="CM120" s="7"/>
      <c r="CO120" s="13">
        <v>544.27760000000001</v>
      </c>
      <c r="CP120" s="13">
        <v>537.48030000000006</v>
      </c>
      <c r="CQ120">
        <v>2270.1203999999998</v>
      </c>
      <c r="CR120" s="13">
        <v>2072.1237999999998</v>
      </c>
      <c r="CS120" s="6">
        <f t="shared" si="113"/>
        <v>13.594600000000014</v>
      </c>
      <c r="CT120" s="6">
        <f t="shared" si="114"/>
        <v>395.99319999999966</v>
      </c>
      <c r="CU120" s="7">
        <f t="shared" si="115"/>
        <v>2.0417413600034622E-2</v>
      </c>
      <c r="CV120" s="7"/>
      <c r="CX120" s="13">
        <v>548.52549999999997</v>
      </c>
      <c r="CY120" s="13">
        <v>471.05349999999999</v>
      </c>
      <c r="CZ120">
        <v>2694.4470000000001</v>
      </c>
      <c r="DA120" s="13">
        <v>2147.5378000000001</v>
      </c>
      <c r="DB120" s="6">
        <f t="shared" si="116"/>
        <v>154.94399999999996</v>
      </c>
      <c r="DC120" s="6">
        <f t="shared" si="117"/>
        <v>1093.8184000000001</v>
      </c>
      <c r="DD120" s="7">
        <f t="shared" si="118"/>
        <v>0.48400367600891858</v>
      </c>
      <c r="DE120" s="7"/>
      <c r="DF120" s="8">
        <f t="shared" si="119"/>
        <v>7.0594434118133025</v>
      </c>
      <c r="DG120" s="1"/>
      <c r="DH120" s="13">
        <v>1581.5094999999999</v>
      </c>
      <c r="DI120" s="13">
        <v>1310.5006000000001</v>
      </c>
      <c r="DJ120">
        <v>2816.7183</v>
      </c>
      <c r="DK120" s="13">
        <v>2653.7660999999998</v>
      </c>
      <c r="DL120" s="6">
        <f t="shared" si="120"/>
        <v>542.01779999999962</v>
      </c>
      <c r="DM120" s="6">
        <f t="shared" si="121"/>
        <v>325.90440000000035</v>
      </c>
      <c r="DN120" s="7">
        <f t="shared" si="122"/>
        <v>0.46716409677391518</v>
      </c>
      <c r="DO120" s="7"/>
      <c r="DP120" s="8">
        <f t="shared" si="123"/>
        <v>0.60127988416616684</v>
      </c>
    </row>
    <row r="121" spans="1:120" x14ac:dyDescent="0.3">
      <c r="A121">
        <f t="shared" si="124"/>
        <v>2.58</v>
      </c>
      <c r="B121" s="18"/>
      <c r="C121" s="6"/>
      <c r="D121" s="6"/>
      <c r="E121" s="6"/>
      <c r="F121" s="6"/>
      <c r="G121" s="6">
        <f t="shared" si="83"/>
        <v>0</v>
      </c>
      <c r="H121" s="6">
        <f t="shared" si="84"/>
        <v>0</v>
      </c>
      <c r="I121" s="7"/>
      <c r="J121" s="7"/>
      <c r="K121" s="9"/>
      <c r="L121" s="6"/>
      <c r="M121" s="6"/>
      <c r="N121" s="6"/>
      <c r="O121" s="6"/>
      <c r="P121" s="6">
        <f t="shared" si="86"/>
        <v>0</v>
      </c>
      <c r="Q121" s="6">
        <f t="shared" si="87"/>
        <v>0</v>
      </c>
      <c r="R121" s="10"/>
      <c r="S121" s="7"/>
      <c r="T121" s="9"/>
      <c r="U121" s="6"/>
      <c r="V121" s="6"/>
      <c r="W121" s="6"/>
      <c r="X121" s="6"/>
      <c r="Y121" s="6">
        <f t="shared" si="89"/>
        <v>0</v>
      </c>
      <c r="Z121" s="6">
        <f t="shared" si="90"/>
        <v>0</v>
      </c>
      <c r="AA121" s="7"/>
      <c r="AB121" s="7"/>
      <c r="AC121" s="9"/>
      <c r="AD121" s="6"/>
      <c r="AE121" s="6"/>
      <c r="AF121" s="6"/>
      <c r="AG121" s="6"/>
      <c r="AH121" s="6">
        <f t="shared" si="92"/>
        <v>0</v>
      </c>
      <c r="AI121" s="6">
        <f t="shared" si="93"/>
        <v>0</v>
      </c>
      <c r="AJ121" s="15"/>
      <c r="AK121" s="7"/>
      <c r="AM121" s="13"/>
      <c r="AN121" s="13"/>
      <c r="AO121" s="13"/>
      <c r="AP121" s="13"/>
      <c r="AQ121" s="6">
        <f t="shared" si="95"/>
        <v>0</v>
      </c>
      <c r="AR121" s="6">
        <f t="shared" si="96"/>
        <v>0</v>
      </c>
      <c r="AS121" s="14"/>
      <c r="AT121" s="14"/>
      <c r="AV121" s="13"/>
      <c r="AW121" s="13"/>
      <c r="AY121" s="13"/>
      <c r="AZ121" s="6">
        <f t="shared" si="98"/>
        <v>0</v>
      </c>
      <c r="BA121" s="6">
        <f t="shared" si="99"/>
        <v>0</v>
      </c>
      <c r="BB121" s="14"/>
      <c r="BC121" s="7"/>
      <c r="BE121" s="13"/>
      <c r="BF121" s="13"/>
      <c r="BH121" s="13"/>
      <c r="BI121" s="6">
        <f t="shared" si="101"/>
        <v>0</v>
      </c>
      <c r="BJ121" s="6">
        <f t="shared" si="102"/>
        <v>0</v>
      </c>
      <c r="BK121" s="14">
        <f t="shared" si="126"/>
        <v>0</v>
      </c>
      <c r="BL121" s="7"/>
      <c r="BN121" s="6"/>
      <c r="BO121" s="6"/>
      <c r="BP121" s="6"/>
      <c r="BQ121" s="6"/>
      <c r="BR121" s="6">
        <f t="shared" si="104"/>
        <v>0</v>
      </c>
      <c r="BS121" s="6">
        <f t="shared" si="105"/>
        <v>0</v>
      </c>
      <c r="BT121" s="15"/>
      <c r="BU121" s="7"/>
      <c r="BW121" s="13"/>
      <c r="BX121" s="13"/>
      <c r="BY121" s="13"/>
      <c r="BZ121" s="13"/>
      <c r="CA121" s="6">
        <f t="shared" si="107"/>
        <v>0</v>
      </c>
      <c r="CB121" s="6">
        <f t="shared" si="108"/>
        <v>0</v>
      </c>
      <c r="CC121" s="14"/>
      <c r="CD121" s="14"/>
      <c r="CF121" s="13"/>
      <c r="CG121" s="13"/>
      <c r="CI121" s="13"/>
      <c r="CJ121" s="6">
        <f t="shared" si="110"/>
        <v>0</v>
      </c>
      <c r="CK121" s="6">
        <f t="shared" si="111"/>
        <v>0</v>
      </c>
      <c r="CL121" s="14"/>
      <c r="CM121" s="7"/>
      <c r="CO121" s="13">
        <v>379.07</v>
      </c>
      <c r="CP121" s="13">
        <v>394.64780000000002</v>
      </c>
      <c r="CQ121">
        <v>1931.2373</v>
      </c>
      <c r="CR121" s="13">
        <v>1870.5845999999999</v>
      </c>
      <c r="CS121" s="6">
        <f t="shared" si="113"/>
        <v>0</v>
      </c>
      <c r="CT121" s="6">
        <f t="shared" si="114"/>
        <v>121.30540000000042</v>
      </c>
      <c r="CU121" s="7">
        <f t="shared" si="115"/>
        <v>0</v>
      </c>
      <c r="CV121" s="7"/>
      <c r="CX121" s="13">
        <v>536.87760000000003</v>
      </c>
      <c r="CY121" s="13">
        <v>491.84370000000001</v>
      </c>
      <c r="CZ121">
        <v>2247.9497000000001</v>
      </c>
      <c r="DA121" s="13">
        <v>1898.0997</v>
      </c>
      <c r="DB121" s="6">
        <f t="shared" si="116"/>
        <v>90.067799999999977</v>
      </c>
      <c r="DC121" s="6">
        <f t="shared" si="117"/>
        <v>699.7</v>
      </c>
      <c r="DD121" s="7">
        <f t="shared" si="118"/>
        <v>0.2813477533175604</v>
      </c>
      <c r="DE121" s="7"/>
      <c r="DF121" s="8">
        <f t="shared" si="119"/>
        <v>7.7685921050586364</v>
      </c>
      <c r="DG121" s="1"/>
      <c r="DH121" s="13">
        <v>1152.0247999999999</v>
      </c>
      <c r="DI121" s="13">
        <v>1016.6205</v>
      </c>
      <c r="DJ121">
        <v>2246.6608999999999</v>
      </c>
      <c r="DK121" s="13">
        <v>2329.1543000000001</v>
      </c>
      <c r="DL121" s="6">
        <f t="shared" si="120"/>
        <v>270.80859999999973</v>
      </c>
      <c r="DM121" s="6">
        <f t="shared" si="121"/>
        <v>0</v>
      </c>
      <c r="DN121" s="7">
        <f t="shared" si="122"/>
        <v>0.23340941020314915</v>
      </c>
      <c r="DO121" s="7"/>
      <c r="DP121" s="8">
        <f t="shared" si="123"/>
        <v>0</v>
      </c>
    </row>
    <row r="122" spans="1:120" x14ac:dyDescent="0.3">
      <c r="A122">
        <f t="shared" si="124"/>
        <v>2.7090000000000001</v>
      </c>
      <c r="C122" s="6"/>
      <c r="D122" s="6"/>
      <c r="E122" s="6"/>
      <c r="F122" s="6"/>
      <c r="G122" s="6">
        <f t="shared" si="83"/>
        <v>0</v>
      </c>
      <c r="H122" s="6">
        <f t="shared" si="84"/>
        <v>0</v>
      </c>
      <c r="I122" s="7"/>
      <c r="J122" s="7"/>
      <c r="K122" s="9"/>
      <c r="L122" s="6"/>
      <c r="M122" s="6"/>
      <c r="N122" s="6"/>
      <c r="O122" s="6"/>
      <c r="P122" s="6">
        <f t="shared" si="86"/>
        <v>0</v>
      </c>
      <c r="Q122" s="6">
        <f t="shared" si="87"/>
        <v>0</v>
      </c>
      <c r="R122" s="10"/>
      <c r="S122" s="7"/>
      <c r="T122" s="9"/>
      <c r="U122" s="6"/>
      <c r="V122" s="6"/>
      <c r="W122" s="6"/>
      <c r="X122" s="6"/>
      <c r="Y122" s="6">
        <f t="shared" si="89"/>
        <v>0</v>
      </c>
      <c r="Z122" s="6">
        <f t="shared" si="90"/>
        <v>0</v>
      </c>
      <c r="AA122" s="7"/>
      <c r="AB122" s="7"/>
      <c r="AC122" s="9"/>
      <c r="AD122" s="6"/>
      <c r="AE122" s="6"/>
      <c r="AF122" s="6"/>
      <c r="AG122" s="6"/>
      <c r="AH122" s="6">
        <f t="shared" si="92"/>
        <v>0</v>
      </c>
      <c r="AI122" s="6">
        <f t="shared" si="93"/>
        <v>0</v>
      </c>
      <c r="AJ122" s="15"/>
      <c r="AK122" s="7"/>
      <c r="AM122" s="6"/>
      <c r="AN122" s="6"/>
      <c r="AO122" s="6"/>
      <c r="AP122" s="6"/>
      <c r="AQ122" s="6">
        <f t="shared" si="95"/>
        <v>0</v>
      </c>
      <c r="AR122" s="6">
        <f t="shared" si="96"/>
        <v>0</v>
      </c>
      <c r="AS122" s="14"/>
      <c r="AT122" s="7"/>
      <c r="AV122" s="6"/>
      <c r="AW122" s="6"/>
      <c r="AY122" s="6"/>
      <c r="AZ122" s="6">
        <f t="shared" si="98"/>
        <v>0</v>
      </c>
      <c r="BA122" s="6">
        <f t="shared" si="99"/>
        <v>0</v>
      </c>
      <c r="BB122" s="14"/>
      <c r="BC122" s="7"/>
      <c r="BE122" s="6"/>
      <c r="BF122" s="6"/>
      <c r="BH122" s="6"/>
      <c r="BI122" s="6">
        <f t="shared" si="101"/>
        <v>0</v>
      </c>
      <c r="BJ122" s="6">
        <f t="shared" si="102"/>
        <v>0</v>
      </c>
      <c r="BK122" s="14">
        <f t="shared" si="126"/>
        <v>0</v>
      </c>
      <c r="BL122" s="7"/>
      <c r="BN122" s="6"/>
      <c r="BO122" s="6"/>
      <c r="BP122" s="6"/>
      <c r="BQ122" s="6"/>
      <c r="BR122" s="6">
        <f t="shared" si="104"/>
        <v>0</v>
      </c>
      <c r="BS122" s="6">
        <f t="shared" si="105"/>
        <v>0</v>
      </c>
      <c r="BT122" s="15"/>
      <c r="BU122" s="7"/>
      <c r="BW122" s="6"/>
      <c r="BX122" s="6"/>
      <c r="BY122" s="6"/>
      <c r="BZ122" s="6"/>
      <c r="CA122" s="6">
        <f t="shared" si="107"/>
        <v>0</v>
      </c>
      <c r="CB122" s="6">
        <f t="shared" si="108"/>
        <v>0</v>
      </c>
      <c r="CC122" s="14"/>
      <c r="CD122" s="7"/>
      <c r="CF122" s="6"/>
      <c r="CG122" s="6"/>
      <c r="CI122" s="6"/>
      <c r="CJ122" s="6">
        <f t="shared" si="110"/>
        <v>0</v>
      </c>
      <c r="CK122" s="6">
        <f t="shared" si="111"/>
        <v>0</v>
      </c>
      <c r="CL122" s="14"/>
      <c r="CM122" s="7"/>
      <c r="CO122" s="6">
        <v>270.38630000000001</v>
      </c>
      <c r="CP122" s="6">
        <v>275.6816</v>
      </c>
      <c r="CQ122">
        <v>1813.7692999999999</v>
      </c>
      <c r="CR122" s="6">
        <v>1741.2424000000001</v>
      </c>
      <c r="CS122" s="6">
        <f t="shared" si="113"/>
        <v>0</v>
      </c>
      <c r="CT122" s="6">
        <f t="shared" si="114"/>
        <v>145.05379999999968</v>
      </c>
      <c r="CU122" s="7">
        <f t="shared" si="115"/>
        <v>0</v>
      </c>
      <c r="CV122" s="7"/>
      <c r="CX122" s="6">
        <v>509.04809999999998</v>
      </c>
      <c r="CY122" s="6">
        <v>443.4923</v>
      </c>
      <c r="CZ122">
        <v>1974.6311000000001</v>
      </c>
      <c r="DA122" s="6">
        <v>1687.5686000000001</v>
      </c>
      <c r="DB122" s="6">
        <f t="shared" si="116"/>
        <v>131.1115999999999</v>
      </c>
      <c r="DC122" s="6">
        <f t="shared" si="117"/>
        <v>574.12500000000023</v>
      </c>
      <c r="DD122" s="7">
        <f t="shared" si="118"/>
        <v>0.40955762318909344</v>
      </c>
      <c r="DE122" s="7"/>
      <c r="DF122" s="8">
        <f t="shared" si="119"/>
        <v>4.3789031634119384</v>
      </c>
      <c r="DG122" s="1"/>
      <c r="DH122" s="6">
        <v>965.30539999999996</v>
      </c>
      <c r="DI122" s="6">
        <v>886.81640000000004</v>
      </c>
      <c r="DJ122">
        <v>2469.9087</v>
      </c>
      <c r="DK122" s="6">
        <v>2450.9124000000002</v>
      </c>
      <c r="DL122" s="6">
        <f t="shared" si="120"/>
        <v>156.97799999999984</v>
      </c>
      <c r="DM122" s="6">
        <f t="shared" si="121"/>
        <v>37.992599999999584</v>
      </c>
      <c r="DN122" s="7">
        <f t="shared" si="122"/>
        <v>0.13529903553605738</v>
      </c>
      <c r="DO122" s="7"/>
      <c r="DP122" s="8">
        <f t="shared" si="123"/>
        <v>0.24202499713335388</v>
      </c>
    </row>
    <row r="123" spans="1:120" x14ac:dyDescent="0.3">
      <c r="A123">
        <f t="shared" si="124"/>
        <v>2.8380000000000001</v>
      </c>
      <c r="C123" s="6"/>
      <c r="D123" s="6"/>
      <c r="E123" s="6"/>
      <c r="F123" s="6"/>
      <c r="G123" s="6">
        <f t="shared" si="83"/>
        <v>0</v>
      </c>
      <c r="H123" s="6">
        <f t="shared" si="84"/>
        <v>0</v>
      </c>
      <c r="I123" s="7"/>
      <c r="J123" s="7"/>
      <c r="K123" s="9"/>
      <c r="L123" s="6"/>
      <c r="M123" s="6"/>
      <c r="N123" s="6"/>
      <c r="O123" s="6"/>
      <c r="P123" s="6">
        <f t="shared" si="86"/>
        <v>0</v>
      </c>
      <c r="Q123" s="6">
        <f t="shared" si="87"/>
        <v>0</v>
      </c>
      <c r="R123" s="7"/>
      <c r="S123" s="7"/>
      <c r="T123" s="9"/>
      <c r="U123" s="6"/>
      <c r="V123" s="6"/>
      <c r="W123" s="6"/>
      <c r="X123" s="6"/>
      <c r="Y123" s="6">
        <f t="shared" si="89"/>
        <v>0</v>
      </c>
      <c r="Z123" s="6">
        <f t="shared" si="90"/>
        <v>0</v>
      </c>
      <c r="AA123" s="7"/>
      <c r="AB123" s="7"/>
      <c r="AC123" s="9"/>
      <c r="AD123" s="6"/>
      <c r="AE123" s="6"/>
      <c r="AF123" s="6"/>
      <c r="AG123" s="6"/>
      <c r="AH123" s="6">
        <f t="shared" si="92"/>
        <v>0</v>
      </c>
      <c r="AI123" s="6">
        <f t="shared" si="93"/>
        <v>0</v>
      </c>
      <c r="AJ123" s="15"/>
      <c r="AK123" s="7"/>
      <c r="AM123" s="6"/>
      <c r="AN123" s="6"/>
      <c r="AO123" s="6"/>
      <c r="AP123" s="6"/>
      <c r="AQ123" s="6">
        <f t="shared" si="95"/>
        <v>0</v>
      </c>
      <c r="AR123" s="6">
        <f t="shared" si="96"/>
        <v>0</v>
      </c>
      <c r="AS123" s="7"/>
      <c r="AT123" s="7"/>
      <c r="AV123" s="6"/>
      <c r="AW123" s="6"/>
      <c r="AX123" s="6"/>
      <c r="AY123" s="6"/>
      <c r="AZ123" s="6">
        <f t="shared" si="98"/>
        <v>0</v>
      </c>
      <c r="BA123" s="6">
        <f t="shared" si="99"/>
        <v>0</v>
      </c>
      <c r="BB123" s="7"/>
      <c r="BC123" s="7"/>
      <c r="BE123" s="6"/>
      <c r="BF123" s="6"/>
      <c r="BG123" s="6"/>
      <c r="BH123" s="6"/>
      <c r="BI123" s="6">
        <f t="shared" si="101"/>
        <v>0</v>
      </c>
      <c r="BJ123" s="6">
        <f t="shared" si="102"/>
        <v>0</v>
      </c>
      <c r="BK123" s="7"/>
      <c r="BL123" s="7"/>
      <c r="BN123" s="6"/>
      <c r="BO123" s="6"/>
      <c r="BP123" s="6"/>
      <c r="BQ123" s="6"/>
      <c r="BR123" s="6">
        <f t="shared" si="104"/>
        <v>0</v>
      </c>
      <c r="BS123" s="6">
        <f t="shared" si="105"/>
        <v>0</v>
      </c>
      <c r="BT123" s="15"/>
      <c r="BU123" s="7"/>
      <c r="BW123" s="6"/>
      <c r="BX123" s="6"/>
      <c r="BY123" s="6"/>
      <c r="BZ123" s="6"/>
      <c r="CA123" s="6">
        <f t="shared" si="107"/>
        <v>0</v>
      </c>
      <c r="CB123" s="6">
        <f t="shared" si="108"/>
        <v>0</v>
      </c>
      <c r="CC123" s="7"/>
      <c r="CD123" s="7"/>
      <c r="CF123" s="6"/>
      <c r="CG123" s="6"/>
      <c r="CH123" s="6"/>
      <c r="CI123" s="6"/>
      <c r="CJ123" s="6">
        <f t="shared" si="110"/>
        <v>0</v>
      </c>
      <c r="CK123" s="6">
        <f t="shared" si="111"/>
        <v>0</v>
      </c>
      <c r="CL123" s="14"/>
      <c r="CM123" s="7"/>
      <c r="CO123" s="6"/>
      <c r="CP123" s="6"/>
      <c r="CQ123" s="6"/>
      <c r="CR123" s="6"/>
      <c r="CS123" s="6">
        <f t="shared" si="113"/>
        <v>0</v>
      </c>
      <c r="CT123" s="6">
        <f t="shared" si="114"/>
        <v>0</v>
      </c>
      <c r="CU123" s="7"/>
      <c r="CV123" s="7"/>
      <c r="CX123" s="6">
        <v>334.92160000000001</v>
      </c>
      <c r="CY123" s="6">
        <v>389.53820000000002</v>
      </c>
      <c r="CZ123" s="6">
        <v>1463.0436</v>
      </c>
      <c r="DA123" s="6">
        <v>1530.0344</v>
      </c>
      <c r="DB123" s="6">
        <f t="shared" si="116"/>
        <v>0</v>
      </c>
      <c r="DC123" s="6">
        <f t="shared" si="117"/>
        <v>0</v>
      </c>
      <c r="DD123" s="7">
        <f t="shared" si="118"/>
        <v>0</v>
      </c>
      <c r="DE123" s="7"/>
      <c r="DF123" s="8" t="e">
        <f t="shared" si="119"/>
        <v>#DIV/0!</v>
      </c>
      <c r="DG123" s="1"/>
      <c r="DH123" s="6">
        <v>813.1943</v>
      </c>
      <c r="DI123" s="6">
        <v>718.62459999999999</v>
      </c>
      <c r="DJ123" s="6">
        <v>2642.4088999999999</v>
      </c>
      <c r="DK123" s="6">
        <v>2623.6594</v>
      </c>
      <c r="DL123" s="6">
        <f t="shared" si="120"/>
        <v>189.13940000000002</v>
      </c>
      <c r="DM123" s="6">
        <f t="shared" si="121"/>
        <v>37.498999999999796</v>
      </c>
      <c r="DN123" s="7">
        <f t="shared" si="122"/>
        <v>0.16301888418675609</v>
      </c>
      <c r="DO123" s="7"/>
      <c r="DP123" s="8">
        <f t="shared" si="123"/>
        <v>0.19826117667709525</v>
      </c>
    </row>
    <row r="124" spans="1:120" x14ac:dyDescent="0.3">
      <c r="A124">
        <f t="shared" si="124"/>
        <v>2.9670000000000001</v>
      </c>
      <c r="AH124" s="6"/>
      <c r="AI124" s="6"/>
      <c r="AJ124" s="14"/>
      <c r="AK124" s="7"/>
      <c r="BR124" s="6"/>
      <c r="BS124" s="6"/>
      <c r="BT124" s="14"/>
      <c r="BU124" s="7"/>
      <c r="CJ124" s="6"/>
      <c r="CK124" s="6"/>
      <c r="CL124" s="14"/>
      <c r="CM124" s="7"/>
      <c r="CX124">
        <v>366.3965</v>
      </c>
      <c r="CY124">
        <v>394.70319999999998</v>
      </c>
      <c r="CZ124">
        <v>1258.6760999999999</v>
      </c>
      <c r="DA124">
        <v>1318.3005000000001</v>
      </c>
      <c r="DB124" s="6">
        <f t="shared" ref="DB124:DB125" si="127">IF((CX124-(6*CY124-(CX124*3))/3)&gt;25,CX124-(6*CY124-(CX124*3))/3,0)</f>
        <v>0</v>
      </c>
      <c r="DC124" s="13">
        <f t="shared" ref="DC124:DC125" si="128">IF((CZ124-(6*DA124-(CZ124*3))/3)&gt;150,CZ124-(6*DA124-(CZ124*3))/3,0)</f>
        <v>0</v>
      </c>
      <c r="DD124" s="7">
        <f t="shared" si="118"/>
        <v>0</v>
      </c>
      <c r="DE124" s="7"/>
      <c r="DF124" s="8" t="e">
        <f t="shared" si="119"/>
        <v>#DIV/0!</v>
      </c>
      <c r="DG124" s="1"/>
      <c r="DH124">
        <v>583.60270000000003</v>
      </c>
      <c r="DI124">
        <v>535.22950000000003</v>
      </c>
      <c r="DJ124">
        <v>2395.1316000000002</v>
      </c>
      <c r="DK124">
        <v>2476.7476000000001</v>
      </c>
      <c r="DL124" s="6">
        <f t="shared" ref="DL124:DL126" si="129">IF((DH124-(6*DI124-(DH124*3))/3)&gt;25,DH124-(6*DI124-(DH124*3))/3,0)</f>
        <v>96.746399999999937</v>
      </c>
      <c r="DM124" s="13">
        <f t="shared" ref="DM124:DM126" si="130">IF((DJ124-(6*DK124-(DJ124*3))/3)&gt;150,DJ124-(6*DK124-(DJ124*3))/3,0)</f>
        <v>0</v>
      </c>
      <c r="DN124" s="7">
        <f t="shared" si="122"/>
        <v>8.3385535626556748E-2</v>
      </c>
      <c r="DO124" s="7"/>
      <c r="DP124" s="8">
        <f t="shared" si="123"/>
        <v>0</v>
      </c>
    </row>
    <row r="125" spans="1:120" x14ac:dyDescent="0.3">
      <c r="A125">
        <f t="shared" si="124"/>
        <v>3.0960000000000001</v>
      </c>
      <c r="AH125" s="6"/>
      <c r="AI125" s="6"/>
      <c r="AJ125" s="14"/>
      <c r="AK125" s="7"/>
      <c r="BR125" s="6"/>
      <c r="BS125" s="6"/>
      <c r="BT125" s="14"/>
      <c r="BU125" s="7"/>
      <c r="CJ125" s="6"/>
      <c r="CK125" s="6"/>
      <c r="CL125" s="14"/>
      <c r="CM125" s="7"/>
      <c r="CX125">
        <v>321.9187</v>
      </c>
      <c r="CY125">
        <v>336.91910000000001</v>
      </c>
      <c r="CZ125">
        <v>1302.3009</v>
      </c>
      <c r="DA125">
        <v>1365.8693000000001</v>
      </c>
      <c r="DB125" s="6">
        <f t="shared" si="127"/>
        <v>0</v>
      </c>
      <c r="DC125" s="13">
        <f t="shared" si="128"/>
        <v>0</v>
      </c>
      <c r="DD125" s="7">
        <f t="shared" si="118"/>
        <v>0</v>
      </c>
      <c r="DE125" s="7"/>
      <c r="DF125" s="8" t="e">
        <f t="shared" si="119"/>
        <v>#DIV/0!</v>
      </c>
      <c r="DG125" s="1"/>
      <c r="DH125">
        <v>445.14679999999998</v>
      </c>
      <c r="DI125">
        <v>425.30360000000002</v>
      </c>
      <c r="DJ125">
        <v>2139.3031999999998</v>
      </c>
      <c r="DK125">
        <v>2319.3571999999999</v>
      </c>
      <c r="DL125" s="6">
        <f t="shared" si="129"/>
        <v>39.686399999999878</v>
      </c>
      <c r="DM125" s="13">
        <f t="shared" si="130"/>
        <v>0</v>
      </c>
      <c r="DN125" s="7">
        <f t="shared" si="122"/>
        <v>3.420563164200191E-2</v>
      </c>
      <c r="DO125" s="7"/>
      <c r="DP125" s="8">
        <f t="shared" si="123"/>
        <v>0</v>
      </c>
    </row>
    <row r="126" spans="1:120" x14ac:dyDescent="0.3">
      <c r="A126">
        <f t="shared" si="124"/>
        <v>3.2250000000000001</v>
      </c>
      <c r="AH126" s="6"/>
      <c r="AI126" s="6"/>
      <c r="AJ126" s="14"/>
      <c r="AK126" s="7"/>
      <c r="BR126" s="6"/>
      <c r="BS126" s="6"/>
      <c r="BT126" s="14"/>
      <c r="BU126" s="7"/>
      <c r="DG126" s="1"/>
      <c r="DH126">
        <v>500.65960000000001</v>
      </c>
      <c r="DI126">
        <v>452.9572</v>
      </c>
      <c r="DJ126">
        <v>2084.5383000000002</v>
      </c>
      <c r="DK126">
        <v>2183.7692999999999</v>
      </c>
      <c r="DL126" s="6">
        <f t="shared" si="129"/>
        <v>95.40480000000008</v>
      </c>
      <c r="DM126" s="13">
        <f t="shared" si="130"/>
        <v>0</v>
      </c>
      <c r="DN126" s="7">
        <f t="shared" si="122"/>
        <v>8.2229213173250201E-2</v>
      </c>
      <c r="DO126" s="7"/>
      <c r="DP126" s="8">
        <f t="shared" si="123"/>
        <v>0</v>
      </c>
    </row>
    <row r="127" spans="1:120" x14ac:dyDescent="0.3">
      <c r="A127">
        <f t="shared" si="124"/>
        <v>3.3540000000000001</v>
      </c>
      <c r="DG127" s="1"/>
    </row>
    <row r="128" spans="1:120" x14ac:dyDescent="0.3">
      <c r="A128">
        <f t="shared" si="124"/>
        <v>3.4830000000000001</v>
      </c>
      <c r="DG128" s="1"/>
    </row>
    <row r="129" spans="1:111" x14ac:dyDescent="0.3">
      <c r="A129">
        <f t="shared" si="124"/>
        <v>3.6120000000000001</v>
      </c>
      <c r="DG129" s="1"/>
    </row>
    <row r="130" spans="1:111" x14ac:dyDescent="0.3">
      <c r="A130">
        <f t="shared" si="124"/>
        <v>3.7410000000000001</v>
      </c>
      <c r="DG130" s="1"/>
    </row>
    <row r="131" spans="1:111" x14ac:dyDescent="0.3">
      <c r="A131">
        <f t="shared" si="124"/>
        <v>3.87</v>
      </c>
      <c r="DG131" s="1"/>
    </row>
    <row r="132" spans="1:111" x14ac:dyDescent="0.3">
      <c r="A132">
        <f t="shared" si="124"/>
        <v>3.9990000000000001</v>
      </c>
      <c r="DG132" s="1"/>
    </row>
    <row r="133" spans="1:111" x14ac:dyDescent="0.3">
      <c r="A133">
        <f t="shared" si="124"/>
        <v>4.1280000000000001</v>
      </c>
      <c r="DG133" s="1"/>
    </row>
    <row r="134" spans="1:111" x14ac:dyDescent="0.3">
      <c r="A134">
        <f t="shared" si="124"/>
        <v>4.2569999999999997</v>
      </c>
      <c r="DG134" s="1"/>
    </row>
    <row r="135" spans="1:111" x14ac:dyDescent="0.3">
      <c r="A135">
        <f t="shared" si="124"/>
        <v>4.3859999999999992</v>
      </c>
      <c r="DG135" s="1"/>
    </row>
    <row r="136" spans="1:111" x14ac:dyDescent="0.3">
      <c r="A136">
        <f t="shared" si="124"/>
        <v>4.5149999999999988</v>
      </c>
      <c r="DG136" s="1"/>
    </row>
    <row r="137" spans="1:111" x14ac:dyDescent="0.3">
      <c r="A137">
        <f t="shared" si="124"/>
        <v>4.6439999999999984</v>
      </c>
      <c r="DG137" s="1"/>
    </row>
    <row r="138" spans="1:111" x14ac:dyDescent="0.3">
      <c r="DG138" s="1"/>
    </row>
    <row r="139" spans="1:111" x14ac:dyDescent="0.3">
      <c r="DG139" s="1"/>
    </row>
    <row r="140" spans="1:111" x14ac:dyDescent="0.3">
      <c r="DG140" s="1"/>
    </row>
    <row r="141" spans="1:111" x14ac:dyDescent="0.3">
      <c r="DG141" s="1"/>
    </row>
  </sheetData>
  <mergeCells count="110">
    <mergeCell ref="EX1:FX1"/>
    <mergeCell ref="E95:Z95"/>
    <mergeCell ref="DR2:EH2"/>
    <mergeCell ref="DQ2:DQ29"/>
    <mergeCell ref="DQ32:DQ59"/>
    <mergeCell ref="CF97:CG97"/>
    <mergeCell ref="CH97:CI97"/>
    <mergeCell ref="CO97:CP97"/>
    <mergeCell ref="CQ97:CR97"/>
    <mergeCell ref="CX97:CY97"/>
    <mergeCell ref="CZ97:DA97"/>
    <mergeCell ref="BE97:BF97"/>
    <mergeCell ref="BG97:BH97"/>
    <mergeCell ref="BN97:BO97"/>
    <mergeCell ref="BP97:BQ97"/>
    <mergeCell ref="BW97:BX97"/>
    <mergeCell ref="BY97:BZ97"/>
    <mergeCell ref="AD97:AE97"/>
    <mergeCell ref="AF97:AG97"/>
    <mergeCell ref="AM97:AN97"/>
    <mergeCell ref="AO97:AP97"/>
    <mergeCell ref="AV97:AW97"/>
    <mergeCell ref="AX97:AY97"/>
    <mergeCell ref="CL96:CM96"/>
    <mergeCell ref="CU96:CV96"/>
    <mergeCell ref="DD96:DE96"/>
    <mergeCell ref="DN96:DO96"/>
    <mergeCell ref="C97:D97"/>
    <mergeCell ref="E97:F97"/>
    <mergeCell ref="L97:M97"/>
    <mergeCell ref="N97:O97"/>
    <mergeCell ref="U97:V97"/>
    <mergeCell ref="W97:X97"/>
    <mergeCell ref="I96:J96"/>
    <mergeCell ref="R96:S96"/>
    <mergeCell ref="AA96:AB96"/>
    <mergeCell ref="AJ96:AK96"/>
    <mergeCell ref="AS96:AT96"/>
    <mergeCell ref="BB96:BC96"/>
    <mergeCell ref="BK96:BL96"/>
    <mergeCell ref="BT96:BU96"/>
    <mergeCell ref="CC96:CD96"/>
    <mergeCell ref="DH97:DI97"/>
    <mergeCell ref="DJ97:DK97"/>
    <mergeCell ref="CF48:CG48"/>
    <mergeCell ref="CH48:CI48"/>
    <mergeCell ref="CO48:CP48"/>
    <mergeCell ref="CQ48:CR48"/>
    <mergeCell ref="BE48:BF48"/>
    <mergeCell ref="BG48:BH48"/>
    <mergeCell ref="BN48:BO48"/>
    <mergeCell ref="BP48:BQ48"/>
    <mergeCell ref="BW48:BX48"/>
    <mergeCell ref="BY48:BZ48"/>
    <mergeCell ref="AD48:AE48"/>
    <mergeCell ref="AF48:AG48"/>
    <mergeCell ref="AM48:AN48"/>
    <mergeCell ref="AO48:AP48"/>
    <mergeCell ref="AV48:AW48"/>
    <mergeCell ref="AX48:AY48"/>
    <mergeCell ref="C48:D48"/>
    <mergeCell ref="E48:F48"/>
    <mergeCell ref="L48:M48"/>
    <mergeCell ref="N48:O48"/>
    <mergeCell ref="U48:V48"/>
    <mergeCell ref="W48:X48"/>
    <mergeCell ref="BB47:BC47"/>
    <mergeCell ref="BK47:BL47"/>
    <mergeCell ref="BT47:BU47"/>
    <mergeCell ref="CC47:CD47"/>
    <mergeCell ref="CL47:CM47"/>
    <mergeCell ref="CU47:CV47"/>
    <mergeCell ref="I47:J47"/>
    <mergeCell ref="R47:S47"/>
    <mergeCell ref="AA47:AB47"/>
    <mergeCell ref="AJ47:AK47"/>
    <mergeCell ref="AS47:AT47"/>
    <mergeCell ref="CF2:CG2"/>
    <mergeCell ref="CH2:CI2"/>
    <mergeCell ref="CO2:CP2"/>
    <mergeCell ref="CQ2:CR2"/>
    <mergeCell ref="BE2:BF2"/>
    <mergeCell ref="BG2:BH2"/>
    <mergeCell ref="BN2:BO2"/>
    <mergeCell ref="BP2:BQ2"/>
    <mergeCell ref="BW2:BX2"/>
    <mergeCell ref="BY2:BZ2"/>
    <mergeCell ref="AD2:AE2"/>
    <mergeCell ref="AF2:AG2"/>
    <mergeCell ref="AM2:AN2"/>
    <mergeCell ref="AO2:AP2"/>
    <mergeCell ref="AV2:AW2"/>
    <mergeCell ref="AX2:AY2"/>
    <mergeCell ref="C2:D2"/>
    <mergeCell ref="E2:F2"/>
    <mergeCell ref="L2:M2"/>
    <mergeCell ref="N2:O2"/>
    <mergeCell ref="U2:V2"/>
    <mergeCell ref="W2:X2"/>
    <mergeCell ref="BB1:BC1"/>
    <mergeCell ref="BK1:BL1"/>
    <mergeCell ref="BT1:BU1"/>
    <mergeCell ref="CC1:CD1"/>
    <mergeCell ref="CL1:CM1"/>
    <mergeCell ref="CU1:CV1"/>
    <mergeCell ref="I1:J1"/>
    <mergeCell ref="R1:S1"/>
    <mergeCell ref="AA1:AB1"/>
    <mergeCell ref="AJ1:AK1"/>
    <mergeCell ref="AS1:AT1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2024-03-01T13:26:32Z</dcterms:created>
  <dcterms:modified xsi:type="dcterms:W3CDTF">2024-03-04T13:11:56Z</dcterms:modified>
</cp:coreProperties>
</file>