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ay/Library/CloudStorage/Box-Box/Phillips_etal_2023/Figures/Figure5/Panels/"/>
    </mc:Choice>
  </mc:AlternateContent>
  <xr:revisionPtr revIDLastSave="0" documentId="13_ncr:1_{3F8BDF26-D7F4-8643-9A4F-8DDF506E8FB4}" xr6:coauthVersionLast="47" xr6:coauthVersionMax="47" xr10:uidLastSave="{00000000-0000-0000-0000-000000000000}"/>
  <bookViews>
    <workbookView xWindow="27820" yWindow="720" windowWidth="36060" windowHeight="20720" xr2:uid="{5B8C3FCE-8548-F340-8A53-B32C494CAF03}"/>
  </bookViews>
  <sheets>
    <sheet name="Experiment 1" sheetId="7" r:id="rId1"/>
    <sheet name="Experimen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3" l="1"/>
  <c r="K35" i="3"/>
  <c r="K40" i="3"/>
  <c r="C64" i="7"/>
  <c r="B64" i="7"/>
  <c r="D64" i="7" s="1"/>
  <c r="C63" i="7"/>
  <c r="B63" i="7"/>
  <c r="D63" i="7" s="1"/>
  <c r="C62" i="7"/>
  <c r="B62" i="7"/>
  <c r="C58" i="7"/>
  <c r="B58" i="7"/>
  <c r="D58" i="7" s="1"/>
  <c r="C57" i="7"/>
  <c r="B57" i="7"/>
  <c r="C56" i="7"/>
  <c r="B56" i="7"/>
  <c r="C51" i="7"/>
  <c r="B51" i="7"/>
  <c r="D51" i="7" s="1"/>
  <c r="C50" i="7"/>
  <c r="B50" i="7"/>
  <c r="D50" i="7" s="1"/>
  <c r="C49" i="7"/>
  <c r="B49" i="7"/>
  <c r="C44" i="7"/>
  <c r="B44" i="7"/>
  <c r="D44" i="7" s="1"/>
  <c r="C43" i="7"/>
  <c r="B43" i="7"/>
  <c r="C42" i="7"/>
  <c r="B42" i="7"/>
  <c r="L37" i="7"/>
  <c r="K37" i="7"/>
  <c r="L36" i="7"/>
  <c r="K36" i="7"/>
  <c r="M36" i="7" s="1"/>
  <c r="C36" i="7"/>
  <c r="B36" i="7"/>
  <c r="L35" i="7"/>
  <c r="K35" i="7"/>
  <c r="C35" i="7"/>
  <c r="B35" i="7"/>
  <c r="C34" i="7"/>
  <c r="B34" i="7"/>
  <c r="L31" i="7"/>
  <c r="K31" i="7"/>
  <c r="M31" i="7" s="1"/>
  <c r="L30" i="7"/>
  <c r="K30" i="7"/>
  <c r="C30" i="7"/>
  <c r="B30" i="7"/>
  <c r="L29" i="7"/>
  <c r="K29" i="7"/>
  <c r="M29" i="7" s="1"/>
  <c r="C29" i="7"/>
  <c r="B29" i="7"/>
  <c r="C28" i="7"/>
  <c r="B28" i="7"/>
  <c r="D28" i="7" s="1"/>
  <c r="O29" i="7" s="1"/>
  <c r="L24" i="7"/>
  <c r="K24" i="7"/>
  <c r="L23" i="7"/>
  <c r="K23" i="7"/>
  <c r="C23" i="7"/>
  <c r="B23" i="7"/>
  <c r="D23" i="7" s="1"/>
  <c r="L22" i="7"/>
  <c r="K22" i="7"/>
  <c r="C22" i="7"/>
  <c r="B22" i="7"/>
  <c r="C21" i="7"/>
  <c r="B21" i="7"/>
  <c r="D21" i="7" s="1"/>
  <c r="L17" i="7"/>
  <c r="K17" i="7"/>
  <c r="L16" i="7"/>
  <c r="K16" i="7"/>
  <c r="C16" i="7"/>
  <c r="B16" i="7"/>
  <c r="D16" i="7" s="1"/>
  <c r="L15" i="7"/>
  <c r="K15" i="7"/>
  <c r="C15" i="7"/>
  <c r="B15" i="7"/>
  <c r="D15" i="7" s="1"/>
  <c r="O16" i="7" s="1"/>
  <c r="C14" i="7"/>
  <c r="B14" i="7"/>
  <c r="C92" i="3"/>
  <c r="B92" i="3"/>
  <c r="C91" i="3"/>
  <c r="B91" i="3"/>
  <c r="C90" i="3"/>
  <c r="B90" i="3"/>
  <c r="C89" i="3"/>
  <c r="B89" i="3"/>
  <c r="C88" i="3"/>
  <c r="B88" i="3"/>
  <c r="C87" i="3"/>
  <c r="B87" i="3"/>
  <c r="C83" i="3"/>
  <c r="B83" i="3"/>
  <c r="C82" i="3"/>
  <c r="B82" i="3"/>
  <c r="C81" i="3"/>
  <c r="B81" i="3"/>
  <c r="C80" i="3"/>
  <c r="B80" i="3"/>
  <c r="C79" i="3"/>
  <c r="B79" i="3"/>
  <c r="C78" i="3"/>
  <c r="B78" i="3"/>
  <c r="C74" i="3"/>
  <c r="B74" i="3"/>
  <c r="C73" i="3"/>
  <c r="B73" i="3"/>
  <c r="C72" i="3"/>
  <c r="B72" i="3"/>
  <c r="C71" i="3"/>
  <c r="B71" i="3"/>
  <c r="C70" i="3"/>
  <c r="B70" i="3"/>
  <c r="D70" i="3" s="1"/>
  <c r="C69" i="3"/>
  <c r="B69" i="3"/>
  <c r="C65" i="3"/>
  <c r="B65" i="3"/>
  <c r="D65" i="3" s="1"/>
  <c r="C64" i="3"/>
  <c r="B64" i="3"/>
  <c r="C63" i="3"/>
  <c r="B63" i="3"/>
  <c r="C62" i="3"/>
  <c r="B62" i="3"/>
  <c r="C61" i="3"/>
  <c r="B61" i="3"/>
  <c r="L40" i="3"/>
  <c r="L41" i="3"/>
  <c r="L42" i="3"/>
  <c r="L43" i="3"/>
  <c r="L44" i="3"/>
  <c r="L45" i="3"/>
  <c r="K41" i="3"/>
  <c r="K42" i="3"/>
  <c r="K43" i="3"/>
  <c r="K44" i="3"/>
  <c r="K45" i="3"/>
  <c r="L35" i="3"/>
  <c r="L36" i="3"/>
  <c r="K36" i="3"/>
  <c r="L31" i="3"/>
  <c r="L32" i="3"/>
  <c r="L33" i="3"/>
  <c r="L34" i="3"/>
  <c r="K32" i="3"/>
  <c r="K33" i="3"/>
  <c r="K31" i="3"/>
  <c r="L24" i="3"/>
  <c r="M24" i="3" s="1"/>
  <c r="L25" i="3"/>
  <c r="L26" i="3"/>
  <c r="L27" i="3"/>
  <c r="K25" i="3"/>
  <c r="K26" i="3"/>
  <c r="K27" i="3"/>
  <c r="K24" i="3"/>
  <c r="L22" i="3"/>
  <c r="L23" i="3"/>
  <c r="K23" i="3"/>
  <c r="M23" i="3" s="1"/>
  <c r="K22" i="3"/>
  <c r="L14" i="3"/>
  <c r="L15" i="3"/>
  <c r="L16" i="3"/>
  <c r="L17" i="3"/>
  <c r="L18" i="3"/>
  <c r="K14" i="3"/>
  <c r="K15" i="3"/>
  <c r="K16" i="3"/>
  <c r="K17" i="3"/>
  <c r="K18" i="3"/>
  <c r="C40" i="3"/>
  <c r="C41" i="3"/>
  <c r="C42" i="3"/>
  <c r="C43" i="3"/>
  <c r="C44" i="3"/>
  <c r="C45" i="3"/>
  <c r="B41" i="3"/>
  <c r="B42" i="3"/>
  <c r="B43" i="3"/>
  <c r="B44" i="3"/>
  <c r="B45" i="3"/>
  <c r="B40" i="3"/>
  <c r="C35" i="3"/>
  <c r="C36" i="3"/>
  <c r="B36" i="3"/>
  <c r="B35" i="3"/>
  <c r="C31" i="3"/>
  <c r="C32" i="3"/>
  <c r="C33" i="3"/>
  <c r="C34" i="3"/>
  <c r="B32" i="3"/>
  <c r="B33" i="3"/>
  <c r="B34" i="3"/>
  <c r="B31" i="3"/>
  <c r="C24" i="3"/>
  <c r="C25" i="3"/>
  <c r="C26" i="3"/>
  <c r="C27" i="3"/>
  <c r="B25" i="3"/>
  <c r="B26" i="3"/>
  <c r="B27" i="3"/>
  <c r="B24" i="3"/>
  <c r="C22" i="3"/>
  <c r="C23" i="3"/>
  <c r="B23" i="3"/>
  <c r="B22" i="3"/>
  <c r="B17" i="3"/>
  <c r="C17" i="3"/>
  <c r="B18" i="3"/>
  <c r="C18" i="3"/>
  <c r="C14" i="3"/>
  <c r="C15" i="3"/>
  <c r="C16" i="3"/>
  <c r="B14" i="3"/>
  <c r="B15" i="3"/>
  <c r="B16" i="3"/>
  <c r="M27" i="3" l="1"/>
  <c r="D74" i="3"/>
  <c r="M41" i="3"/>
  <c r="D33" i="3"/>
  <c r="O33" i="3" s="1"/>
  <c r="D14" i="3"/>
  <c r="O14" i="3" s="1"/>
  <c r="M42" i="3"/>
  <c r="D63" i="3"/>
  <c r="D72" i="3"/>
  <c r="D81" i="3"/>
  <c r="D90" i="3"/>
  <c r="D34" i="3"/>
  <c r="F81" i="3" s="1"/>
  <c r="G81" i="3" s="1"/>
  <c r="D82" i="3"/>
  <c r="D91" i="3"/>
  <c r="D41" i="3"/>
  <c r="F88" i="3" s="1"/>
  <c r="M25" i="3"/>
  <c r="M31" i="3"/>
  <c r="D15" i="3"/>
  <c r="O15" i="3" s="1"/>
  <c r="D83" i="3"/>
  <c r="D92" i="3"/>
  <c r="D69" i="3"/>
  <c r="D64" i="3"/>
  <c r="D31" i="3"/>
  <c r="M40" i="3"/>
  <c r="D61" i="3"/>
  <c r="D66" i="3" s="1"/>
  <c r="D79" i="3"/>
  <c r="D88" i="3"/>
  <c r="M35" i="3"/>
  <c r="D17" i="3"/>
  <c r="F64" i="3" s="1"/>
  <c r="D22" i="3"/>
  <c r="F69" i="3" s="1"/>
  <c r="M16" i="3"/>
  <c r="D62" i="3"/>
  <c r="D71" i="3"/>
  <c r="D75" i="3" s="1"/>
  <c r="D80" i="3"/>
  <c r="G80" i="3" s="1"/>
  <c r="D30" i="7"/>
  <c r="D49" i="7"/>
  <c r="D62" i="7"/>
  <c r="D35" i="7"/>
  <c r="O36" i="7" s="1"/>
  <c r="P36" i="7" s="1"/>
  <c r="D43" i="7"/>
  <c r="D57" i="7"/>
  <c r="D34" i="7"/>
  <c r="O35" i="7" s="1"/>
  <c r="M16" i="7"/>
  <c r="D14" i="7"/>
  <c r="D17" i="7" s="1"/>
  <c r="D36" i="7"/>
  <c r="O37" i="7" s="1"/>
  <c r="M24" i="7"/>
  <c r="P16" i="7"/>
  <c r="P29" i="7"/>
  <c r="M23" i="7"/>
  <c r="M35" i="7"/>
  <c r="M17" i="7"/>
  <c r="M30" i="7"/>
  <c r="M32" i="7" s="1"/>
  <c r="D22" i="7"/>
  <c r="D24" i="7" s="1"/>
  <c r="M15" i="7"/>
  <c r="M22" i="7"/>
  <c r="D29" i="7"/>
  <c r="F57" i="7" s="1"/>
  <c r="G57" i="7" s="1"/>
  <c r="M37" i="7"/>
  <c r="D42" i="7"/>
  <c r="D45" i="7" s="1"/>
  <c r="D56" i="7"/>
  <c r="D59" i="7" s="1"/>
  <c r="O31" i="7"/>
  <c r="P31" i="7" s="1"/>
  <c r="F58" i="7"/>
  <c r="G58" i="7" s="1"/>
  <c r="D52" i="7"/>
  <c r="O22" i="7"/>
  <c r="F49" i="7"/>
  <c r="G49" i="7" s="1"/>
  <c r="F62" i="7"/>
  <c r="G62" i="7" s="1"/>
  <c r="O24" i="7"/>
  <c r="F51" i="7"/>
  <c r="G51" i="7" s="1"/>
  <c r="F63" i="7"/>
  <c r="G63" i="7" s="1"/>
  <c r="O17" i="7"/>
  <c r="F44" i="7"/>
  <c r="G44" i="7" s="1"/>
  <c r="F43" i="7"/>
  <c r="F56" i="7"/>
  <c r="O31" i="3"/>
  <c r="F78" i="3"/>
  <c r="M26" i="3"/>
  <c r="M33" i="3"/>
  <c r="D36" i="3"/>
  <c r="D42" i="3"/>
  <c r="F89" i="3" s="1"/>
  <c r="D73" i="3"/>
  <c r="D87" i="3"/>
  <c r="F80" i="3"/>
  <c r="M14" i="3"/>
  <c r="P14" i="3" s="1"/>
  <c r="D16" i="3"/>
  <c r="D32" i="3"/>
  <c r="F79" i="3" s="1"/>
  <c r="D35" i="3"/>
  <c r="F82" i="3" s="1"/>
  <c r="D23" i="3"/>
  <c r="F70" i="3" s="1"/>
  <c r="G70" i="3" s="1"/>
  <c r="M36" i="3"/>
  <c r="D78" i="3"/>
  <c r="D89" i="3"/>
  <c r="M15" i="3"/>
  <c r="M22" i="3"/>
  <c r="F61" i="3"/>
  <c r="D25" i="3"/>
  <c r="F72" i="3" s="1"/>
  <c r="G72" i="3" s="1"/>
  <c r="D24" i="3"/>
  <c r="M18" i="3"/>
  <c r="M32" i="3"/>
  <c r="D18" i="3"/>
  <c r="D27" i="3"/>
  <c r="F74" i="3" s="1"/>
  <c r="G74" i="3" s="1"/>
  <c r="D26" i="3"/>
  <c r="F73" i="3" s="1"/>
  <c r="D43" i="3"/>
  <c r="F90" i="3" s="1"/>
  <c r="D40" i="3"/>
  <c r="D45" i="3"/>
  <c r="F92" i="3" s="1"/>
  <c r="M44" i="3"/>
  <c r="M34" i="3"/>
  <c r="M43" i="3"/>
  <c r="M45" i="3"/>
  <c r="M17" i="3"/>
  <c r="D44" i="3"/>
  <c r="F91" i="3" s="1"/>
  <c r="G78" i="3" l="1"/>
  <c r="G92" i="3"/>
  <c r="P33" i="3"/>
  <c r="G79" i="3"/>
  <c r="G91" i="3"/>
  <c r="G82" i="3"/>
  <c r="O35" i="3"/>
  <c r="P35" i="3" s="1"/>
  <c r="O34" i="3"/>
  <c r="G69" i="3"/>
  <c r="P15" i="3"/>
  <c r="O32" i="3"/>
  <c r="P32" i="3" s="1"/>
  <c r="G90" i="3"/>
  <c r="G64" i="3"/>
  <c r="O22" i="3"/>
  <c r="P22" i="3" s="1"/>
  <c r="G89" i="3"/>
  <c r="O25" i="3"/>
  <c r="P25" i="3" s="1"/>
  <c r="O41" i="3"/>
  <c r="P41" i="3" s="1"/>
  <c r="G61" i="3"/>
  <c r="F62" i="3"/>
  <c r="P31" i="3"/>
  <c r="P34" i="3"/>
  <c r="G88" i="3"/>
  <c r="G62" i="3"/>
  <c r="O23" i="3"/>
  <c r="P23" i="3" s="1"/>
  <c r="O42" i="3"/>
  <c r="P42" i="3" s="1"/>
  <c r="O17" i="3"/>
  <c r="P17" i="3" s="1"/>
  <c r="M28" i="3"/>
  <c r="D84" i="3"/>
  <c r="M19" i="3"/>
  <c r="M46" i="3"/>
  <c r="M38" i="7"/>
  <c r="D37" i="7"/>
  <c r="D31" i="7"/>
  <c r="O15" i="7"/>
  <c r="P15" i="7" s="1"/>
  <c r="P18" i="7" s="1"/>
  <c r="Q17" i="7" s="1"/>
  <c r="R17" i="7" s="1"/>
  <c r="P24" i="7"/>
  <c r="G43" i="7"/>
  <c r="F15" i="7"/>
  <c r="G15" i="7" s="1"/>
  <c r="F23" i="7"/>
  <c r="G23" i="7" s="1"/>
  <c r="G56" i="7"/>
  <c r="G59" i="7" s="1"/>
  <c r="F64" i="7"/>
  <c r="G64" i="7" s="1"/>
  <c r="G65" i="7" s="1"/>
  <c r="F42" i="7"/>
  <c r="G42" i="7" s="1"/>
  <c r="G45" i="7" s="1"/>
  <c r="H42" i="7" s="1"/>
  <c r="I42" i="7" s="1"/>
  <c r="P17" i="7"/>
  <c r="M25" i="7"/>
  <c r="P37" i="7"/>
  <c r="P35" i="7"/>
  <c r="F36" i="7"/>
  <c r="G36" i="7" s="1"/>
  <c r="P22" i="7"/>
  <c r="F35" i="7"/>
  <c r="G35" i="7" s="1"/>
  <c r="F50" i="7"/>
  <c r="G50" i="7" s="1"/>
  <c r="G52" i="7" s="1"/>
  <c r="O23" i="7"/>
  <c r="P23" i="7" s="1"/>
  <c r="F22" i="7"/>
  <c r="G22" i="7" s="1"/>
  <c r="F28" i="7"/>
  <c r="G28" i="7" s="1"/>
  <c r="O30" i="7"/>
  <c r="P30" i="7" s="1"/>
  <c r="P32" i="7" s="1"/>
  <c r="M18" i="7"/>
  <c r="F16" i="7"/>
  <c r="G16" i="7" s="1"/>
  <c r="F34" i="7"/>
  <c r="G34" i="7" s="1"/>
  <c r="P38" i="7"/>
  <c r="F29" i="7"/>
  <c r="G29" i="7" s="1"/>
  <c r="F14" i="7"/>
  <c r="G14" i="7" s="1"/>
  <c r="F21" i="7"/>
  <c r="G21" i="7" s="1"/>
  <c r="F30" i="7"/>
  <c r="G30" i="7" s="1"/>
  <c r="F87" i="3"/>
  <c r="G87" i="3" s="1"/>
  <c r="O40" i="3"/>
  <c r="P40" i="3" s="1"/>
  <c r="O24" i="3"/>
  <c r="P24" i="3" s="1"/>
  <c r="F71" i="3"/>
  <c r="G71" i="3" s="1"/>
  <c r="G73" i="3"/>
  <c r="O43" i="3"/>
  <c r="P43" i="3" s="1"/>
  <c r="D28" i="3"/>
  <c r="O26" i="3"/>
  <c r="P26" i="3" s="1"/>
  <c r="D19" i="3"/>
  <c r="F18" i="3" s="1"/>
  <c r="G18" i="3" s="1"/>
  <c r="F65" i="3"/>
  <c r="G65" i="3" s="1"/>
  <c r="D93" i="3"/>
  <c r="O16" i="3"/>
  <c r="P16" i="3" s="1"/>
  <c r="F63" i="3"/>
  <c r="G63" i="3" s="1"/>
  <c r="O36" i="3"/>
  <c r="P36" i="3" s="1"/>
  <c r="F83" i="3"/>
  <c r="G83" i="3" s="1"/>
  <c r="D37" i="3"/>
  <c r="M37" i="3"/>
  <c r="O27" i="3"/>
  <c r="P27" i="3" s="1"/>
  <c r="O18" i="3"/>
  <c r="P18" i="3" s="1"/>
  <c r="O45" i="3"/>
  <c r="P45" i="3" s="1"/>
  <c r="D46" i="3"/>
  <c r="O44" i="3"/>
  <c r="P44" i="3" s="1"/>
  <c r="F44" i="3" l="1"/>
  <c r="G44" i="3" s="1"/>
  <c r="F24" i="3"/>
  <c r="G24" i="3" s="1"/>
  <c r="F23" i="3"/>
  <c r="G23" i="3" s="1"/>
  <c r="P28" i="3"/>
  <c r="F14" i="3"/>
  <c r="G14" i="3" s="1"/>
  <c r="P37" i="3"/>
  <c r="F32" i="3"/>
  <c r="G32" i="3" s="1"/>
  <c r="F27" i="3"/>
  <c r="G27" i="3" s="1"/>
  <c r="F34" i="3"/>
  <c r="G34" i="3" s="1"/>
  <c r="F16" i="3"/>
  <c r="G16" i="3" s="1"/>
  <c r="F15" i="3"/>
  <c r="G15" i="3" s="1"/>
  <c r="F43" i="3"/>
  <c r="G43" i="3" s="1"/>
  <c r="F36" i="3"/>
  <c r="G36" i="3" s="1"/>
  <c r="F22" i="3"/>
  <c r="G22" i="3" s="1"/>
  <c r="F45" i="3"/>
  <c r="G45" i="3" s="1"/>
  <c r="G75" i="3"/>
  <c r="P25" i="7"/>
  <c r="G37" i="7"/>
  <c r="G31" i="7"/>
  <c r="Q23" i="7"/>
  <c r="R23" i="7" s="1"/>
  <c r="H58" i="7"/>
  <c r="I58" i="7" s="1"/>
  <c r="Q29" i="7"/>
  <c r="R29" i="7" s="1"/>
  <c r="Q37" i="7"/>
  <c r="R37" i="7" s="1"/>
  <c r="Q16" i="7"/>
  <c r="R16" i="7" s="1"/>
  <c r="H51" i="7"/>
  <c r="I51" i="7" s="1"/>
  <c r="H64" i="7"/>
  <c r="I64" i="7" s="1"/>
  <c r="H49" i="7"/>
  <c r="I49" i="7" s="1"/>
  <c r="Q24" i="7"/>
  <c r="R24" i="7" s="1"/>
  <c r="H62" i="7"/>
  <c r="I62" i="7" s="1"/>
  <c r="H57" i="7"/>
  <c r="I57" i="7" s="1"/>
  <c r="H63" i="7"/>
  <c r="I63" i="7" s="1"/>
  <c r="H44" i="7"/>
  <c r="I44" i="7" s="1"/>
  <c r="Q31" i="7"/>
  <c r="R31" i="7" s="1"/>
  <c r="Q30" i="7"/>
  <c r="R30" i="7" s="1"/>
  <c r="H50" i="7"/>
  <c r="I50" i="7" s="1"/>
  <c r="Q35" i="7"/>
  <c r="R35" i="7" s="1"/>
  <c r="H43" i="7"/>
  <c r="I43" i="7" s="1"/>
  <c r="G17" i="7"/>
  <c r="H29" i="7" s="1"/>
  <c r="H56" i="7"/>
  <c r="I56" i="7" s="1"/>
  <c r="Q15" i="7"/>
  <c r="R15" i="7" s="1"/>
  <c r="Q22" i="7"/>
  <c r="R22" i="7" s="1"/>
  <c r="Q36" i="7"/>
  <c r="R36" i="7" s="1"/>
  <c r="G24" i="7"/>
  <c r="G93" i="3"/>
  <c r="Q40" i="3"/>
  <c r="R40" i="3" s="1"/>
  <c r="F17" i="3"/>
  <c r="G17" i="3" s="1"/>
  <c r="F25" i="3"/>
  <c r="G25" i="3" s="1"/>
  <c r="F33" i="3"/>
  <c r="G33" i="3" s="1"/>
  <c r="F40" i="3"/>
  <c r="G40" i="3" s="1"/>
  <c r="F42" i="3"/>
  <c r="G42" i="3" s="1"/>
  <c r="G66" i="3"/>
  <c r="H87" i="3" s="1"/>
  <c r="I87" i="3" s="1"/>
  <c r="F26" i="3"/>
  <c r="G26" i="3" s="1"/>
  <c r="F31" i="3"/>
  <c r="G31" i="3" s="1"/>
  <c r="P19" i="3"/>
  <c r="Q24" i="3" s="1"/>
  <c r="R24" i="3" s="1"/>
  <c r="G84" i="3"/>
  <c r="F35" i="3"/>
  <c r="G35" i="3" s="1"/>
  <c r="F41" i="3"/>
  <c r="G41" i="3" s="1"/>
  <c r="Q31" i="3"/>
  <c r="R31" i="3" s="1"/>
  <c r="Q36" i="3"/>
  <c r="R36" i="3" s="1"/>
  <c r="Q15" i="3"/>
  <c r="R15" i="3" s="1"/>
  <c r="Q23" i="3"/>
  <c r="R23" i="3" s="1"/>
  <c r="Q44" i="3"/>
  <c r="R44" i="3" s="1"/>
  <c r="Q17" i="3"/>
  <c r="R17" i="3" s="1"/>
  <c r="P46" i="3"/>
  <c r="Q32" i="3" l="1"/>
  <c r="R32" i="3" s="1"/>
  <c r="Q16" i="3"/>
  <c r="R16" i="3" s="1"/>
  <c r="Q41" i="3"/>
  <c r="R41" i="3" s="1"/>
  <c r="Q26" i="3"/>
  <c r="R26" i="3" s="1"/>
  <c r="Q27" i="3"/>
  <c r="R27" i="3" s="1"/>
  <c r="Q18" i="3"/>
  <c r="R18" i="3" s="1"/>
  <c r="Q35" i="3"/>
  <c r="R35" i="3" s="1"/>
  <c r="Q42" i="3"/>
  <c r="R42" i="3" s="1"/>
  <c r="Q34" i="3"/>
  <c r="R34" i="3" s="1"/>
  <c r="Q43" i="3"/>
  <c r="R43" i="3" s="1"/>
  <c r="Q22" i="3"/>
  <c r="R22" i="3" s="1"/>
  <c r="G28" i="3"/>
  <c r="G46" i="3"/>
  <c r="G19" i="3"/>
  <c r="H17" i="3" s="1"/>
  <c r="Q33" i="3"/>
  <c r="R33" i="3" s="1"/>
  <c r="G37" i="3"/>
  <c r="Q45" i="3"/>
  <c r="R45" i="3" s="1"/>
  <c r="Q14" i="3"/>
  <c r="R14" i="3" s="1"/>
  <c r="R19" i="3" s="1"/>
  <c r="S27" i="3" s="1"/>
  <c r="Q25" i="3"/>
  <c r="R25" i="3" s="1"/>
  <c r="H14" i="7"/>
  <c r="H21" i="7"/>
  <c r="H30" i="7"/>
  <c r="R38" i="7"/>
  <c r="R25" i="7"/>
  <c r="I52" i="7"/>
  <c r="I65" i="7"/>
  <c r="R18" i="7"/>
  <c r="S15" i="7" s="1"/>
  <c r="R32" i="7"/>
  <c r="I59" i="7"/>
  <c r="H35" i="7"/>
  <c r="H36" i="7"/>
  <c r="H22" i="7"/>
  <c r="H34" i="7"/>
  <c r="H28" i="7"/>
  <c r="H31" i="7" s="1"/>
  <c r="H23" i="7"/>
  <c r="H16" i="7"/>
  <c r="H15" i="7"/>
  <c r="H17" i="7" s="1"/>
  <c r="I45" i="7"/>
  <c r="J42" i="7" s="1"/>
  <c r="H71" i="3"/>
  <c r="I71" i="3" s="1"/>
  <c r="H83" i="3"/>
  <c r="I83" i="3" s="1"/>
  <c r="H64" i="3"/>
  <c r="I64" i="3" s="1"/>
  <c r="H70" i="3"/>
  <c r="I70" i="3" s="1"/>
  <c r="H61" i="3"/>
  <c r="I61" i="3" s="1"/>
  <c r="H63" i="3"/>
  <c r="I63" i="3" s="1"/>
  <c r="H62" i="3"/>
  <c r="I62" i="3" s="1"/>
  <c r="H79" i="3"/>
  <c r="I79" i="3" s="1"/>
  <c r="H80" i="3"/>
  <c r="I80" i="3" s="1"/>
  <c r="H78" i="3"/>
  <c r="I78" i="3" s="1"/>
  <c r="H74" i="3"/>
  <c r="I74" i="3" s="1"/>
  <c r="H82" i="3"/>
  <c r="I82" i="3" s="1"/>
  <c r="H88" i="3"/>
  <c r="I88" i="3" s="1"/>
  <c r="H72" i="3"/>
  <c r="I72" i="3" s="1"/>
  <c r="H81" i="3"/>
  <c r="I81" i="3" s="1"/>
  <c r="H69" i="3"/>
  <c r="I69" i="3" s="1"/>
  <c r="H90" i="3"/>
  <c r="I90" i="3" s="1"/>
  <c r="H89" i="3"/>
  <c r="I89" i="3" s="1"/>
  <c r="H91" i="3"/>
  <c r="I91" i="3" s="1"/>
  <c r="H73" i="3"/>
  <c r="I73" i="3" s="1"/>
  <c r="H92" i="3"/>
  <c r="I92" i="3" s="1"/>
  <c r="H65" i="3"/>
  <c r="I65" i="3" s="1"/>
  <c r="H40" i="3"/>
  <c r="H27" i="3"/>
  <c r="H14" i="3"/>
  <c r="H22" i="3"/>
  <c r="H42" i="3"/>
  <c r="H26" i="3"/>
  <c r="H25" i="3"/>
  <c r="H35" i="3"/>
  <c r="H45" i="3"/>
  <c r="R46" i="3" l="1"/>
  <c r="R37" i="3"/>
  <c r="H32" i="3"/>
  <c r="H23" i="3"/>
  <c r="H33" i="3"/>
  <c r="H41" i="3"/>
  <c r="H44" i="3"/>
  <c r="H34" i="3"/>
  <c r="H31" i="3"/>
  <c r="H37" i="3" s="1"/>
  <c r="H43" i="3"/>
  <c r="H46" i="3" s="1"/>
  <c r="H18" i="3"/>
  <c r="R28" i="3"/>
  <c r="H36" i="3"/>
  <c r="H24" i="3"/>
  <c r="H16" i="3"/>
  <c r="H15" i="3"/>
  <c r="J44" i="7"/>
  <c r="J49" i="7"/>
  <c r="J63" i="7"/>
  <c r="J56" i="7"/>
  <c r="S16" i="7"/>
  <c r="S22" i="7"/>
  <c r="S31" i="7"/>
  <c r="S36" i="7"/>
  <c r="J43" i="7"/>
  <c r="J45" i="7" s="1"/>
  <c r="J51" i="7"/>
  <c r="J50" i="7"/>
  <c r="H24" i="7"/>
  <c r="S17" i="7"/>
  <c r="S23" i="7"/>
  <c r="J57" i="7"/>
  <c r="J64" i="7"/>
  <c r="H37" i="7"/>
  <c r="S18" i="7"/>
  <c r="S37" i="7"/>
  <c r="S24" i="7"/>
  <c r="S30" i="7"/>
  <c r="S35" i="7"/>
  <c r="J58" i="7"/>
  <c r="S29" i="7"/>
  <c r="J62" i="7"/>
  <c r="S34" i="3"/>
  <c r="S40" i="3"/>
  <c r="I75" i="3"/>
  <c r="I93" i="3"/>
  <c r="S22" i="3"/>
  <c r="I66" i="3"/>
  <c r="J87" i="3" s="1"/>
  <c r="I84" i="3"/>
  <c r="S41" i="3"/>
  <c r="S25" i="3"/>
  <c r="S23" i="3"/>
  <c r="S24" i="3"/>
  <c r="S45" i="3"/>
  <c r="S16" i="3"/>
  <c r="S15" i="3"/>
  <c r="S17" i="3"/>
  <c r="S26" i="3"/>
  <c r="S33" i="3"/>
  <c r="S43" i="3"/>
  <c r="S44" i="3"/>
  <c r="S31" i="3"/>
  <c r="S18" i="3"/>
  <c r="S42" i="3"/>
  <c r="S14" i="3"/>
  <c r="S32" i="3"/>
  <c r="S35" i="3"/>
  <c r="S36" i="3"/>
  <c r="H28" i="3" l="1"/>
  <c r="H19" i="3"/>
  <c r="J52" i="7"/>
  <c r="J59" i="7"/>
  <c r="S25" i="7"/>
  <c r="S32" i="7"/>
  <c r="J65" i="7"/>
  <c r="S38" i="7"/>
  <c r="J65" i="3"/>
  <c r="J90" i="3"/>
  <c r="J73" i="3"/>
  <c r="J83" i="3"/>
  <c r="J78" i="3"/>
  <c r="J63" i="3"/>
  <c r="J79" i="3"/>
  <c r="J64" i="3"/>
  <c r="J74" i="3"/>
  <c r="J72" i="3"/>
  <c r="J69" i="3"/>
  <c r="J89" i="3"/>
  <c r="J91" i="3"/>
  <c r="J92" i="3"/>
  <c r="J70" i="3"/>
  <c r="J88" i="3"/>
  <c r="J93" i="3" s="1"/>
  <c r="J82" i="3"/>
  <c r="J62" i="3"/>
  <c r="J71" i="3"/>
  <c r="J61" i="3"/>
  <c r="J81" i="3"/>
  <c r="J80" i="3"/>
  <c r="S19" i="3"/>
  <c r="S28" i="3"/>
  <c r="S46" i="3"/>
  <c r="S37" i="3"/>
  <c r="J66" i="3" l="1"/>
  <c r="J84" i="3"/>
  <c r="J75" i="3"/>
</calcChain>
</file>

<file path=xl/sharedStrings.xml><?xml version="1.0" encoding="utf-8"?>
<sst xmlns="http://schemas.openxmlformats.org/spreadsheetml/2006/main" count="314" uniqueCount="33">
  <si>
    <t>A</t>
  </si>
  <si>
    <t>B</t>
  </si>
  <si>
    <t>C</t>
  </si>
  <si>
    <t>D</t>
  </si>
  <si>
    <t>E</t>
  </si>
  <si>
    <t>F</t>
  </si>
  <si>
    <t>G</t>
  </si>
  <si>
    <t>H</t>
  </si>
  <si>
    <t>Plate 2</t>
  </si>
  <si>
    <t>Gapdh</t>
  </si>
  <si>
    <t>FosB</t>
  </si>
  <si>
    <t>Pdyn</t>
  </si>
  <si>
    <t>DMSO + Veh</t>
  </si>
  <si>
    <t>R1</t>
  </si>
  <si>
    <t>R2</t>
  </si>
  <si>
    <t>Average</t>
  </si>
  <si>
    <t>Diff-Veh Avg</t>
  </si>
  <si>
    <t>Relative Enrichment</t>
  </si>
  <si>
    <t>Normalized</t>
  </si>
  <si>
    <t>Aniso + Veh</t>
  </si>
  <si>
    <t>DMSO + KCl</t>
  </si>
  <si>
    <t>Aniso + KCl</t>
  </si>
  <si>
    <t>Gapdh Averages</t>
  </si>
  <si>
    <t>Ct(samples)-Ct(Gapdh)</t>
  </si>
  <si>
    <t>Diff Avg</t>
  </si>
  <si>
    <t>Relative enrichment</t>
  </si>
  <si>
    <t>N/A</t>
  </si>
  <si>
    <t>20.01</t>
  </si>
  <si>
    <t>Fosb</t>
  </si>
  <si>
    <t>Primers:</t>
  </si>
  <si>
    <t>Experiment 1 - Figure 5D</t>
  </si>
  <si>
    <t>Experiment 2 - Figure 5D</t>
  </si>
  <si>
    <t>Primers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</si>
</sst>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6" borderId="1" xfId="0" applyFont="1" applyFill="1" applyBorder="1" applyAlignment="1">
      <alignment horizontal="center" wrapText="1"/>
    </xf>
    <xf numFmtId="49" fontId="4" fillId="0" borderId="0" xfId="0" applyNumberFormat="1" applyFont="1" applyAlignment="1">
      <alignment wrapText="1"/>
    </xf>
    <xf numFmtId="2" fontId="1" fillId="0" borderId="0" xfId="0" applyNumberFormat="1" applyFont="1"/>
    <xf numFmtId="49" fontId="0" fillId="0" borderId="0" xfId="0" applyNumberFormat="1"/>
    <xf numFmtId="49" fontId="4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2" fontId="2" fillId="6" borderId="1" xfId="0" applyNumberFormat="1" applyFont="1" applyFill="1" applyBorder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6CDC6-3218-1F43-BD0E-3D6645BE7E8D}">
  <dimension ref="A1:S65"/>
  <sheetViews>
    <sheetView tabSelected="1" workbookViewId="0">
      <selection activeCell="E37" sqref="E37"/>
    </sheetView>
  </sheetViews>
  <sheetFormatPr baseColWidth="10" defaultRowHeight="16" x14ac:dyDescent="0.2"/>
  <cols>
    <col min="1" max="1" width="12.83203125" customWidth="1"/>
    <col min="7" max="7" width="19.6640625" bestFit="1" customWidth="1"/>
    <col min="9" max="9" width="17.5" bestFit="1" customWidth="1"/>
    <col min="15" max="15" width="11.1640625" bestFit="1" customWidth="1"/>
    <col min="18" max="18" width="19.83203125" bestFit="1" customWidth="1"/>
    <col min="257" max="257" width="12.83203125" customWidth="1"/>
    <col min="263" max="263" width="19.6640625" bestFit="1" customWidth="1"/>
    <col min="265" max="265" width="17.5" bestFit="1" customWidth="1"/>
    <col min="271" max="271" width="11.1640625" bestFit="1" customWidth="1"/>
    <col min="274" max="274" width="19.83203125" bestFit="1" customWidth="1"/>
    <col min="513" max="513" width="12.83203125" customWidth="1"/>
    <col min="519" max="519" width="19.6640625" bestFit="1" customWidth="1"/>
    <col min="521" max="521" width="17.5" bestFit="1" customWidth="1"/>
    <col min="527" max="527" width="11.1640625" bestFit="1" customWidth="1"/>
    <col min="530" max="530" width="19.83203125" bestFit="1" customWidth="1"/>
    <col min="769" max="769" width="12.83203125" customWidth="1"/>
    <col min="775" max="775" width="19.6640625" bestFit="1" customWidth="1"/>
    <col min="777" max="777" width="17.5" bestFit="1" customWidth="1"/>
    <col min="783" max="783" width="11.1640625" bestFit="1" customWidth="1"/>
    <col min="786" max="786" width="19.83203125" bestFit="1" customWidth="1"/>
    <col min="1025" max="1025" width="12.83203125" customWidth="1"/>
    <col min="1031" max="1031" width="19.6640625" bestFit="1" customWidth="1"/>
    <col min="1033" max="1033" width="17.5" bestFit="1" customWidth="1"/>
    <col min="1039" max="1039" width="11.1640625" bestFit="1" customWidth="1"/>
    <col min="1042" max="1042" width="19.83203125" bestFit="1" customWidth="1"/>
    <col min="1281" max="1281" width="12.83203125" customWidth="1"/>
    <col min="1287" max="1287" width="19.6640625" bestFit="1" customWidth="1"/>
    <col min="1289" max="1289" width="17.5" bestFit="1" customWidth="1"/>
    <col min="1295" max="1295" width="11.1640625" bestFit="1" customWidth="1"/>
    <col min="1298" max="1298" width="19.83203125" bestFit="1" customWidth="1"/>
    <col min="1537" max="1537" width="12.83203125" customWidth="1"/>
    <col min="1543" max="1543" width="19.6640625" bestFit="1" customWidth="1"/>
    <col min="1545" max="1545" width="17.5" bestFit="1" customWidth="1"/>
    <col min="1551" max="1551" width="11.1640625" bestFit="1" customWidth="1"/>
    <col min="1554" max="1554" width="19.83203125" bestFit="1" customWidth="1"/>
    <col min="1793" max="1793" width="12.83203125" customWidth="1"/>
    <col min="1799" max="1799" width="19.6640625" bestFit="1" customWidth="1"/>
    <col min="1801" max="1801" width="17.5" bestFit="1" customWidth="1"/>
    <col min="1807" max="1807" width="11.1640625" bestFit="1" customWidth="1"/>
    <col min="1810" max="1810" width="19.83203125" bestFit="1" customWidth="1"/>
    <col min="2049" max="2049" width="12.83203125" customWidth="1"/>
    <col min="2055" max="2055" width="19.6640625" bestFit="1" customWidth="1"/>
    <col min="2057" max="2057" width="17.5" bestFit="1" customWidth="1"/>
    <col min="2063" max="2063" width="11.1640625" bestFit="1" customWidth="1"/>
    <col min="2066" max="2066" width="19.83203125" bestFit="1" customWidth="1"/>
    <col min="2305" max="2305" width="12.83203125" customWidth="1"/>
    <col min="2311" max="2311" width="19.6640625" bestFit="1" customWidth="1"/>
    <col min="2313" max="2313" width="17.5" bestFit="1" customWidth="1"/>
    <col min="2319" max="2319" width="11.1640625" bestFit="1" customWidth="1"/>
    <col min="2322" max="2322" width="19.83203125" bestFit="1" customWidth="1"/>
    <col min="2561" max="2561" width="12.83203125" customWidth="1"/>
    <col min="2567" max="2567" width="19.6640625" bestFit="1" customWidth="1"/>
    <col min="2569" max="2569" width="17.5" bestFit="1" customWidth="1"/>
    <col min="2575" max="2575" width="11.1640625" bestFit="1" customWidth="1"/>
    <col min="2578" max="2578" width="19.83203125" bestFit="1" customWidth="1"/>
    <col min="2817" max="2817" width="12.83203125" customWidth="1"/>
    <col min="2823" max="2823" width="19.6640625" bestFit="1" customWidth="1"/>
    <col min="2825" max="2825" width="17.5" bestFit="1" customWidth="1"/>
    <col min="2831" max="2831" width="11.1640625" bestFit="1" customWidth="1"/>
    <col min="2834" max="2834" width="19.83203125" bestFit="1" customWidth="1"/>
    <col min="3073" max="3073" width="12.83203125" customWidth="1"/>
    <col min="3079" max="3079" width="19.6640625" bestFit="1" customWidth="1"/>
    <col min="3081" max="3081" width="17.5" bestFit="1" customWidth="1"/>
    <col min="3087" max="3087" width="11.1640625" bestFit="1" customWidth="1"/>
    <col min="3090" max="3090" width="19.83203125" bestFit="1" customWidth="1"/>
    <col min="3329" max="3329" width="12.83203125" customWidth="1"/>
    <col min="3335" max="3335" width="19.6640625" bestFit="1" customWidth="1"/>
    <col min="3337" max="3337" width="17.5" bestFit="1" customWidth="1"/>
    <col min="3343" max="3343" width="11.1640625" bestFit="1" customWidth="1"/>
    <col min="3346" max="3346" width="19.83203125" bestFit="1" customWidth="1"/>
    <col min="3585" max="3585" width="12.83203125" customWidth="1"/>
    <col min="3591" max="3591" width="19.6640625" bestFit="1" customWidth="1"/>
    <col min="3593" max="3593" width="17.5" bestFit="1" customWidth="1"/>
    <col min="3599" max="3599" width="11.1640625" bestFit="1" customWidth="1"/>
    <col min="3602" max="3602" width="19.83203125" bestFit="1" customWidth="1"/>
    <col min="3841" max="3841" width="12.83203125" customWidth="1"/>
    <col min="3847" max="3847" width="19.6640625" bestFit="1" customWidth="1"/>
    <col min="3849" max="3849" width="17.5" bestFit="1" customWidth="1"/>
    <col min="3855" max="3855" width="11.1640625" bestFit="1" customWidth="1"/>
    <col min="3858" max="3858" width="19.83203125" bestFit="1" customWidth="1"/>
    <col min="4097" max="4097" width="12.83203125" customWidth="1"/>
    <col min="4103" max="4103" width="19.6640625" bestFit="1" customWidth="1"/>
    <col min="4105" max="4105" width="17.5" bestFit="1" customWidth="1"/>
    <col min="4111" max="4111" width="11.1640625" bestFit="1" customWidth="1"/>
    <col min="4114" max="4114" width="19.83203125" bestFit="1" customWidth="1"/>
    <col min="4353" max="4353" width="12.83203125" customWidth="1"/>
    <col min="4359" max="4359" width="19.6640625" bestFit="1" customWidth="1"/>
    <col min="4361" max="4361" width="17.5" bestFit="1" customWidth="1"/>
    <col min="4367" max="4367" width="11.1640625" bestFit="1" customWidth="1"/>
    <col min="4370" max="4370" width="19.83203125" bestFit="1" customWidth="1"/>
    <col min="4609" max="4609" width="12.83203125" customWidth="1"/>
    <col min="4615" max="4615" width="19.6640625" bestFit="1" customWidth="1"/>
    <col min="4617" max="4617" width="17.5" bestFit="1" customWidth="1"/>
    <col min="4623" max="4623" width="11.1640625" bestFit="1" customWidth="1"/>
    <col min="4626" max="4626" width="19.83203125" bestFit="1" customWidth="1"/>
    <col min="4865" max="4865" width="12.83203125" customWidth="1"/>
    <col min="4871" max="4871" width="19.6640625" bestFit="1" customWidth="1"/>
    <col min="4873" max="4873" width="17.5" bestFit="1" customWidth="1"/>
    <col min="4879" max="4879" width="11.1640625" bestFit="1" customWidth="1"/>
    <col min="4882" max="4882" width="19.83203125" bestFit="1" customWidth="1"/>
    <col min="5121" max="5121" width="12.83203125" customWidth="1"/>
    <col min="5127" max="5127" width="19.6640625" bestFit="1" customWidth="1"/>
    <col min="5129" max="5129" width="17.5" bestFit="1" customWidth="1"/>
    <col min="5135" max="5135" width="11.1640625" bestFit="1" customWidth="1"/>
    <col min="5138" max="5138" width="19.83203125" bestFit="1" customWidth="1"/>
    <col min="5377" max="5377" width="12.83203125" customWidth="1"/>
    <col min="5383" max="5383" width="19.6640625" bestFit="1" customWidth="1"/>
    <col min="5385" max="5385" width="17.5" bestFit="1" customWidth="1"/>
    <col min="5391" max="5391" width="11.1640625" bestFit="1" customWidth="1"/>
    <col min="5394" max="5394" width="19.83203125" bestFit="1" customWidth="1"/>
    <col min="5633" max="5633" width="12.83203125" customWidth="1"/>
    <col min="5639" max="5639" width="19.6640625" bestFit="1" customWidth="1"/>
    <col min="5641" max="5641" width="17.5" bestFit="1" customWidth="1"/>
    <col min="5647" max="5647" width="11.1640625" bestFit="1" customWidth="1"/>
    <col min="5650" max="5650" width="19.83203125" bestFit="1" customWidth="1"/>
    <col min="5889" max="5889" width="12.83203125" customWidth="1"/>
    <col min="5895" max="5895" width="19.6640625" bestFit="1" customWidth="1"/>
    <col min="5897" max="5897" width="17.5" bestFit="1" customWidth="1"/>
    <col min="5903" max="5903" width="11.1640625" bestFit="1" customWidth="1"/>
    <col min="5906" max="5906" width="19.83203125" bestFit="1" customWidth="1"/>
    <col min="6145" max="6145" width="12.83203125" customWidth="1"/>
    <col min="6151" max="6151" width="19.6640625" bestFit="1" customWidth="1"/>
    <col min="6153" max="6153" width="17.5" bestFit="1" customWidth="1"/>
    <col min="6159" max="6159" width="11.1640625" bestFit="1" customWidth="1"/>
    <col min="6162" max="6162" width="19.83203125" bestFit="1" customWidth="1"/>
    <col min="6401" max="6401" width="12.83203125" customWidth="1"/>
    <col min="6407" max="6407" width="19.6640625" bestFit="1" customWidth="1"/>
    <col min="6409" max="6409" width="17.5" bestFit="1" customWidth="1"/>
    <col min="6415" max="6415" width="11.1640625" bestFit="1" customWidth="1"/>
    <col min="6418" max="6418" width="19.83203125" bestFit="1" customWidth="1"/>
    <col min="6657" max="6657" width="12.83203125" customWidth="1"/>
    <col min="6663" max="6663" width="19.6640625" bestFit="1" customWidth="1"/>
    <col min="6665" max="6665" width="17.5" bestFit="1" customWidth="1"/>
    <col min="6671" max="6671" width="11.1640625" bestFit="1" customWidth="1"/>
    <col min="6674" max="6674" width="19.83203125" bestFit="1" customWidth="1"/>
    <col min="6913" max="6913" width="12.83203125" customWidth="1"/>
    <col min="6919" max="6919" width="19.6640625" bestFit="1" customWidth="1"/>
    <col min="6921" max="6921" width="17.5" bestFit="1" customWidth="1"/>
    <col min="6927" max="6927" width="11.1640625" bestFit="1" customWidth="1"/>
    <col min="6930" max="6930" width="19.83203125" bestFit="1" customWidth="1"/>
    <col min="7169" max="7169" width="12.83203125" customWidth="1"/>
    <col min="7175" max="7175" width="19.6640625" bestFit="1" customWidth="1"/>
    <col min="7177" max="7177" width="17.5" bestFit="1" customWidth="1"/>
    <col min="7183" max="7183" width="11.1640625" bestFit="1" customWidth="1"/>
    <col min="7186" max="7186" width="19.83203125" bestFit="1" customWidth="1"/>
    <col min="7425" max="7425" width="12.83203125" customWidth="1"/>
    <col min="7431" max="7431" width="19.6640625" bestFit="1" customWidth="1"/>
    <col min="7433" max="7433" width="17.5" bestFit="1" customWidth="1"/>
    <col min="7439" max="7439" width="11.1640625" bestFit="1" customWidth="1"/>
    <col min="7442" max="7442" width="19.83203125" bestFit="1" customWidth="1"/>
    <col min="7681" max="7681" width="12.83203125" customWidth="1"/>
    <col min="7687" max="7687" width="19.6640625" bestFit="1" customWidth="1"/>
    <col min="7689" max="7689" width="17.5" bestFit="1" customWidth="1"/>
    <col min="7695" max="7695" width="11.1640625" bestFit="1" customWidth="1"/>
    <col min="7698" max="7698" width="19.83203125" bestFit="1" customWidth="1"/>
    <col min="7937" max="7937" width="12.83203125" customWidth="1"/>
    <col min="7943" max="7943" width="19.6640625" bestFit="1" customWidth="1"/>
    <col min="7945" max="7945" width="17.5" bestFit="1" customWidth="1"/>
    <col min="7951" max="7951" width="11.1640625" bestFit="1" customWidth="1"/>
    <col min="7954" max="7954" width="19.83203125" bestFit="1" customWidth="1"/>
    <col min="8193" max="8193" width="12.83203125" customWidth="1"/>
    <col min="8199" max="8199" width="19.6640625" bestFit="1" customWidth="1"/>
    <col min="8201" max="8201" width="17.5" bestFit="1" customWidth="1"/>
    <col min="8207" max="8207" width="11.1640625" bestFit="1" customWidth="1"/>
    <col min="8210" max="8210" width="19.83203125" bestFit="1" customWidth="1"/>
    <col min="8449" max="8449" width="12.83203125" customWidth="1"/>
    <col min="8455" max="8455" width="19.6640625" bestFit="1" customWidth="1"/>
    <col min="8457" max="8457" width="17.5" bestFit="1" customWidth="1"/>
    <col min="8463" max="8463" width="11.1640625" bestFit="1" customWidth="1"/>
    <col min="8466" max="8466" width="19.83203125" bestFit="1" customWidth="1"/>
    <col min="8705" max="8705" width="12.83203125" customWidth="1"/>
    <col min="8711" max="8711" width="19.6640625" bestFit="1" customWidth="1"/>
    <col min="8713" max="8713" width="17.5" bestFit="1" customWidth="1"/>
    <col min="8719" max="8719" width="11.1640625" bestFit="1" customWidth="1"/>
    <col min="8722" max="8722" width="19.83203125" bestFit="1" customWidth="1"/>
    <col min="8961" max="8961" width="12.83203125" customWidth="1"/>
    <col min="8967" max="8967" width="19.6640625" bestFit="1" customWidth="1"/>
    <col min="8969" max="8969" width="17.5" bestFit="1" customWidth="1"/>
    <col min="8975" max="8975" width="11.1640625" bestFit="1" customWidth="1"/>
    <col min="8978" max="8978" width="19.83203125" bestFit="1" customWidth="1"/>
    <col min="9217" max="9217" width="12.83203125" customWidth="1"/>
    <col min="9223" max="9223" width="19.6640625" bestFit="1" customWidth="1"/>
    <col min="9225" max="9225" width="17.5" bestFit="1" customWidth="1"/>
    <col min="9231" max="9231" width="11.1640625" bestFit="1" customWidth="1"/>
    <col min="9234" max="9234" width="19.83203125" bestFit="1" customWidth="1"/>
    <col min="9473" max="9473" width="12.83203125" customWidth="1"/>
    <col min="9479" max="9479" width="19.6640625" bestFit="1" customWidth="1"/>
    <col min="9481" max="9481" width="17.5" bestFit="1" customWidth="1"/>
    <col min="9487" max="9487" width="11.1640625" bestFit="1" customWidth="1"/>
    <col min="9490" max="9490" width="19.83203125" bestFit="1" customWidth="1"/>
    <col min="9729" max="9729" width="12.83203125" customWidth="1"/>
    <col min="9735" max="9735" width="19.6640625" bestFit="1" customWidth="1"/>
    <col min="9737" max="9737" width="17.5" bestFit="1" customWidth="1"/>
    <col min="9743" max="9743" width="11.1640625" bestFit="1" customWidth="1"/>
    <col min="9746" max="9746" width="19.83203125" bestFit="1" customWidth="1"/>
    <col min="9985" max="9985" width="12.83203125" customWidth="1"/>
    <col min="9991" max="9991" width="19.6640625" bestFit="1" customWidth="1"/>
    <col min="9993" max="9993" width="17.5" bestFit="1" customWidth="1"/>
    <col min="9999" max="9999" width="11.1640625" bestFit="1" customWidth="1"/>
    <col min="10002" max="10002" width="19.83203125" bestFit="1" customWidth="1"/>
    <col min="10241" max="10241" width="12.83203125" customWidth="1"/>
    <col min="10247" max="10247" width="19.6640625" bestFit="1" customWidth="1"/>
    <col min="10249" max="10249" width="17.5" bestFit="1" customWidth="1"/>
    <col min="10255" max="10255" width="11.1640625" bestFit="1" customWidth="1"/>
    <col min="10258" max="10258" width="19.83203125" bestFit="1" customWidth="1"/>
    <col min="10497" max="10497" width="12.83203125" customWidth="1"/>
    <col min="10503" max="10503" width="19.6640625" bestFit="1" customWidth="1"/>
    <col min="10505" max="10505" width="17.5" bestFit="1" customWidth="1"/>
    <col min="10511" max="10511" width="11.1640625" bestFit="1" customWidth="1"/>
    <col min="10514" max="10514" width="19.83203125" bestFit="1" customWidth="1"/>
    <col min="10753" max="10753" width="12.83203125" customWidth="1"/>
    <col min="10759" max="10759" width="19.6640625" bestFit="1" customWidth="1"/>
    <col min="10761" max="10761" width="17.5" bestFit="1" customWidth="1"/>
    <col min="10767" max="10767" width="11.1640625" bestFit="1" customWidth="1"/>
    <col min="10770" max="10770" width="19.83203125" bestFit="1" customWidth="1"/>
    <col min="11009" max="11009" width="12.83203125" customWidth="1"/>
    <col min="11015" max="11015" width="19.6640625" bestFit="1" customWidth="1"/>
    <col min="11017" max="11017" width="17.5" bestFit="1" customWidth="1"/>
    <col min="11023" max="11023" width="11.1640625" bestFit="1" customWidth="1"/>
    <col min="11026" max="11026" width="19.83203125" bestFit="1" customWidth="1"/>
    <col min="11265" max="11265" width="12.83203125" customWidth="1"/>
    <col min="11271" max="11271" width="19.6640625" bestFit="1" customWidth="1"/>
    <col min="11273" max="11273" width="17.5" bestFit="1" customWidth="1"/>
    <col min="11279" max="11279" width="11.1640625" bestFit="1" customWidth="1"/>
    <col min="11282" max="11282" width="19.83203125" bestFit="1" customWidth="1"/>
    <col min="11521" max="11521" width="12.83203125" customWidth="1"/>
    <col min="11527" max="11527" width="19.6640625" bestFit="1" customWidth="1"/>
    <col min="11529" max="11529" width="17.5" bestFit="1" customWidth="1"/>
    <col min="11535" max="11535" width="11.1640625" bestFit="1" customWidth="1"/>
    <col min="11538" max="11538" width="19.83203125" bestFit="1" customWidth="1"/>
    <col min="11777" max="11777" width="12.83203125" customWidth="1"/>
    <col min="11783" max="11783" width="19.6640625" bestFit="1" customWidth="1"/>
    <col min="11785" max="11785" width="17.5" bestFit="1" customWidth="1"/>
    <col min="11791" max="11791" width="11.1640625" bestFit="1" customWidth="1"/>
    <col min="11794" max="11794" width="19.83203125" bestFit="1" customWidth="1"/>
    <col min="12033" max="12033" width="12.83203125" customWidth="1"/>
    <col min="12039" max="12039" width="19.6640625" bestFit="1" customWidth="1"/>
    <col min="12041" max="12041" width="17.5" bestFit="1" customWidth="1"/>
    <col min="12047" max="12047" width="11.1640625" bestFit="1" customWidth="1"/>
    <col min="12050" max="12050" width="19.83203125" bestFit="1" customWidth="1"/>
    <col min="12289" max="12289" width="12.83203125" customWidth="1"/>
    <col min="12295" max="12295" width="19.6640625" bestFit="1" customWidth="1"/>
    <col min="12297" max="12297" width="17.5" bestFit="1" customWidth="1"/>
    <col min="12303" max="12303" width="11.1640625" bestFit="1" customWidth="1"/>
    <col min="12306" max="12306" width="19.83203125" bestFit="1" customWidth="1"/>
    <col min="12545" max="12545" width="12.83203125" customWidth="1"/>
    <col min="12551" max="12551" width="19.6640625" bestFit="1" customWidth="1"/>
    <col min="12553" max="12553" width="17.5" bestFit="1" customWidth="1"/>
    <col min="12559" max="12559" width="11.1640625" bestFit="1" customWidth="1"/>
    <col min="12562" max="12562" width="19.83203125" bestFit="1" customWidth="1"/>
    <col min="12801" max="12801" width="12.83203125" customWidth="1"/>
    <col min="12807" max="12807" width="19.6640625" bestFit="1" customWidth="1"/>
    <col min="12809" max="12809" width="17.5" bestFit="1" customWidth="1"/>
    <col min="12815" max="12815" width="11.1640625" bestFit="1" customWidth="1"/>
    <col min="12818" max="12818" width="19.83203125" bestFit="1" customWidth="1"/>
    <col min="13057" max="13057" width="12.83203125" customWidth="1"/>
    <col min="13063" max="13063" width="19.6640625" bestFit="1" customWidth="1"/>
    <col min="13065" max="13065" width="17.5" bestFit="1" customWidth="1"/>
    <col min="13071" max="13071" width="11.1640625" bestFit="1" customWidth="1"/>
    <col min="13074" max="13074" width="19.83203125" bestFit="1" customWidth="1"/>
    <col min="13313" max="13313" width="12.83203125" customWidth="1"/>
    <col min="13319" max="13319" width="19.6640625" bestFit="1" customWidth="1"/>
    <col min="13321" max="13321" width="17.5" bestFit="1" customWidth="1"/>
    <col min="13327" max="13327" width="11.1640625" bestFit="1" customWidth="1"/>
    <col min="13330" max="13330" width="19.83203125" bestFit="1" customWidth="1"/>
    <col min="13569" max="13569" width="12.83203125" customWidth="1"/>
    <col min="13575" max="13575" width="19.6640625" bestFit="1" customWidth="1"/>
    <col min="13577" max="13577" width="17.5" bestFit="1" customWidth="1"/>
    <col min="13583" max="13583" width="11.1640625" bestFit="1" customWidth="1"/>
    <col min="13586" max="13586" width="19.83203125" bestFit="1" customWidth="1"/>
    <col min="13825" max="13825" width="12.83203125" customWidth="1"/>
    <col min="13831" max="13831" width="19.6640625" bestFit="1" customWidth="1"/>
    <col min="13833" max="13833" width="17.5" bestFit="1" customWidth="1"/>
    <col min="13839" max="13839" width="11.1640625" bestFit="1" customWidth="1"/>
    <col min="13842" max="13842" width="19.83203125" bestFit="1" customWidth="1"/>
    <col min="14081" max="14081" width="12.83203125" customWidth="1"/>
    <col min="14087" max="14087" width="19.6640625" bestFit="1" customWidth="1"/>
    <col min="14089" max="14089" width="17.5" bestFit="1" customWidth="1"/>
    <col min="14095" max="14095" width="11.1640625" bestFit="1" customWidth="1"/>
    <col min="14098" max="14098" width="19.83203125" bestFit="1" customWidth="1"/>
    <col min="14337" max="14337" width="12.83203125" customWidth="1"/>
    <col min="14343" max="14343" width="19.6640625" bestFit="1" customWidth="1"/>
    <col min="14345" max="14345" width="17.5" bestFit="1" customWidth="1"/>
    <col min="14351" max="14351" width="11.1640625" bestFit="1" customWidth="1"/>
    <col min="14354" max="14354" width="19.83203125" bestFit="1" customWidth="1"/>
    <col min="14593" max="14593" width="12.83203125" customWidth="1"/>
    <col min="14599" max="14599" width="19.6640625" bestFit="1" customWidth="1"/>
    <col min="14601" max="14601" width="17.5" bestFit="1" customWidth="1"/>
    <col min="14607" max="14607" width="11.1640625" bestFit="1" customWidth="1"/>
    <col min="14610" max="14610" width="19.83203125" bestFit="1" customWidth="1"/>
    <col min="14849" max="14849" width="12.83203125" customWidth="1"/>
    <col min="14855" max="14855" width="19.6640625" bestFit="1" customWidth="1"/>
    <col min="14857" max="14857" width="17.5" bestFit="1" customWidth="1"/>
    <col min="14863" max="14863" width="11.1640625" bestFit="1" customWidth="1"/>
    <col min="14866" max="14866" width="19.83203125" bestFit="1" customWidth="1"/>
    <col min="15105" max="15105" width="12.83203125" customWidth="1"/>
    <col min="15111" max="15111" width="19.6640625" bestFit="1" customWidth="1"/>
    <col min="15113" max="15113" width="17.5" bestFit="1" customWidth="1"/>
    <col min="15119" max="15119" width="11.1640625" bestFit="1" customWidth="1"/>
    <col min="15122" max="15122" width="19.83203125" bestFit="1" customWidth="1"/>
    <col min="15361" max="15361" width="12.83203125" customWidth="1"/>
    <col min="15367" max="15367" width="19.6640625" bestFit="1" customWidth="1"/>
    <col min="15369" max="15369" width="17.5" bestFit="1" customWidth="1"/>
    <col min="15375" max="15375" width="11.1640625" bestFit="1" customWidth="1"/>
    <col min="15378" max="15378" width="19.83203125" bestFit="1" customWidth="1"/>
    <col min="15617" max="15617" width="12.83203125" customWidth="1"/>
    <col min="15623" max="15623" width="19.6640625" bestFit="1" customWidth="1"/>
    <col min="15625" max="15625" width="17.5" bestFit="1" customWidth="1"/>
    <col min="15631" max="15631" width="11.1640625" bestFit="1" customWidth="1"/>
    <col min="15634" max="15634" width="19.83203125" bestFit="1" customWidth="1"/>
    <col min="15873" max="15873" width="12.83203125" customWidth="1"/>
    <col min="15879" max="15879" width="19.6640625" bestFit="1" customWidth="1"/>
    <col min="15881" max="15881" width="17.5" bestFit="1" customWidth="1"/>
    <col min="15887" max="15887" width="11.1640625" bestFit="1" customWidth="1"/>
    <col min="15890" max="15890" width="19.83203125" bestFit="1" customWidth="1"/>
    <col min="16129" max="16129" width="12.83203125" customWidth="1"/>
    <col min="16135" max="16135" width="19.6640625" bestFit="1" customWidth="1"/>
    <col min="16137" max="16137" width="17.5" bestFit="1" customWidth="1"/>
    <col min="16143" max="16143" width="11.1640625" bestFit="1" customWidth="1"/>
    <col min="16146" max="16146" width="19.83203125" bestFit="1" customWidth="1"/>
  </cols>
  <sheetData>
    <row r="1" spans="1:19" x14ac:dyDescent="0.2">
      <c r="A1" s="12" t="s">
        <v>30</v>
      </c>
      <c r="B1" s="13"/>
      <c r="C1" s="13"/>
      <c r="D1" s="13"/>
      <c r="E1" s="13"/>
      <c r="F1" s="13"/>
      <c r="G1" s="13"/>
      <c r="H1" s="14"/>
      <c r="I1" s="14"/>
      <c r="J1" s="11"/>
      <c r="K1" s="14"/>
      <c r="L1" s="14"/>
      <c r="M1" s="14"/>
      <c r="N1" s="14"/>
      <c r="O1" s="14"/>
    </row>
    <row r="2" spans="1:19" x14ac:dyDescent="0.2">
      <c r="A2" s="5"/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4"/>
      <c r="O2" s="14"/>
    </row>
    <row r="3" spans="1:19" ht="17" x14ac:dyDescent="0.2">
      <c r="A3" s="5" t="s">
        <v>0</v>
      </c>
      <c r="B3" s="16">
        <v>20.11</v>
      </c>
      <c r="C3" s="16">
        <v>20.07</v>
      </c>
      <c r="D3" s="16">
        <v>19.43</v>
      </c>
      <c r="E3" s="16">
        <v>19.670000000000002</v>
      </c>
      <c r="F3" s="17">
        <v>33.08</v>
      </c>
      <c r="G3" s="17">
        <v>33.130000000000003</v>
      </c>
      <c r="H3" s="17">
        <v>26.57</v>
      </c>
      <c r="I3" s="17">
        <v>26.65</v>
      </c>
      <c r="J3" s="18">
        <v>29.56</v>
      </c>
      <c r="K3" s="18">
        <v>29.56</v>
      </c>
      <c r="L3" s="18">
        <v>28.14</v>
      </c>
      <c r="M3" s="18">
        <v>28.23</v>
      </c>
      <c r="N3" s="19"/>
      <c r="O3" s="14" t="s">
        <v>29</v>
      </c>
    </row>
    <row r="4" spans="1:19" ht="17" x14ac:dyDescent="0.2">
      <c r="A4" s="5" t="s">
        <v>1</v>
      </c>
      <c r="B4" s="16">
        <v>19.97</v>
      </c>
      <c r="C4" s="16">
        <v>19.920000000000002</v>
      </c>
      <c r="D4" s="16">
        <v>19.7</v>
      </c>
      <c r="E4" s="16">
        <v>19.82</v>
      </c>
      <c r="F4" s="17">
        <v>34.08</v>
      </c>
      <c r="G4" s="17">
        <v>33.15</v>
      </c>
      <c r="H4" s="17">
        <v>22.12</v>
      </c>
      <c r="I4" s="17">
        <v>22.13</v>
      </c>
      <c r="J4" s="18">
        <v>29.57</v>
      </c>
      <c r="K4" s="18">
        <v>29.63</v>
      </c>
      <c r="L4" s="18">
        <v>29.49</v>
      </c>
      <c r="M4" s="18">
        <v>29.63</v>
      </c>
      <c r="N4" s="19"/>
      <c r="O4" s="16" t="s">
        <v>9</v>
      </c>
    </row>
    <row r="5" spans="1:19" ht="17" x14ac:dyDescent="0.2">
      <c r="A5" s="5" t="s">
        <v>2</v>
      </c>
      <c r="B5" s="16">
        <v>20.05</v>
      </c>
      <c r="C5" s="16">
        <v>19.73</v>
      </c>
      <c r="D5" s="16">
        <v>19.55</v>
      </c>
      <c r="E5" s="16">
        <v>19.579999999999998</v>
      </c>
      <c r="F5" s="17">
        <v>32.89</v>
      </c>
      <c r="G5" s="17">
        <v>33.200000000000003</v>
      </c>
      <c r="H5" s="17">
        <v>22.08</v>
      </c>
      <c r="I5" s="17">
        <v>22.02</v>
      </c>
      <c r="J5" s="18">
        <v>29.27</v>
      </c>
      <c r="K5" s="18">
        <v>29.26</v>
      </c>
      <c r="L5" s="18">
        <v>29.44</v>
      </c>
      <c r="M5" s="18">
        <v>29.55</v>
      </c>
      <c r="N5" s="20"/>
      <c r="O5" s="21" t="s">
        <v>10</v>
      </c>
    </row>
    <row r="6" spans="1:19" ht="17" x14ac:dyDescent="0.2">
      <c r="A6" s="5" t="s">
        <v>3</v>
      </c>
      <c r="B6" s="16" t="s">
        <v>27</v>
      </c>
      <c r="C6" s="16">
        <v>19.86</v>
      </c>
      <c r="D6" s="16">
        <v>19.78</v>
      </c>
      <c r="E6" s="16">
        <v>19.86</v>
      </c>
      <c r="F6" s="17">
        <v>26.17</v>
      </c>
      <c r="G6" s="17">
        <v>26.1</v>
      </c>
      <c r="H6" s="17">
        <v>22.47</v>
      </c>
      <c r="I6" s="17">
        <v>22.47</v>
      </c>
      <c r="J6" s="18">
        <v>29.65</v>
      </c>
      <c r="K6" s="18">
        <v>29.73</v>
      </c>
      <c r="L6" s="18">
        <v>30.09</v>
      </c>
      <c r="M6" s="18">
        <v>30.03</v>
      </c>
      <c r="N6" s="20"/>
      <c r="O6" s="18" t="s">
        <v>11</v>
      </c>
    </row>
    <row r="7" spans="1:19" ht="17" x14ac:dyDescent="0.2">
      <c r="A7" s="5" t="s">
        <v>4</v>
      </c>
      <c r="B7" s="16">
        <v>19.940000000000001</v>
      </c>
      <c r="C7" s="16">
        <v>19.75</v>
      </c>
      <c r="D7" s="22" t="s">
        <v>26</v>
      </c>
      <c r="E7" s="22" t="s">
        <v>26</v>
      </c>
      <c r="F7" s="17">
        <v>25.76</v>
      </c>
      <c r="G7" s="17">
        <v>25.99</v>
      </c>
      <c r="H7" s="23" t="s">
        <v>26</v>
      </c>
      <c r="I7" s="23" t="s">
        <v>26</v>
      </c>
      <c r="J7" s="18">
        <v>29.42</v>
      </c>
      <c r="K7" s="18">
        <v>29.35</v>
      </c>
      <c r="L7" s="22" t="s">
        <v>26</v>
      </c>
      <c r="M7" s="22" t="s">
        <v>26</v>
      </c>
      <c r="N7" s="19"/>
      <c r="O7" s="14"/>
    </row>
    <row r="8" spans="1:19" ht="17" x14ac:dyDescent="0.2">
      <c r="A8" s="5" t="s">
        <v>5</v>
      </c>
      <c r="B8" s="16">
        <v>19.84</v>
      </c>
      <c r="C8" s="16">
        <v>19.61</v>
      </c>
      <c r="D8" s="22" t="s">
        <v>26</v>
      </c>
      <c r="E8" s="22" t="s">
        <v>26</v>
      </c>
      <c r="F8" s="17">
        <v>26.15</v>
      </c>
      <c r="G8" s="17">
        <v>26.09</v>
      </c>
      <c r="H8" s="23" t="s">
        <v>26</v>
      </c>
      <c r="I8" s="23" t="s">
        <v>26</v>
      </c>
      <c r="J8" s="18">
        <v>29.85</v>
      </c>
      <c r="K8" s="18">
        <v>29.68</v>
      </c>
      <c r="L8" s="22" t="s">
        <v>26</v>
      </c>
      <c r="M8" s="22" t="s">
        <v>26</v>
      </c>
      <c r="N8" s="19"/>
      <c r="O8" s="14"/>
    </row>
    <row r="9" spans="1:19" ht="17" x14ac:dyDescent="0.2">
      <c r="A9" s="5" t="s">
        <v>6</v>
      </c>
      <c r="B9" s="16">
        <v>19.649999999999999</v>
      </c>
      <c r="C9" s="16">
        <v>19.440000000000001</v>
      </c>
      <c r="D9" s="22" t="s">
        <v>26</v>
      </c>
      <c r="E9" s="22" t="s">
        <v>26</v>
      </c>
      <c r="F9" s="17">
        <v>26.55</v>
      </c>
      <c r="G9" s="17">
        <v>26.92</v>
      </c>
      <c r="H9" s="23" t="s">
        <v>26</v>
      </c>
      <c r="I9" s="23" t="s">
        <v>26</v>
      </c>
      <c r="J9" s="18">
        <v>27.84</v>
      </c>
      <c r="K9" s="18">
        <v>27.82</v>
      </c>
      <c r="L9" s="22" t="s">
        <v>26</v>
      </c>
      <c r="M9" s="22" t="s">
        <v>26</v>
      </c>
      <c r="N9" s="19"/>
      <c r="O9" s="14"/>
    </row>
    <row r="10" spans="1:19" ht="17" x14ac:dyDescent="0.2">
      <c r="A10" s="5" t="s">
        <v>7</v>
      </c>
      <c r="B10" s="16">
        <v>19.89</v>
      </c>
      <c r="C10" s="16">
        <v>19.72</v>
      </c>
      <c r="D10" s="22" t="s">
        <v>26</v>
      </c>
      <c r="E10" s="22" t="s">
        <v>26</v>
      </c>
      <c r="F10" s="17">
        <v>26.58</v>
      </c>
      <c r="G10" s="17">
        <v>26.58</v>
      </c>
      <c r="H10" s="23" t="s">
        <v>26</v>
      </c>
      <c r="I10" s="23" t="s">
        <v>26</v>
      </c>
      <c r="J10" s="18">
        <v>28.19</v>
      </c>
      <c r="K10" s="18">
        <v>28.01</v>
      </c>
      <c r="L10" s="22" t="s">
        <v>26</v>
      </c>
      <c r="M10" s="22" t="s">
        <v>26</v>
      </c>
      <c r="N10" s="19"/>
      <c r="O10" s="14"/>
    </row>
    <row r="11" spans="1:19" x14ac:dyDescent="0.2">
      <c r="A11" s="24"/>
      <c r="B11" s="25"/>
      <c r="C11" s="25"/>
      <c r="D11" s="26"/>
      <c r="E11" s="26"/>
      <c r="F11" s="26"/>
      <c r="G11" s="26"/>
      <c r="H11" s="25"/>
      <c r="I11" s="25"/>
      <c r="J11" s="14"/>
      <c r="K11" s="14"/>
      <c r="L11" s="14"/>
      <c r="M11" s="14"/>
      <c r="N11" s="14"/>
      <c r="O11" s="14"/>
    </row>
    <row r="12" spans="1:19" ht="17" x14ac:dyDescent="0.2">
      <c r="A12" s="36" t="s">
        <v>9</v>
      </c>
    </row>
    <row r="13" spans="1:19" ht="17" x14ac:dyDescent="0.2">
      <c r="A13" s="24" t="s">
        <v>12</v>
      </c>
      <c r="B13" t="s">
        <v>13</v>
      </c>
      <c r="C13" t="s">
        <v>14</v>
      </c>
      <c r="D13" t="s">
        <v>15</v>
      </c>
      <c r="F13" t="s">
        <v>16</v>
      </c>
      <c r="G13" t="s">
        <v>17</v>
      </c>
      <c r="H13" t="s">
        <v>18</v>
      </c>
      <c r="J13" s="37" t="s">
        <v>10</v>
      </c>
      <c r="K13" s="27"/>
      <c r="L13" s="27"/>
      <c r="M13" s="27"/>
      <c r="N13" s="27"/>
      <c r="O13" s="27"/>
      <c r="P13" s="27"/>
      <c r="Q13" s="27"/>
    </row>
    <row r="14" spans="1:19" ht="34" x14ac:dyDescent="0.2">
      <c r="B14" s="28">
        <f>B3</f>
        <v>20.11</v>
      </c>
      <c r="C14" s="28">
        <f>C3</f>
        <v>20.07</v>
      </c>
      <c r="D14" s="8">
        <f>AVERAGE(B14:C14)</f>
        <v>20.09</v>
      </c>
      <c r="F14" s="8">
        <f>D14-D$17</f>
        <v>0.11500000000000199</v>
      </c>
      <c r="G14" s="9">
        <f>2^-(F14)</f>
        <v>0.9233823107293937</v>
      </c>
      <c r="H14">
        <f>G14/G$17</f>
        <v>0.92182069184269766</v>
      </c>
      <c r="J14" s="29" t="s">
        <v>12</v>
      </c>
      <c r="K14" s="27" t="s">
        <v>13</v>
      </c>
      <c r="L14" s="27" t="s">
        <v>14</v>
      </c>
      <c r="M14" s="27" t="s">
        <v>15</v>
      </c>
      <c r="N14" s="27"/>
      <c r="O14" t="s">
        <v>22</v>
      </c>
      <c r="P14" t="s">
        <v>23</v>
      </c>
      <c r="Q14" t="s">
        <v>24</v>
      </c>
      <c r="R14" t="s">
        <v>25</v>
      </c>
      <c r="S14" t="s">
        <v>18</v>
      </c>
    </row>
    <row r="15" spans="1:19" x14ac:dyDescent="0.2">
      <c r="B15" s="28">
        <f>B4</f>
        <v>19.97</v>
      </c>
      <c r="C15" s="28">
        <f>C4</f>
        <v>19.920000000000002</v>
      </c>
      <c r="D15" s="8">
        <f>AVERAGE(B15:C15)</f>
        <v>19.945</v>
      </c>
      <c r="F15" s="8">
        <f>D15-D$17</f>
        <v>-2.9999999999997584E-2</v>
      </c>
      <c r="G15" s="9">
        <f>2^-(F15)</f>
        <v>1.0210121257071916</v>
      </c>
      <c r="H15">
        <f>G15/G$17</f>
        <v>1.0192853958353678</v>
      </c>
      <c r="J15" s="27"/>
      <c r="K15" s="17">
        <f>F3</f>
        <v>33.08</v>
      </c>
      <c r="L15" s="17">
        <f>G3</f>
        <v>33.130000000000003</v>
      </c>
      <c r="M15" s="8">
        <f>AVERAGE(K15:L15)</f>
        <v>33.105000000000004</v>
      </c>
      <c r="N15" s="27"/>
      <c r="O15" s="8">
        <f>D14</f>
        <v>20.09</v>
      </c>
      <c r="P15" s="8">
        <f>M15-O15</f>
        <v>13.015000000000004</v>
      </c>
      <c r="Q15" s="8">
        <f>P15-P$18</f>
        <v>-0.26499999999999702</v>
      </c>
      <c r="R15" s="9">
        <f>2^-(Q15)</f>
        <v>1.2016360495268483</v>
      </c>
      <c r="S15">
        <f>R15/R$18</f>
        <v>1.1798970803417312</v>
      </c>
    </row>
    <row r="16" spans="1:19" x14ac:dyDescent="0.2">
      <c r="B16" s="28">
        <f>B5</f>
        <v>20.05</v>
      </c>
      <c r="C16" s="28">
        <f>C5</f>
        <v>19.73</v>
      </c>
      <c r="D16" s="8">
        <f>AVERAGE(B16:C16)</f>
        <v>19.89</v>
      </c>
      <c r="F16" s="8">
        <f>D16-D$17</f>
        <v>-8.49999999999973E-2</v>
      </c>
      <c r="G16" s="9">
        <f>2^-(F16)</f>
        <v>1.060687741368215</v>
      </c>
      <c r="H16">
        <f>G16/G$17</f>
        <v>1.058893912321935</v>
      </c>
      <c r="J16" s="27"/>
      <c r="K16" s="17">
        <f>F4</f>
        <v>34.08</v>
      </c>
      <c r="L16" s="17">
        <f>G4</f>
        <v>33.15</v>
      </c>
      <c r="M16" s="8">
        <f>AVERAGE(K16:L16)</f>
        <v>33.614999999999995</v>
      </c>
      <c r="N16" s="27"/>
      <c r="O16" s="8">
        <f>D15</f>
        <v>19.945</v>
      </c>
      <c r="P16" s="8">
        <f>M16-O16</f>
        <v>13.669999999999995</v>
      </c>
      <c r="Q16" s="8">
        <f>P16-P$18</f>
        <v>0.38999999999999346</v>
      </c>
      <c r="R16" s="9">
        <f>2^-(Q16)</f>
        <v>0.763129604480283</v>
      </c>
      <c r="S16">
        <f>R16/R$18</f>
        <v>0.74932371794535446</v>
      </c>
    </row>
    <row r="17" spans="1:19" x14ac:dyDescent="0.2">
      <c r="B17" s="26"/>
      <c r="C17" s="26"/>
      <c r="D17" s="30">
        <f>AVERAGE(D14:D16)</f>
        <v>19.974999999999998</v>
      </c>
      <c r="G17" s="30">
        <f>AVERAGE(G14:G16)</f>
        <v>1.0016940592682666</v>
      </c>
      <c r="H17" s="30">
        <f>AVERAGE(H14:H16)</f>
        <v>1.0000000000000002</v>
      </c>
      <c r="J17" s="27"/>
      <c r="K17" s="17">
        <f>F5</f>
        <v>32.89</v>
      </c>
      <c r="L17" s="17">
        <f>G5</f>
        <v>33.200000000000003</v>
      </c>
      <c r="M17" s="8">
        <f>AVERAGE(K17:L17)</f>
        <v>33.045000000000002</v>
      </c>
      <c r="N17" s="27"/>
      <c r="O17" s="8">
        <f>D16</f>
        <v>19.89</v>
      </c>
      <c r="P17" s="8">
        <f>M17-O17</f>
        <v>13.155000000000001</v>
      </c>
      <c r="Q17" s="8">
        <f>P17-P$18</f>
        <v>-0.125</v>
      </c>
      <c r="R17" s="9">
        <f>2^-(Q17)</f>
        <v>1.0905077326652577</v>
      </c>
      <c r="S17">
        <f>R17/R$18</f>
        <v>1.0707792017129145</v>
      </c>
    </row>
    <row r="18" spans="1:19" x14ac:dyDescent="0.2">
      <c r="B18" s="31"/>
      <c r="C18" s="31"/>
      <c r="D18" s="30"/>
      <c r="G18" s="30"/>
      <c r="H18" s="30"/>
      <c r="J18" s="27"/>
      <c r="K18" s="26"/>
      <c r="L18" s="26"/>
      <c r="M18" s="30">
        <f>AVERAGE(M15:M17)</f>
        <v>33.255000000000003</v>
      </c>
      <c r="N18" s="27"/>
      <c r="O18" s="27"/>
      <c r="P18" s="30">
        <f>AVERAGE(P15:P17)</f>
        <v>13.280000000000001</v>
      </c>
      <c r="R18" s="30">
        <f>AVERAGE(R15:R17)</f>
        <v>1.0184244622241296</v>
      </c>
      <c r="S18" s="30">
        <f>AVERAGE(S15:S17)</f>
        <v>1</v>
      </c>
    </row>
    <row r="19" spans="1:19" x14ac:dyDescent="0.2">
      <c r="J19" s="27"/>
      <c r="K19" s="32"/>
      <c r="L19" s="32"/>
      <c r="M19" s="33"/>
      <c r="N19" s="27"/>
      <c r="O19" s="27"/>
      <c r="P19" s="33"/>
      <c r="Q19" s="33"/>
    </row>
    <row r="20" spans="1:19" x14ac:dyDescent="0.2">
      <c r="A20" t="s">
        <v>19</v>
      </c>
      <c r="B20" t="s">
        <v>13</v>
      </c>
      <c r="C20" t="s">
        <v>14</v>
      </c>
      <c r="D20" t="s">
        <v>15</v>
      </c>
      <c r="F20" t="s">
        <v>16</v>
      </c>
      <c r="G20" t="s">
        <v>17</v>
      </c>
      <c r="H20" t="s">
        <v>18</v>
      </c>
      <c r="J20" s="27"/>
      <c r="K20" s="27"/>
      <c r="L20" s="27"/>
      <c r="M20" s="27"/>
      <c r="N20" s="27"/>
      <c r="O20" s="27"/>
      <c r="P20" s="27"/>
      <c r="Q20" s="27"/>
    </row>
    <row r="21" spans="1:19" x14ac:dyDescent="0.2">
      <c r="B21" s="16" t="str">
        <f>B6</f>
        <v>20.01</v>
      </c>
      <c r="C21" s="16">
        <f>C6</f>
        <v>19.86</v>
      </c>
      <c r="D21" s="8">
        <f>AVERAGE(B21:C21)</f>
        <v>19.86</v>
      </c>
      <c r="F21" s="8">
        <f>D21-D$17</f>
        <v>-0.11499999999999844</v>
      </c>
      <c r="G21" s="9">
        <f>2^-(F21)</f>
        <v>1.0829750455259235</v>
      </c>
      <c r="H21">
        <f>G21/G$17</f>
        <v>1.0811435243182257</v>
      </c>
      <c r="J21" s="27" t="s">
        <v>19</v>
      </c>
      <c r="K21" s="27" t="s">
        <v>13</v>
      </c>
      <c r="L21" s="27" t="s">
        <v>14</v>
      </c>
      <c r="M21" s="27" t="s">
        <v>15</v>
      </c>
      <c r="N21" s="27"/>
      <c r="O21" t="s">
        <v>22</v>
      </c>
      <c r="P21" t="s">
        <v>23</v>
      </c>
      <c r="Q21" t="s">
        <v>24</v>
      </c>
      <c r="R21" t="s">
        <v>25</v>
      </c>
      <c r="S21" t="s">
        <v>18</v>
      </c>
    </row>
    <row r="22" spans="1:19" x14ac:dyDescent="0.2">
      <c r="B22" s="16">
        <f>B7</f>
        <v>19.940000000000001</v>
      </c>
      <c r="C22" s="16">
        <f>C7</f>
        <v>19.75</v>
      </c>
      <c r="D22" s="8">
        <f>AVERAGE(B22:C22)</f>
        <v>19.844999999999999</v>
      </c>
      <c r="F22" s="8">
        <f>D22-D$17</f>
        <v>-0.12999999999999901</v>
      </c>
      <c r="G22" s="9">
        <f>2^-(F22)</f>
        <v>1.0942937012607388</v>
      </c>
      <c r="H22">
        <f>G22/G$17</f>
        <v>1.0924430380071495</v>
      </c>
      <c r="J22" s="27"/>
      <c r="K22" s="17">
        <f>F6</f>
        <v>26.17</v>
      </c>
      <c r="L22" s="17">
        <f>G6</f>
        <v>26.1</v>
      </c>
      <c r="M22" s="34">
        <f>AVERAGE(K22:L22)</f>
        <v>26.135000000000002</v>
      </c>
      <c r="N22" s="27"/>
      <c r="O22" s="8">
        <f>D21</f>
        <v>19.86</v>
      </c>
      <c r="P22" s="8">
        <f>M22-O22</f>
        <v>6.2750000000000021</v>
      </c>
      <c r="Q22" s="8">
        <f>P22-P$18</f>
        <v>-7.004999999999999</v>
      </c>
      <c r="R22" s="9">
        <f>2^-(Q22)</f>
        <v>128.44438380921628</v>
      </c>
      <c r="S22">
        <f>R22/R$18</f>
        <v>126.12067813915972</v>
      </c>
    </row>
    <row r="23" spans="1:19" x14ac:dyDescent="0.2">
      <c r="B23" s="16">
        <f>B8</f>
        <v>19.84</v>
      </c>
      <c r="C23" s="16">
        <f>C8</f>
        <v>19.61</v>
      </c>
      <c r="D23" s="8">
        <f>AVERAGE(B23:C23)</f>
        <v>19.725000000000001</v>
      </c>
      <c r="F23" s="8">
        <f>D23-D$17</f>
        <v>-0.24999999999999645</v>
      </c>
      <c r="G23" s="9">
        <f>2^-(F23)</f>
        <v>1.1892071150027181</v>
      </c>
      <c r="H23">
        <f>G23/G$17</f>
        <v>1.1871959347262466</v>
      </c>
      <c r="J23" s="27"/>
      <c r="K23" s="17">
        <f>F7</f>
        <v>25.76</v>
      </c>
      <c r="L23" s="17">
        <f>G7</f>
        <v>25.99</v>
      </c>
      <c r="M23" s="34">
        <f>AVERAGE(K23:L23)</f>
        <v>25.875</v>
      </c>
      <c r="N23" s="27"/>
      <c r="O23" s="8">
        <f>D22</f>
        <v>19.844999999999999</v>
      </c>
      <c r="P23" s="8">
        <f>M23-O23</f>
        <v>6.0300000000000011</v>
      </c>
      <c r="Q23" s="8">
        <f>P23-P$18</f>
        <v>-7.25</v>
      </c>
      <c r="R23" s="9">
        <f>2^-(Q23)</f>
        <v>152.21851072034832</v>
      </c>
      <c r="S23">
        <f>R23/R$18</f>
        <v>149.46470392896833</v>
      </c>
    </row>
    <row r="24" spans="1:19" x14ac:dyDescent="0.2">
      <c r="B24" s="26"/>
      <c r="C24" s="26"/>
      <c r="D24" s="30">
        <f>AVERAGE(D21:D23)</f>
        <v>19.809999999999999</v>
      </c>
      <c r="G24" s="30">
        <f>AVERAGE(G21:G23)</f>
        <v>1.1221586205964602</v>
      </c>
      <c r="H24" s="30">
        <f>AVERAGE(H21:H23)</f>
        <v>1.1202608323505405</v>
      </c>
      <c r="J24" s="27"/>
      <c r="K24" s="17">
        <f>F8</f>
        <v>26.15</v>
      </c>
      <c r="L24" s="17">
        <f>G8</f>
        <v>26.09</v>
      </c>
      <c r="M24" s="34">
        <f>AVERAGE(K24:L24)</f>
        <v>26.119999999999997</v>
      </c>
      <c r="N24" s="27"/>
      <c r="O24" s="8">
        <f>D23</f>
        <v>19.725000000000001</v>
      </c>
      <c r="P24" s="8">
        <f>M24-O24</f>
        <v>6.394999999999996</v>
      </c>
      <c r="Q24" s="8">
        <f>P24-P$18</f>
        <v>-6.8850000000000051</v>
      </c>
      <c r="R24" s="9">
        <f>2^-(Q24)</f>
        <v>118.19293577336293</v>
      </c>
      <c r="S24">
        <f>R24/R$18</f>
        <v>116.05469051208988</v>
      </c>
    </row>
    <row r="25" spans="1:19" x14ac:dyDescent="0.2">
      <c r="D25" s="30"/>
      <c r="G25" s="30"/>
      <c r="H25" s="30"/>
      <c r="J25" s="27"/>
      <c r="K25" s="26"/>
      <c r="L25" s="26"/>
      <c r="M25" s="30">
        <f>AVERAGE(M22:M24)</f>
        <v>26.043333333333333</v>
      </c>
      <c r="N25" s="27"/>
      <c r="O25" s="27"/>
      <c r="P25" s="30">
        <f>AVERAGE(P22:P24)</f>
        <v>6.2333333333333334</v>
      </c>
      <c r="R25" s="30">
        <f>AVERAGE(R22:R24)</f>
        <v>132.95194343430919</v>
      </c>
      <c r="S25" s="30">
        <f>AVERAGE(S22:S24)</f>
        <v>130.54669086007266</v>
      </c>
    </row>
    <row r="26" spans="1:19" x14ac:dyDescent="0.2">
      <c r="J26" s="27"/>
      <c r="K26" s="27"/>
      <c r="L26" s="27"/>
      <c r="M26" s="33"/>
      <c r="N26" s="27"/>
      <c r="O26" s="27"/>
      <c r="P26" s="33"/>
      <c r="Q26" s="33"/>
    </row>
    <row r="27" spans="1:19" x14ac:dyDescent="0.2">
      <c r="A27" t="s">
        <v>20</v>
      </c>
      <c r="B27" t="s">
        <v>13</v>
      </c>
      <c r="C27" t="s">
        <v>14</v>
      </c>
      <c r="D27" t="s">
        <v>15</v>
      </c>
      <c r="F27" t="s">
        <v>16</v>
      </c>
      <c r="G27" t="s">
        <v>17</v>
      </c>
      <c r="H27" t="s">
        <v>18</v>
      </c>
      <c r="J27" s="27"/>
      <c r="K27" s="27"/>
      <c r="L27" s="27"/>
      <c r="M27" s="27"/>
      <c r="N27" s="27"/>
      <c r="O27" s="27"/>
      <c r="P27" s="27"/>
      <c r="Q27" s="27"/>
    </row>
    <row r="28" spans="1:19" x14ac:dyDescent="0.2">
      <c r="B28" s="35">
        <f>B9</f>
        <v>19.649999999999999</v>
      </c>
      <c r="C28" s="35">
        <f>C9</f>
        <v>19.440000000000001</v>
      </c>
      <c r="D28" s="8">
        <f>AVERAGE(B28:C28)</f>
        <v>19.545000000000002</v>
      </c>
      <c r="F28" s="8">
        <f>D28-D$17</f>
        <v>-0.42999999999999616</v>
      </c>
      <c r="G28" s="8">
        <f>2^-(F28)</f>
        <v>1.3472335768656867</v>
      </c>
      <c r="H28" s="8">
        <f>G28/G$17</f>
        <v>1.3449551431400475</v>
      </c>
      <c r="J28" s="27" t="s">
        <v>20</v>
      </c>
      <c r="K28" s="27" t="s">
        <v>13</v>
      </c>
      <c r="L28" s="27" t="s">
        <v>14</v>
      </c>
      <c r="M28" s="27" t="s">
        <v>15</v>
      </c>
      <c r="N28" s="27"/>
      <c r="O28" t="s">
        <v>22</v>
      </c>
      <c r="P28" t="s">
        <v>23</v>
      </c>
      <c r="Q28" t="s">
        <v>24</v>
      </c>
      <c r="R28" t="s">
        <v>25</v>
      </c>
      <c r="S28" t="s">
        <v>18</v>
      </c>
    </row>
    <row r="29" spans="1:19" x14ac:dyDescent="0.2">
      <c r="B29" s="35">
        <f>B10</f>
        <v>19.89</v>
      </c>
      <c r="C29" s="35">
        <f>C10</f>
        <v>19.72</v>
      </c>
      <c r="D29" s="8">
        <f>AVERAGE(B29:C29)</f>
        <v>19.805</v>
      </c>
      <c r="F29" s="8">
        <f>D29-D$17</f>
        <v>-0.16999999999999815</v>
      </c>
      <c r="G29" s="8">
        <f>2^-(F29)</f>
        <v>1.1250584846888079</v>
      </c>
      <c r="H29" s="8">
        <f>G29/G$17</f>
        <v>1.1231557922093083</v>
      </c>
      <c r="J29" s="27"/>
      <c r="K29" s="17">
        <f>F9</f>
        <v>26.55</v>
      </c>
      <c r="L29" s="17">
        <f>G9</f>
        <v>26.92</v>
      </c>
      <c r="M29" s="34">
        <f>AVERAGE(K29:L29)</f>
        <v>26.734999999999999</v>
      </c>
      <c r="N29" s="27"/>
      <c r="O29" s="8">
        <f>D28</f>
        <v>19.545000000000002</v>
      </c>
      <c r="P29" s="8">
        <f>M29-O29</f>
        <v>7.1899999999999977</v>
      </c>
      <c r="Q29" s="8">
        <f>P29-P$18</f>
        <v>-6.0900000000000034</v>
      </c>
      <c r="R29" s="9">
        <f>2^-(Q29)</f>
        <v>68.119691677015169</v>
      </c>
      <c r="S29">
        <f>R29/R$18</f>
        <v>66.887328617626764</v>
      </c>
    </row>
    <row r="30" spans="1:19" x14ac:dyDescent="0.2">
      <c r="B30" s="35">
        <f>D3</f>
        <v>19.43</v>
      </c>
      <c r="C30" s="35">
        <f>E3</f>
        <v>19.670000000000002</v>
      </c>
      <c r="D30" s="8">
        <f>AVERAGE(B30:C30)</f>
        <v>19.55</v>
      </c>
      <c r="F30" s="8">
        <f>D30-D$17</f>
        <v>-0.42499999999999716</v>
      </c>
      <c r="G30" s="8">
        <f>2^-(F30)</f>
        <v>1.3425725027802609</v>
      </c>
      <c r="H30" s="8">
        <f>G30/G$17</f>
        <v>1.3403019518364765</v>
      </c>
      <c r="J30" s="27"/>
      <c r="K30" s="17">
        <f>F10</f>
        <v>26.58</v>
      </c>
      <c r="L30" s="17">
        <f>G10</f>
        <v>26.58</v>
      </c>
      <c r="M30" s="34">
        <f>AVERAGE(K30:L30)</f>
        <v>26.58</v>
      </c>
      <c r="N30" s="27"/>
      <c r="O30" s="8">
        <f>D29</f>
        <v>19.805</v>
      </c>
      <c r="P30" s="8">
        <f>M30-O30</f>
        <v>6.7749999999999986</v>
      </c>
      <c r="Q30" s="8">
        <f>P30-P$18</f>
        <v>-6.5050000000000026</v>
      </c>
      <c r="R30" s="9">
        <f>2^-(Q30)</f>
        <v>90.823894796824661</v>
      </c>
      <c r="S30">
        <f>R30/R$18</f>
        <v>89.180786760046033</v>
      </c>
    </row>
    <row r="31" spans="1:19" x14ac:dyDescent="0.2">
      <c r="B31" s="26"/>
      <c r="C31" s="26"/>
      <c r="D31" s="30">
        <f>AVERAGE(D28:D30)</f>
        <v>19.633333333333336</v>
      </c>
      <c r="G31" s="30">
        <f>AVERAGE(G28:G30)</f>
        <v>1.2716215214449182</v>
      </c>
      <c r="H31" s="30">
        <f>AVERAGE(H28:H30)</f>
        <v>1.2694709623952773</v>
      </c>
      <c r="J31" s="27"/>
      <c r="K31" s="17">
        <f>H3</f>
        <v>26.57</v>
      </c>
      <c r="L31" s="17">
        <f>I3</f>
        <v>26.65</v>
      </c>
      <c r="M31" s="34">
        <f>AVERAGE(K31:L31)</f>
        <v>26.61</v>
      </c>
      <c r="N31" s="27"/>
      <c r="O31" s="8">
        <f>D30</f>
        <v>19.55</v>
      </c>
      <c r="P31" s="8">
        <f>M31-O31</f>
        <v>7.0599999999999987</v>
      </c>
      <c r="Q31" s="8">
        <f>P31-P$18</f>
        <v>-6.2200000000000024</v>
      </c>
      <c r="R31" s="9">
        <f>2^-(Q31)</f>
        <v>74.542949533981314</v>
      </c>
      <c r="S31">
        <f>R31/R$18</f>
        <v>73.194382400426164</v>
      </c>
    </row>
    <row r="32" spans="1:19" x14ac:dyDescent="0.2">
      <c r="D32" s="30"/>
      <c r="G32" s="30"/>
      <c r="H32" s="30"/>
      <c r="J32" s="27"/>
      <c r="K32" s="26"/>
      <c r="L32" s="26"/>
      <c r="M32" s="30">
        <f>AVERAGE(M29:M31)</f>
        <v>26.641666666666666</v>
      </c>
      <c r="N32" s="27"/>
      <c r="O32" s="27"/>
      <c r="P32" s="30">
        <f>AVERAGE(P29:P31)</f>
        <v>7.008333333333332</v>
      </c>
      <c r="R32" s="30">
        <f>AVERAGE(R29:R31)</f>
        <v>77.828845335940386</v>
      </c>
      <c r="S32" s="30">
        <f>AVERAGE(S29:S31)</f>
        <v>76.420832592699654</v>
      </c>
    </row>
    <row r="33" spans="1:19" x14ac:dyDescent="0.2">
      <c r="A33" t="s">
        <v>21</v>
      </c>
      <c r="B33" t="s">
        <v>13</v>
      </c>
      <c r="C33" t="s">
        <v>14</v>
      </c>
      <c r="D33" t="s">
        <v>15</v>
      </c>
      <c r="F33" t="s">
        <v>16</v>
      </c>
      <c r="G33" t="s">
        <v>17</v>
      </c>
      <c r="H33" t="s">
        <v>18</v>
      </c>
      <c r="J33" s="27"/>
      <c r="K33" s="27"/>
      <c r="L33" s="27"/>
      <c r="M33" s="33"/>
      <c r="N33" s="27"/>
      <c r="O33" s="27"/>
      <c r="P33" s="33"/>
      <c r="Q33" s="33"/>
    </row>
    <row r="34" spans="1:19" x14ac:dyDescent="0.2">
      <c r="B34" s="35">
        <f>D4</f>
        <v>19.7</v>
      </c>
      <c r="C34" s="35">
        <f>E4</f>
        <v>19.82</v>
      </c>
      <c r="D34" s="8">
        <f>AVERAGE(B34:C34)</f>
        <v>19.759999999999998</v>
      </c>
      <c r="F34" s="8">
        <f>D34-D$17</f>
        <v>-0.21499999999999986</v>
      </c>
      <c r="G34" s="9">
        <f>2^-(F34)</f>
        <v>1.1607039143837199</v>
      </c>
      <c r="H34">
        <f>G34/G$17</f>
        <v>1.1587409385572371</v>
      </c>
      <c r="J34" t="s">
        <v>21</v>
      </c>
      <c r="K34" s="27" t="s">
        <v>13</v>
      </c>
      <c r="L34" s="27" t="s">
        <v>14</v>
      </c>
      <c r="M34" s="27" t="s">
        <v>15</v>
      </c>
      <c r="N34" s="27"/>
      <c r="O34" t="s">
        <v>22</v>
      </c>
      <c r="P34" t="s">
        <v>23</v>
      </c>
      <c r="Q34" t="s">
        <v>24</v>
      </c>
      <c r="R34" t="s">
        <v>25</v>
      </c>
      <c r="S34" t="s">
        <v>18</v>
      </c>
    </row>
    <row r="35" spans="1:19" x14ac:dyDescent="0.2">
      <c r="B35" s="35">
        <f>D5</f>
        <v>19.55</v>
      </c>
      <c r="C35" s="35">
        <f>E5</f>
        <v>19.579999999999998</v>
      </c>
      <c r="D35" s="8">
        <f>AVERAGE(B35:C35)</f>
        <v>19.564999999999998</v>
      </c>
      <c r="F35" s="8">
        <f>D35-D$17</f>
        <v>-0.41000000000000014</v>
      </c>
      <c r="G35" s="9">
        <f>2^-(F35)</f>
        <v>1.3286858140965117</v>
      </c>
      <c r="H35">
        <f>G35/G$17</f>
        <v>1.3264387482412656</v>
      </c>
      <c r="J35" s="27"/>
      <c r="K35" s="17">
        <f>H4</f>
        <v>22.12</v>
      </c>
      <c r="L35" s="17">
        <f>I4</f>
        <v>22.13</v>
      </c>
      <c r="M35" s="34">
        <f>AVERAGE(K35:L35)</f>
        <v>22.125</v>
      </c>
      <c r="N35" s="27"/>
      <c r="O35" s="8">
        <f>D34</f>
        <v>19.759999999999998</v>
      </c>
      <c r="P35" s="8">
        <f>M35-O35</f>
        <v>2.365000000000002</v>
      </c>
      <c r="Q35" s="8">
        <f>P35-P$18</f>
        <v>-10.914999999999999</v>
      </c>
      <c r="R35" s="9">
        <f>2^-(Q35)</f>
        <v>1930.8227295605527</v>
      </c>
      <c r="S35">
        <f>R35/R$18</f>
        <v>1895.8919401286212</v>
      </c>
    </row>
    <row r="36" spans="1:19" x14ac:dyDescent="0.2">
      <c r="B36" s="35">
        <f>D6</f>
        <v>19.78</v>
      </c>
      <c r="C36" s="35">
        <f>E6</f>
        <v>19.86</v>
      </c>
      <c r="D36" s="8">
        <f>AVERAGE(B36:C36)</f>
        <v>19.82</v>
      </c>
      <c r="F36" s="8">
        <f>D36-D$17</f>
        <v>-0.15499999999999758</v>
      </c>
      <c r="G36" s="9">
        <f>2^-(F36)</f>
        <v>1.1134216182286845</v>
      </c>
      <c r="H36">
        <f>G36/G$17</f>
        <v>1.1115386059512367</v>
      </c>
      <c r="I36" s="9"/>
      <c r="J36" s="27"/>
      <c r="K36" s="17">
        <f>H5</f>
        <v>22.08</v>
      </c>
      <c r="L36" s="17">
        <f>I5</f>
        <v>22.02</v>
      </c>
      <c r="M36" s="34">
        <f>AVERAGE(K36:L36)</f>
        <v>22.049999999999997</v>
      </c>
      <c r="N36" s="27"/>
      <c r="O36" s="8">
        <f>D35</f>
        <v>19.564999999999998</v>
      </c>
      <c r="P36" s="8">
        <f>M36-O36</f>
        <v>2.4849999999999994</v>
      </c>
      <c r="Q36" s="8">
        <f>P36-P$18</f>
        <v>-10.795000000000002</v>
      </c>
      <c r="R36" s="9">
        <f>2^-(Q36)</f>
        <v>1776.7192312874374</v>
      </c>
      <c r="S36">
        <f>R36/R$18</f>
        <v>1744.5763502255959</v>
      </c>
    </row>
    <row r="37" spans="1:19" x14ac:dyDescent="0.2">
      <c r="B37" s="26"/>
      <c r="C37" s="26"/>
      <c r="D37" s="30">
        <f>AVERAGE(D34:D36)</f>
        <v>19.715</v>
      </c>
      <c r="G37" s="30">
        <f>AVERAGE(G34:G36)</f>
        <v>1.2009371155696387</v>
      </c>
      <c r="H37" s="30">
        <f>AVERAGE(H34:H36)</f>
        <v>1.1989060975832466</v>
      </c>
      <c r="I37" s="9"/>
      <c r="J37" s="27"/>
      <c r="K37" s="17">
        <f>H6</f>
        <v>22.47</v>
      </c>
      <c r="L37" s="17">
        <f>I6</f>
        <v>22.47</v>
      </c>
      <c r="M37" s="34">
        <f>AVERAGE(K37:L37)</f>
        <v>22.47</v>
      </c>
      <c r="N37" s="27"/>
      <c r="O37" s="8">
        <f>D36</f>
        <v>19.82</v>
      </c>
      <c r="P37" s="8">
        <f>M37-O37</f>
        <v>2.6499999999999986</v>
      </c>
      <c r="Q37" s="8">
        <f>P37-P$18</f>
        <v>-10.630000000000003</v>
      </c>
      <c r="R37" s="9">
        <f>2^-(Q37)</f>
        <v>1584.7065533874099</v>
      </c>
      <c r="S37">
        <f>R37/R$18</f>
        <v>1556.0374010720257</v>
      </c>
    </row>
    <row r="38" spans="1:19" x14ac:dyDescent="0.2">
      <c r="B38" s="26"/>
      <c r="C38" s="26"/>
      <c r="D38" s="8"/>
      <c r="F38" s="8"/>
      <c r="G38" s="8"/>
      <c r="H38" s="8"/>
      <c r="I38" s="9"/>
      <c r="J38" s="27"/>
      <c r="K38" s="26"/>
      <c r="L38" s="26"/>
      <c r="M38" s="30">
        <f>AVERAGE(M35:M37)</f>
        <v>22.215</v>
      </c>
      <c r="N38" s="27"/>
      <c r="O38" s="27"/>
      <c r="P38" s="30">
        <f>AVERAGE(P35:P37)</f>
        <v>2.5</v>
      </c>
      <c r="R38" s="30">
        <f>AVERAGE(R35:R37)</f>
        <v>1764.0828380784667</v>
      </c>
      <c r="S38" s="30">
        <f>AVERAGE(S35:S37)</f>
        <v>1732.1685638087474</v>
      </c>
    </row>
    <row r="39" spans="1:19" x14ac:dyDescent="0.2">
      <c r="B39" s="26"/>
      <c r="C39" s="26"/>
      <c r="D39" s="8"/>
      <c r="F39" s="8"/>
      <c r="G39" s="8"/>
      <c r="H39" s="8"/>
      <c r="I39" s="9"/>
    </row>
    <row r="40" spans="1:19" x14ac:dyDescent="0.2">
      <c r="A40" s="37" t="s">
        <v>11</v>
      </c>
      <c r="B40" s="27"/>
      <c r="C40" s="27"/>
      <c r="D40" s="27"/>
      <c r="E40" s="27"/>
      <c r="F40" s="27"/>
      <c r="G40" s="27"/>
      <c r="H40" s="27"/>
    </row>
    <row r="41" spans="1:19" ht="17" x14ac:dyDescent="0.2">
      <c r="A41" s="29" t="s">
        <v>12</v>
      </c>
      <c r="B41" s="27" t="s">
        <v>13</v>
      </c>
      <c r="C41" s="27" t="s">
        <v>14</v>
      </c>
      <c r="D41" s="27" t="s">
        <v>15</v>
      </c>
      <c r="E41" s="27"/>
      <c r="F41" t="s">
        <v>22</v>
      </c>
      <c r="G41" t="s">
        <v>23</v>
      </c>
      <c r="H41" t="s">
        <v>24</v>
      </c>
      <c r="I41" t="s">
        <v>25</v>
      </c>
      <c r="J41" t="s">
        <v>18</v>
      </c>
    </row>
    <row r="42" spans="1:19" x14ac:dyDescent="0.2">
      <c r="A42" s="27"/>
      <c r="B42" s="18">
        <f>J3</f>
        <v>29.56</v>
      </c>
      <c r="C42" s="18">
        <f>K3</f>
        <v>29.56</v>
      </c>
      <c r="D42" s="8">
        <f>AVERAGE(B42:C42)</f>
        <v>29.56</v>
      </c>
      <c r="E42" s="27"/>
      <c r="F42" s="8">
        <f>D14</f>
        <v>20.09</v>
      </c>
      <c r="G42" s="8">
        <f>D42-F42</f>
        <v>9.4699999999999989</v>
      </c>
      <c r="H42" s="8">
        <f>G42-G$45</f>
        <v>-3.0000000000001137E-2</v>
      </c>
      <c r="I42" s="9">
        <f>2^-(H42)</f>
        <v>1.021012125707194</v>
      </c>
      <c r="J42">
        <f>I42/I$45</f>
        <v>1.0177376460013492</v>
      </c>
    </row>
    <row r="43" spans="1:19" x14ac:dyDescent="0.2">
      <c r="A43" s="27"/>
      <c r="B43" s="18">
        <f>J4</f>
        <v>29.57</v>
      </c>
      <c r="C43" s="18">
        <f>K4</f>
        <v>29.63</v>
      </c>
      <c r="D43" s="8">
        <f>AVERAGE(B43:C43)</f>
        <v>29.6</v>
      </c>
      <c r="E43" s="27"/>
      <c r="F43" s="8">
        <f>D15</f>
        <v>19.945</v>
      </c>
      <c r="G43" s="8">
        <f>D43-F43</f>
        <v>9.6550000000000011</v>
      </c>
      <c r="H43" s="8">
        <f>G43-G$45</f>
        <v>0.15500000000000114</v>
      </c>
      <c r="I43" s="9">
        <f>2^-(H43)</f>
        <v>0.89813237288393366</v>
      </c>
      <c r="J43">
        <f>I43/I$45</f>
        <v>0.89525197983656046</v>
      </c>
    </row>
    <row r="44" spans="1:19" x14ac:dyDescent="0.2">
      <c r="A44" s="27"/>
      <c r="B44" s="18">
        <f>J5</f>
        <v>29.27</v>
      </c>
      <c r="C44" s="18">
        <f>K5</f>
        <v>29.26</v>
      </c>
      <c r="D44" s="8">
        <f>AVERAGE(B44:C44)</f>
        <v>29.265000000000001</v>
      </c>
      <c r="E44" s="27"/>
      <c r="F44" s="8">
        <f>D16</f>
        <v>19.89</v>
      </c>
      <c r="G44" s="8">
        <f>D44-F44</f>
        <v>9.375</v>
      </c>
      <c r="H44" s="8">
        <f>G44-G$45</f>
        <v>-0.125</v>
      </c>
      <c r="I44" s="9">
        <f>2^-(H44)</f>
        <v>1.0905077326652577</v>
      </c>
      <c r="J44">
        <f>I44/I$45</f>
        <v>1.08701037416209</v>
      </c>
    </row>
    <row r="45" spans="1:19" x14ac:dyDescent="0.2">
      <c r="A45" s="27"/>
      <c r="B45" s="26"/>
      <c r="C45" s="26"/>
      <c r="D45" s="30">
        <f>AVERAGE(D42:D44)</f>
        <v>29.474999999999998</v>
      </c>
      <c r="E45" s="27"/>
      <c r="F45" s="27"/>
      <c r="G45" s="30">
        <f>AVERAGE(G42:G44)</f>
        <v>9.5</v>
      </c>
      <c r="I45" s="30">
        <f>AVERAGE(I42:I44)</f>
        <v>1.0032174104187952</v>
      </c>
      <c r="J45" s="30">
        <f>AVERAGE(J42:J44)</f>
        <v>0.99999999999999989</v>
      </c>
    </row>
    <row r="46" spans="1:19" x14ac:dyDescent="0.2">
      <c r="A46" s="27"/>
      <c r="B46" s="32"/>
      <c r="C46" s="32"/>
      <c r="D46" s="33"/>
      <c r="E46" s="27"/>
      <c r="F46" s="27"/>
      <c r="G46" s="33"/>
      <c r="H46" s="33"/>
    </row>
    <row r="47" spans="1:19" x14ac:dyDescent="0.2">
      <c r="A47" s="27"/>
      <c r="B47" s="27"/>
      <c r="C47" s="27"/>
      <c r="D47" s="27"/>
      <c r="E47" s="27"/>
      <c r="F47" s="27"/>
      <c r="G47" s="27"/>
      <c r="H47" s="27"/>
    </row>
    <row r="48" spans="1:19" x14ac:dyDescent="0.2">
      <c r="A48" s="27" t="s">
        <v>19</v>
      </c>
      <c r="B48" s="27" t="s">
        <v>13</v>
      </c>
      <c r="C48" s="27" t="s">
        <v>14</v>
      </c>
      <c r="D48" s="27" t="s">
        <v>15</v>
      </c>
      <c r="E48" s="27"/>
      <c r="F48" t="s">
        <v>22</v>
      </c>
      <c r="G48" t="s">
        <v>23</v>
      </c>
      <c r="H48" t="s">
        <v>24</v>
      </c>
      <c r="I48" t="s">
        <v>25</v>
      </c>
      <c r="J48" t="s">
        <v>18</v>
      </c>
    </row>
    <row r="49" spans="1:10" x14ac:dyDescent="0.2">
      <c r="A49" s="27"/>
      <c r="B49" s="18">
        <f>J6</f>
        <v>29.65</v>
      </c>
      <c r="C49" s="18">
        <f>K6</f>
        <v>29.73</v>
      </c>
      <c r="D49" s="34">
        <f>AVERAGE(B49:C49)</f>
        <v>29.689999999999998</v>
      </c>
      <c r="E49" s="27"/>
      <c r="F49" s="8">
        <f>D21</f>
        <v>19.86</v>
      </c>
      <c r="G49" s="8">
        <f>D49-F49</f>
        <v>9.8299999999999983</v>
      </c>
      <c r="H49" s="8">
        <f>G49-G$45</f>
        <v>0.32999999999999829</v>
      </c>
      <c r="I49" s="9">
        <f>2^-(H49)</f>
        <v>0.79553648375491959</v>
      </c>
      <c r="J49">
        <f>I49/I$45</f>
        <v>0.79298512515130815</v>
      </c>
    </row>
    <row r="50" spans="1:10" x14ac:dyDescent="0.2">
      <c r="A50" s="27"/>
      <c r="B50" s="18">
        <f>J7</f>
        <v>29.42</v>
      </c>
      <c r="C50" s="18">
        <f>K7</f>
        <v>29.35</v>
      </c>
      <c r="D50" s="34">
        <f>AVERAGE(B50:C50)</f>
        <v>29.385000000000002</v>
      </c>
      <c r="E50" s="27"/>
      <c r="F50" s="8">
        <f>D22</f>
        <v>19.844999999999999</v>
      </c>
      <c r="G50" s="8">
        <f>D50-F50</f>
        <v>9.5400000000000027</v>
      </c>
      <c r="H50" s="8">
        <f>G50-G$45</f>
        <v>4.00000000000027E-2</v>
      </c>
      <c r="I50" s="9">
        <f>2^-(H50)</f>
        <v>0.97265494741228364</v>
      </c>
      <c r="J50">
        <f>I50/I$45</f>
        <v>0.96953555362067212</v>
      </c>
    </row>
    <row r="51" spans="1:10" x14ac:dyDescent="0.2">
      <c r="A51" s="27"/>
      <c r="B51" s="18">
        <f>J8</f>
        <v>29.85</v>
      </c>
      <c r="C51" s="18">
        <f>K8</f>
        <v>29.68</v>
      </c>
      <c r="D51" s="34">
        <f>AVERAGE(B51:C51)</f>
        <v>29.765000000000001</v>
      </c>
      <c r="E51" s="27"/>
      <c r="F51" s="8">
        <f>D23</f>
        <v>19.725000000000001</v>
      </c>
      <c r="G51" s="8">
        <f>D51-F51</f>
        <v>10.039999999999999</v>
      </c>
      <c r="H51" s="8">
        <f>G51-G$45</f>
        <v>0.53999999999999915</v>
      </c>
      <c r="I51" s="9">
        <f>2^-(H51)</f>
        <v>0.68777090906987226</v>
      </c>
      <c r="J51">
        <f>I51/I$45</f>
        <v>0.68556516456663252</v>
      </c>
    </row>
    <row r="52" spans="1:10" x14ac:dyDescent="0.2">
      <c r="A52" s="27"/>
      <c r="B52" s="26"/>
      <c r="C52" s="26"/>
      <c r="D52" s="30">
        <f>AVERAGE(D49:D51)</f>
        <v>29.613333333333333</v>
      </c>
      <c r="E52" s="27"/>
      <c r="F52" s="27"/>
      <c r="G52" s="30">
        <f>AVERAGE(G49:G51)</f>
        <v>9.8033333333333328</v>
      </c>
      <c r="I52" s="30">
        <f>AVERAGE(I49:I51)</f>
        <v>0.8186541134123585</v>
      </c>
      <c r="J52" s="30">
        <f>AVERAGE(J49:J51)</f>
        <v>0.81602861444620434</v>
      </c>
    </row>
    <row r="53" spans="1:10" x14ac:dyDescent="0.2">
      <c r="A53" s="27"/>
      <c r="B53" s="27"/>
      <c r="C53" s="27"/>
      <c r="D53" s="33"/>
      <c r="E53" s="27"/>
      <c r="F53" s="27"/>
      <c r="G53" s="33"/>
      <c r="H53" s="33"/>
    </row>
    <row r="54" spans="1:10" x14ac:dyDescent="0.2">
      <c r="A54" s="27"/>
      <c r="B54" s="27"/>
      <c r="C54" s="27"/>
      <c r="D54" s="27"/>
      <c r="E54" s="27"/>
      <c r="F54" s="27"/>
      <c r="G54" s="27"/>
      <c r="H54" s="27"/>
    </row>
    <row r="55" spans="1:10" x14ac:dyDescent="0.2">
      <c r="A55" s="27" t="s">
        <v>20</v>
      </c>
      <c r="B55" s="27" t="s">
        <v>13</v>
      </c>
      <c r="C55" s="27" t="s">
        <v>14</v>
      </c>
      <c r="D55" s="27" t="s">
        <v>15</v>
      </c>
      <c r="E55" s="27"/>
      <c r="F55" t="s">
        <v>22</v>
      </c>
      <c r="G55" t="s">
        <v>23</v>
      </c>
      <c r="H55" t="s">
        <v>24</v>
      </c>
      <c r="I55" t="s">
        <v>25</v>
      </c>
      <c r="J55" t="s">
        <v>18</v>
      </c>
    </row>
    <row r="56" spans="1:10" x14ac:dyDescent="0.2">
      <c r="A56" s="27"/>
      <c r="B56" s="18">
        <f>J9</f>
        <v>27.84</v>
      </c>
      <c r="C56" s="18">
        <f>K9</f>
        <v>27.82</v>
      </c>
      <c r="D56" s="34">
        <f>AVERAGE(B56:C56)</f>
        <v>27.83</v>
      </c>
      <c r="E56" s="27"/>
      <c r="F56" s="8">
        <f>D28</f>
        <v>19.545000000000002</v>
      </c>
      <c r="G56" s="8">
        <f>D56-F56</f>
        <v>8.2849999999999966</v>
      </c>
      <c r="H56" s="8">
        <f>G56-G$45</f>
        <v>-1.2150000000000034</v>
      </c>
      <c r="I56" s="9">
        <f>2^-(H56)</f>
        <v>2.3214078287674456</v>
      </c>
      <c r="J56">
        <f>I56/I$45</f>
        <v>2.3139628605512028</v>
      </c>
    </row>
    <row r="57" spans="1:10" x14ac:dyDescent="0.2">
      <c r="A57" s="27"/>
      <c r="B57" s="18">
        <f>J10</f>
        <v>28.19</v>
      </c>
      <c r="C57" s="18">
        <f>K10</f>
        <v>28.01</v>
      </c>
      <c r="D57" s="34">
        <f>AVERAGE(B57:C57)</f>
        <v>28.1</v>
      </c>
      <c r="E57" s="27"/>
      <c r="F57" s="8">
        <f>D29</f>
        <v>19.805</v>
      </c>
      <c r="G57" s="8">
        <f>D57-F57</f>
        <v>8.2950000000000017</v>
      </c>
      <c r="H57" s="8">
        <f>G57-G$45</f>
        <v>-1.2049999999999983</v>
      </c>
      <c r="I57" s="9">
        <f>2^-(H57)</f>
        <v>2.3053726935977257</v>
      </c>
      <c r="J57">
        <f>I57/I$45</f>
        <v>2.2979791515334078</v>
      </c>
    </row>
    <row r="58" spans="1:10" x14ac:dyDescent="0.2">
      <c r="A58" s="27"/>
      <c r="B58" s="18">
        <f>L3</f>
        <v>28.14</v>
      </c>
      <c r="C58" s="18">
        <f>M3</f>
        <v>28.23</v>
      </c>
      <c r="D58" s="34">
        <f>AVERAGE(B58:C58)</f>
        <v>28.185000000000002</v>
      </c>
      <c r="E58" s="27"/>
      <c r="F58" s="8">
        <f>D30</f>
        <v>19.55</v>
      </c>
      <c r="G58" s="8">
        <f>D58-F58</f>
        <v>8.6350000000000016</v>
      </c>
      <c r="H58" s="8">
        <f>G58-G$45</f>
        <v>-0.86499999999999844</v>
      </c>
      <c r="I58" s="9">
        <f>2^-(H58)</f>
        <v>1.821339667183955</v>
      </c>
      <c r="J58">
        <f>I58/I$45</f>
        <v>1.8154984635121443</v>
      </c>
    </row>
    <row r="59" spans="1:10" x14ac:dyDescent="0.2">
      <c r="A59" s="27"/>
      <c r="B59" s="26"/>
      <c r="C59" s="26"/>
      <c r="D59" s="30">
        <f>AVERAGE(D56:D58)</f>
        <v>28.038333333333338</v>
      </c>
      <c r="E59" s="27"/>
      <c r="F59" s="27"/>
      <c r="G59" s="30">
        <f>AVERAGE(G56:G58)</f>
        <v>8.4049999999999994</v>
      </c>
      <c r="I59" s="30">
        <f>AVERAGE(I56:I58)</f>
        <v>2.1493733965163755</v>
      </c>
      <c r="J59" s="30">
        <f>AVERAGE(J56:J58)</f>
        <v>2.1424801585322517</v>
      </c>
    </row>
    <row r="60" spans="1:10" x14ac:dyDescent="0.2">
      <c r="A60" s="27"/>
      <c r="B60" s="27"/>
      <c r="C60" s="27"/>
      <c r="D60" s="33"/>
      <c r="E60" s="27"/>
      <c r="F60" s="27"/>
      <c r="G60" s="33"/>
      <c r="H60" s="33"/>
    </row>
    <row r="61" spans="1:10" x14ac:dyDescent="0.2">
      <c r="A61" t="s">
        <v>21</v>
      </c>
      <c r="B61" s="27" t="s">
        <v>13</v>
      </c>
      <c r="C61" s="27" t="s">
        <v>14</v>
      </c>
      <c r="D61" s="27" t="s">
        <v>15</v>
      </c>
      <c r="E61" s="27"/>
      <c r="F61" t="s">
        <v>22</v>
      </c>
      <c r="G61" t="s">
        <v>23</v>
      </c>
      <c r="H61" t="s">
        <v>24</v>
      </c>
      <c r="I61" t="s">
        <v>25</v>
      </c>
      <c r="J61" t="s">
        <v>18</v>
      </c>
    </row>
    <row r="62" spans="1:10" x14ac:dyDescent="0.2">
      <c r="A62" s="27"/>
      <c r="B62" s="18">
        <f>L4</f>
        <v>29.49</v>
      </c>
      <c r="C62" s="18">
        <f>M4</f>
        <v>29.63</v>
      </c>
      <c r="D62" s="34">
        <f>AVERAGE(B62:C62)</f>
        <v>29.56</v>
      </c>
      <c r="E62" s="27"/>
      <c r="F62" s="8">
        <f>D34</f>
        <v>19.759999999999998</v>
      </c>
      <c r="G62" s="8">
        <f>D62-F62</f>
        <v>9.8000000000000007</v>
      </c>
      <c r="H62" s="8">
        <f>G62-G$45</f>
        <v>0.30000000000000071</v>
      </c>
      <c r="I62" s="9">
        <f>2^-(H62)</f>
        <v>0.81225239635623503</v>
      </c>
      <c r="J62">
        <f>I62/I$45</f>
        <v>0.80964742828492042</v>
      </c>
    </row>
    <row r="63" spans="1:10" x14ac:dyDescent="0.2">
      <c r="A63" s="27"/>
      <c r="B63" s="18">
        <f>L5</f>
        <v>29.44</v>
      </c>
      <c r="C63" s="18">
        <f>M5</f>
        <v>29.55</v>
      </c>
      <c r="D63" s="34">
        <f>AVERAGE(B63:C63)</f>
        <v>29.495000000000001</v>
      </c>
      <c r="E63" s="27"/>
      <c r="F63" s="8">
        <f>D35</f>
        <v>19.564999999999998</v>
      </c>
      <c r="G63" s="8">
        <f>D63-F63</f>
        <v>9.9300000000000033</v>
      </c>
      <c r="H63" s="8">
        <f>G63-G$45</f>
        <v>0.43000000000000327</v>
      </c>
      <c r="I63" s="9">
        <f>2^-(H63)</f>
        <v>0.74226178531452291</v>
      </c>
      <c r="J63">
        <f>I63/I$45</f>
        <v>0.7398812835641122</v>
      </c>
    </row>
    <row r="64" spans="1:10" x14ac:dyDescent="0.2">
      <c r="A64" s="27"/>
      <c r="B64" s="18">
        <f>L6</f>
        <v>30.09</v>
      </c>
      <c r="C64" s="18">
        <f>M6</f>
        <v>30.03</v>
      </c>
      <c r="D64" s="34">
        <f>AVERAGE(B64:C64)</f>
        <v>30.060000000000002</v>
      </c>
      <c r="E64" s="27"/>
      <c r="F64" s="8">
        <f>D36</f>
        <v>19.82</v>
      </c>
      <c r="G64" s="8">
        <f>D64-F64</f>
        <v>10.240000000000002</v>
      </c>
      <c r="H64" s="8">
        <f>G64-G$45</f>
        <v>0.74000000000000199</v>
      </c>
      <c r="I64" s="9">
        <f>2^-(H64)</f>
        <v>0.59873935230946351</v>
      </c>
      <c r="J64">
        <f>I64/I$45</f>
        <v>0.59681914018968085</v>
      </c>
    </row>
    <row r="65" spans="1:10" x14ac:dyDescent="0.2">
      <c r="A65" s="27"/>
      <c r="B65" s="26"/>
      <c r="C65" s="26"/>
      <c r="D65" s="33">
        <v>2</v>
      </c>
      <c r="E65" s="27"/>
      <c r="F65" s="27"/>
      <c r="G65" s="30">
        <f>AVERAGE(G62:G64)</f>
        <v>9.990000000000002</v>
      </c>
      <c r="I65" s="30">
        <f>AVERAGE(I62:I64)</f>
        <v>0.71775117799340704</v>
      </c>
      <c r="J65" s="30">
        <f>AVERAGE(J62:J64)</f>
        <v>0.71544928401290442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3A15-4C1A-7942-B61F-D0F2D6284908}">
  <dimension ref="A1:AB93"/>
  <sheetViews>
    <sheetView workbookViewId="0">
      <selection activeCell="P12" sqref="P12"/>
    </sheetView>
  </sheetViews>
  <sheetFormatPr baseColWidth="10" defaultRowHeight="16" x14ac:dyDescent="0.2"/>
  <cols>
    <col min="7" max="7" width="17.83203125" bestFit="1" customWidth="1"/>
    <col min="9" max="9" width="23" bestFit="1" customWidth="1"/>
    <col min="18" max="18" width="17.83203125" bestFit="1" customWidth="1"/>
  </cols>
  <sheetData>
    <row r="1" spans="1:19" x14ac:dyDescent="0.2">
      <c r="A1" s="12" t="s">
        <v>31</v>
      </c>
    </row>
    <row r="2" spans="1:19" x14ac:dyDescent="0.2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t="s">
        <v>32</v>
      </c>
    </row>
    <row r="3" spans="1:19" x14ac:dyDescent="0.2">
      <c r="A3" s="1" t="s">
        <v>0</v>
      </c>
      <c r="B3" s="3">
        <v>21.04</v>
      </c>
      <c r="C3" s="3">
        <v>21.24</v>
      </c>
      <c r="D3" s="3">
        <v>20.29</v>
      </c>
      <c r="E3" s="3">
        <v>20.149999999999999</v>
      </c>
      <c r="F3" s="3">
        <v>20.23</v>
      </c>
      <c r="G3" s="3">
        <v>20.25</v>
      </c>
      <c r="H3" s="4">
        <v>36.409999999999997</v>
      </c>
      <c r="I3" s="4">
        <v>35.33</v>
      </c>
      <c r="J3" s="4">
        <v>32.18</v>
      </c>
      <c r="K3" s="4">
        <v>32.06</v>
      </c>
      <c r="L3" s="4">
        <v>31.14</v>
      </c>
      <c r="M3" s="4">
        <v>31.24</v>
      </c>
      <c r="N3" s="3" t="s">
        <v>9</v>
      </c>
    </row>
    <row r="4" spans="1:19" x14ac:dyDescent="0.2">
      <c r="A4" s="1" t="s">
        <v>1</v>
      </c>
      <c r="B4" s="3">
        <v>20.190000000000001</v>
      </c>
      <c r="C4" s="3">
        <v>20.190000000000001</v>
      </c>
      <c r="D4" s="3">
        <v>20.079999999999998</v>
      </c>
      <c r="E4" s="3">
        <v>20.010000000000002</v>
      </c>
      <c r="F4" s="3">
        <v>20.149999999999999</v>
      </c>
      <c r="G4" s="3">
        <v>20.11</v>
      </c>
      <c r="H4" s="4">
        <v>30.71</v>
      </c>
      <c r="I4" s="4">
        <v>31.05</v>
      </c>
      <c r="J4" s="4">
        <v>31.76</v>
      </c>
      <c r="K4" s="4">
        <v>31.64</v>
      </c>
      <c r="L4" s="4">
        <v>30.54</v>
      </c>
      <c r="M4" s="4">
        <v>30.64</v>
      </c>
      <c r="N4" s="4" t="s">
        <v>11</v>
      </c>
    </row>
    <row r="5" spans="1:19" x14ac:dyDescent="0.2">
      <c r="A5" s="1" t="s">
        <v>2</v>
      </c>
      <c r="B5" s="3">
        <v>20.13</v>
      </c>
      <c r="C5" s="3">
        <v>20.010000000000002</v>
      </c>
      <c r="D5" s="3">
        <v>20.32</v>
      </c>
      <c r="E5" s="3">
        <v>20.18</v>
      </c>
      <c r="F5" s="3">
        <v>20.45</v>
      </c>
      <c r="G5" s="3">
        <v>20.39</v>
      </c>
      <c r="H5" s="4">
        <v>30.96</v>
      </c>
      <c r="I5" s="4">
        <v>31.09</v>
      </c>
      <c r="J5" s="4">
        <v>32.020000000000003</v>
      </c>
      <c r="K5" s="4">
        <v>32.08</v>
      </c>
      <c r="L5" s="4">
        <v>36.03</v>
      </c>
      <c r="M5" s="4">
        <v>38.090000000000003</v>
      </c>
    </row>
    <row r="6" spans="1:19" x14ac:dyDescent="0.2">
      <c r="A6" s="1" t="s">
        <v>3</v>
      </c>
      <c r="B6" s="3">
        <v>20.350000000000001</v>
      </c>
      <c r="C6" s="3">
        <v>20.37</v>
      </c>
      <c r="D6" s="3">
        <v>20.079999999999998</v>
      </c>
      <c r="E6" s="3">
        <v>20.010000000000002</v>
      </c>
      <c r="F6" s="3">
        <v>20.69</v>
      </c>
      <c r="G6" s="3">
        <v>20.83</v>
      </c>
      <c r="H6" s="4">
        <v>30.73</v>
      </c>
      <c r="I6" s="4">
        <v>31.11</v>
      </c>
      <c r="J6" s="4">
        <v>31.97</v>
      </c>
      <c r="K6" s="4">
        <v>32.01</v>
      </c>
      <c r="L6" s="4">
        <v>38.94</v>
      </c>
      <c r="M6" s="4">
        <v>38.61</v>
      </c>
    </row>
    <row r="7" spans="1:19" x14ac:dyDescent="0.2">
      <c r="A7" s="1" t="s">
        <v>4</v>
      </c>
      <c r="B7" s="3">
        <v>20.02</v>
      </c>
      <c r="C7" s="3">
        <v>19.850000000000001</v>
      </c>
      <c r="D7" s="3">
        <v>20.74</v>
      </c>
      <c r="E7" s="3">
        <v>20.55</v>
      </c>
      <c r="F7" s="3">
        <v>20.54</v>
      </c>
      <c r="G7" s="3">
        <v>20.41</v>
      </c>
      <c r="H7" s="4">
        <v>31.01</v>
      </c>
      <c r="I7" s="4">
        <v>31.19</v>
      </c>
      <c r="J7" s="4">
        <v>30.23</v>
      </c>
      <c r="K7" s="4">
        <v>30.32</v>
      </c>
      <c r="L7" s="4">
        <v>36.020000000000003</v>
      </c>
      <c r="M7" s="4">
        <v>36.43</v>
      </c>
    </row>
    <row r="8" spans="1:19" x14ac:dyDescent="0.2">
      <c r="A8" s="1" t="s">
        <v>5</v>
      </c>
      <c r="B8" s="3">
        <v>20.41</v>
      </c>
      <c r="C8" s="3">
        <v>20.49</v>
      </c>
      <c r="D8" s="3">
        <v>20.09</v>
      </c>
      <c r="E8" s="3">
        <v>20.170000000000002</v>
      </c>
      <c r="F8" s="3">
        <v>20.170000000000002</v>
      </c>
      <c r="G8" s="3">
        <v>20.29</v>
      </c>
      <c r="H8" s="4">
        <v>31.25</v>
      </c>
      <c r="I8" s="4">
        <v>31.2</v>
      </c>
      <c r="J8" s="4">
        <v>29.93</v>
      </c>
      <c r="K8" s="4">
        <v>29.82</v>
      </c>
      <c r="L8" s="4">
        <v>31.95</v>
      </c>
      <c r="M8" s="4">
        <v>32.159999999999997</v>
      </c>
    </row>
    <row r="9" spans="1:19" x14ac:dyDescent="0.2">
      <c r="A9" s="1" t="s">
        <v>6</v>
      </c>
      <c r="B9" s="3">
        <v>20.02</v>
      </c>
      <c r="C9" s="3">
        <v>20.27</v>
      </c>
      <c r="D9" s="3">
        <v>20.149999999999999</v>
      </c>
      <c r="E9" s="3">
        <v>19.91</v>
      </c>
      <c r="F9" s="3">
        <v>20.21</v>
      </c>
      <c r="G9" s="3">
        <v>20.29</v>
      </c>
      <c r="H9" s="4">
        <v>32.19</v>
      </c>
      <c r="I9" s="4">
        <v>32.24</v>
      </c>
      <c r="J9" s="4">
        <v>30.21</v>
      </c>
      <c r="K9" s="4">
        <v>30.29</v>
      </c>
      <c r="L9" s="4">
        <v>32.44</v>
      </c>
      <c r="M9" s="4">
        <v>32.47</v>
      </c>
    </row>
    <row r="10" spans="1:19" x14ac:dyDescent="0.2">
      <c r="A10" s="1" t="s">
        <v>7</v>
      </c>
      <c r="B10" s="3">
        <v>20.38</v>
      </c>
      <c r="C10" s="3">
        <v>20.38</v>
      </c>
      <c r="D10" s="3">
        <v>20.079999999999998</v>
      </c>
      <c r="E10" s="3">
        <v>20.12</v>
      </c>
      <c r="F10" s="3">
        <v>20.28</v>
      </c>
      <c r="G10" s="3">
        <v>19.91</v>
      </c>
      <c r="H10" s="4">
        <v>32.5</v>
      </c>
      <c r="I10" s="4">
        <v>32.229999999999997</v>
      </c>
      <c r="J10" s="4">
        <v>31.15</v>
      </c>
      <c r="K10" s="4">
        <v>31.01</v>
      </c>
      <c r="L10" s="4">
        <v>33.49</v>
      </c>
      <c r="M10" s="4">
        <v>33.229999999999997</v>
      </c>
    </row>
    <row r="11" spans="1:19" x14ac:dyDescent="0.2">
      <c r="A11" s="38"/>
      <c r="B11" s="39"/>
      <c r="C11" s="39"/>
      <c r="D11" s="39"/>
      <c r="E11" s="39"/>
      <c r="F11" s="39"/>
      <c r="G11" s="39"/>
      <c r="H11" s="40"/>
      <c r="I11" s="40"/>
      <c r="J11" s="40"/>
      <c r="K11" s="40"/>
      <c r="L11" s="40"/>
      <c r="M11" s="40"/>
    </row>
    <row r="12" spans="1:19" x14ac:dyDescent="0.2">
      <c r="A12" s="41" t="s">
        <v>9</v>
      </c>
      <c r="J12" s="42" t="s">
        <v>11</v>
      </c>
    </row>
    <row r="13" spans="1:19" x14ac:dyDescent="0.2">
      <c r="A13" s="7" t="s">
        <v>12</v>
      </c>
      <c r="B13" t="s">
        <v>13</v>
      </c>
      <c r="C13" t="s">
        <v>14</v>
      </c>
      <c r="D13" t="s">
        <v>15</v>
      </c>
      <c r="F13" t="s">
        <v>16</v>
      </c>
      <c r="G13" t="s">
        <v>17</v>
      </c>
      <c r="H13" t="s">
        <v>18</v>
      </c>
      <c r="J13" s="7" t="s">
        <v>12</v>
      </c>
      <c r="K13" t="s">
        <v>13</v>
      </c>
      <c r="L13" t="s">
        <v>14</v>
      </c>
      <c r="M13" t="s">
        <v>15</v>
      </c>
      <c r="O13" t="s">
        <v>22</v>
      </c>
      <c r="P13" t="s">
        <v>23</v>
      </c>
      <c r="Q13" t="s">
        <v>24</v>
      </c>
      <c r="R13" t="s">
        <v>25</v>
      </c>
      <c r="S13" t="s">
        <v>18</v>
      </c>
    </row>
    <row r="14" spans="1:19" x14ac:dyDescent="0.2">
      <c r="B14" s="3">
        <f>B4</f>
        <v>20.190000000000001</v>
      </c>
      <c r="C14" s="3">
        <f>C4</f>
        <v>20.190000000000001</v>
      </c>
      <c r="D14">
        <f t="shared" ref="D14:D18" si="0">AVERAGE(B14:C14)</f>
        <v>20.190000000000001</v>
      </c>
      <c r="F14" s="8">
        <f t="shared" ref="F14:F18" si="1">D14-D$19</f>
        <v>-1.0999999999999233E-2</v>
      </c>
      <c r="G14" s="9">
        <f t="shared" ref="G14:G18" si="2">2^-(F14)</f>
        <v>1.0076537604105036</v>
      </c>
      <c r="H14">
        <f t="shared" ref="H14:H18" si="3">G14/G$19</f>
        <v>0.99920039864342913</v>
      </c>
      <c r="K14" s="4">
        <f>H4</f>
        <v>30.71</v>
      </c>
      <c r="L14" s="4">
        <f>I4</f>
        <v>31.05</v>
      </c>
      <c r="M14">
        <f t="shared" ref="M14:M18" si="4">AVERAGE(K14:L14)</f>
        <v>30.880000000000003</v>
      </c>
      <c r="O14" s="8">
        <f t="shared" ref="O14:O18" si="5">D14</f>
        <v>20.190000000000001</v>
      </c>
      <c r="P14" s="8">
        <f t="shared" ref="P14:P18" si="6">M14-O14</f>
        <v>10.690000000000001</v>
      </c>
      <c r="Q14" s="8">
        <f t="shared" ref="Q14:Q18" si="7">P14-P$19</f>
        <v>-0.13899999999999757</v>
      </c>
      <c r="R14" s="9">
        <f t="shared" ref="R14:R18" si="8">2^-(Q14)</f>
        <v>1.1011415980979617</v>
      </c>
      <c r="S14">
        <f t="shared" ref="S14:S18" si="9">R14/R$19</f>
        <v>1.0896228378492347</v>
      </c>
    </row>
    <row r="15" spans="1:19" x14ac:dyDescent="0.2">
      <c r="B15" s="3">
        <f>B5</f>
        <v>20.13</v>
      </c>
      <c r="C15" s="3">
        <f>C5</f>
        <v>20.010000000000002</v>
      </c>
      <c r="D15">
        <f t="shared" si="0"/>
        <v>20.07</v>
      </c>
      <c r="F15" s="8">
        <f t="shared" si="1"/>
        <v>-0.13100000000000023</v>
      </c>
      <c r="G15" s="9">
        <f t="shared" si="2"/>
        <v>1.0950524707935749</v>
      </c>
      <c r="H15">
        <f t="shared" si="3"/>
        <v>1.0858659078557502</v>
      </c>
      <c r="K15" s="4">
        <f>H5</f>
        <v>30.96</v>
      </c>
      <c r="L15" s="4">
        <f>I5</f>
        <v>31.09</v>
      </c>
      <c r="M15">
        <f t="shared" si="4"/>
        <v>31.024999999999999</v>
      </c>
      <c r="O15" s="8">
        <f t="shared" si="5"/>
        <v>20.07</v>
      </c>
      <c r="P15" s="8">
        <f t="shared" si="6"/>
        <v>10.954999999999998</v>
      </c>
      <c r="Q15" s="8">
        <f t="shared" si="7"/>
        <v>0.12599999999999945</v>
      </c>
      <c r="R15" s="9">
        <f t="shared" si="8"/>
        <v>0.91636864467535173</v>
      </c>
      <c r="S15">
        <f t="shared" si="9"/>
        <v>0.90678274697091565</v>
      </c>
    </row>
    <row r="16" spans="1:19" x14ac:dyDescent="0.2">
      <c r="B16" s="3">
        <f>B6</f>
        <v>20.350000000000001</v>
      </c>
      <c r="C16" s="3">
        <f>C6</f>
        <v>20.37</v>
      </c>
      <c r="D16">
        <f t="shared" si="0"/>
        <v>20.36</v>
      </c>
      <c r="F16" s="8">
        <f t="shared" si="1"/>
        <v>0.15899999999999892</v>
      </c>
      <c r="G16" s="9">
        <f t="shared" si="2"/>
        <v>0.89564567009084994</v>
      </c>
      <c r="H16">
        <f t="shared" si="3"/>
        <v>0.88813196135293249</v>
      </c>
      <c r="K16" s="4">
        <f>H6</f>
        <v>30.73</v>
      </c>
      <c r="L16" s="4">
        <f>I6</f>
        <v>31.11</v>
      </c>
      <c r="M16">
        <f t="shared" si="4"/>
        <v>30.92</v>
      </c>
      <c r="O16" s="8">
        <f t="shared" si="5"/>
        <v>20.36</v>
      </c>
      <c r="P16" s="8">
        <f t="shared" si="6"/>
        <v>10.560000000000002</v>
      </c>
      <c r="Q16" s="8">
        <f t="shared" si="7"/>
        <v>-0.26899999999999658</v>
      </c>
      <c r="R16" s="9">
        <f t="shared" si="8"/>
        <v>1.2049723149947833</v>
      </c>
      <c r="S16">
        <f t="shared" si="9"/>
        <v>1.1923674082082687</v>
      </c>
    </row>
    <row r="17" spans="1:19" x14ac:dyDescent="0.2">
      <c r="B17" s="3">
        <f>B7</f>
        <v>20.02</v>
      </c>
      <c r="C17" s="3">
        <f>C7</f>
        <v>19.850000000000001</v>
      </c>
      <c r="D17">
        <f t="shared" si="0"/>
        <v>19.935000000000002</v>
      </c>
      <c r="F17" s="8">
        <f t="shared" si="1"/>
        <v>-0.26599999999999824</v>
      </c>
      <c r="G17" s="9">
        <f t="shared" si="2"/>
        <v>1.2024692488981761</v>
      </c>
      <c r="H17">
        <f t="shared" si="3"/>
        <v>1.1923815501527484</v>
      </c>
      <c r="K17" s="4">
        <f>H7</f>
        <v>31.01</v>
      </c>
      <c r="L17" s="4">
        <f>I7</f>
        <v>31.19</v>
      </c>
      <c r="M17">
        <f t="shared" si="4"/>
        <v>31.1</v>
      </c>
      <c r="O17" s="8">
        <f t="shared" si="5"/>
        <v>19.935000000000002</v>
      </c>
      <c r="P17" s="8">
        <f t="shared" si="6"/>
        <v>11.164999999999999</v>
      </c>
      <c r="Q17" s="8">
        <f t="shared" si="7"/>
        <v>0.3360000000000003</v>
      </c>
      <c r="R17" s="9">
        <f t="shared" si="8"/>
        <v>0.79223481092496906</v>
      </c>
      <c r="S17">
        <f t="shared" si="9"/>
        <v>0.78394744546397555</v>
      </c>
    </row>
    <row r="18" spans="1:19" x14ac:dyDescent="0.2">
      <c r="B18" s="3">
        <f>B8</f>
        <v>20.41</v>
      </c>
      <c r="C18" s="3">
        <f>C8</f>
        <v>20.49</v>
      </c>
      <c r="D18">
        <f t="shared" si="0"/>
        <v>20.45</v>
      </c>
      <c r="F18" s="8">
        <f t="shared" si="1"/>
        <v>0.24899999999999878</v>
      </c>
      <c r="G18" s="9">
        <f t="shared" si="2"/>
        <v>0.84147948228538116</v>
      </c>
      <c r="H18">
        <f t="shared" si="3"/>
        <v>0.83442018199513968</v>
      </c>
      <c r="K18" s="4">
        <f>H8</f>
        <v>31.25</v>
      </c>
      <c r="L18" s="4">
        <f>I8</f>
        <v>31.2</v>
      </c>
      <c r="M18">
        <f t="shared" si="4"/>
        <v>31.225000000000001</v>
      </c>
      <c r="O18" s="8">
        <f t="shared" si="5"/>
        <v>20.45</v>
      </c>
      <c r="P18" s="8">
        <f t="shared" si="6"/>
        <v>10.775000000000002</v>
      </c>
      <c r="Q18" s="8">
        <f t="shared" si="7"/>
        <v>-5.3999999999996717E-2</v>
      </c>
      <c r="R18" s="9">
        <f t="shared" si="8"/>
        <v>1.0381392705430548</v>
      </c>
      <c r="S18">
        <f t="shared" si="9"/>
        <v>1.0272795615076051</v>
      </c>
    </row>
    <row r="19" spans="1:19" x14ac:dyDescent="0.2">
      <c r="A19" s="7"/>
      <c r="D19">
        <f>AVERAGE(D14:D18)</f>
        <v>20.201000000000001</v>
      </c>
      <c r="G19" s="9">
        <f>AVERAGE(G14:G18)</f>
        <v>1.0084601264956972</v>
      </c>
      <c r="H19">
        <f>AVERAGE(H14:H18)</f>
        <v>0.99999999999999978</v>
      </c>
      <c r="J19" s="7"/>
      <c r="M19">
        <f>AVERAGE(M14:M18)</f>
        <v>31.03</v>
      </c>
      <c r="P19">
        <f>AVERAGE(P14:P18)</f>
        <v>10.828999999999999</v>
      </c>
      <c r="R19">
        <f>AVERAGE(R14:R18)</f>
        <v>1.0105713278472241</v>
      </c>
      <c r="S19">
        <f>AVERAGE(S14:S18)</f>
        <v>0.99999999999999978</v>
      </c>
    </row>
    <row r="20" spans="1:19" x14ac:dyDescent="0.2">
      <c r="B20" s="10"/>
      <c r="C20" s="10"/>
      <c r="F20" s="8"/>
      <c r="G20" s="9"/>
      <c r="K20" s="10"/>
      <c r="L20" s="10"/>
    </row>
    <row r="21" spans="1:19" x14ac:dyDescent="0.2">
      <c r="A21" t="s">
        <v>19</v>
      </c>
      <c r="B21" s="7" t="s">
        <v>13</v>
      </c>
      <c r="C21" s="7" t="s">
        <v>14</v>
      </c>
      <c r="D21" t="s">
        <v>15</v>
      </c>
      <c r="F21" t="s">
        <v>16</v>
      </c>
      <c r="G21" t="s">
        <v>17</v>
      </c>
      <c r="H21" t="s">
        <v>18</v>
      </c>
      <c r="J21" t="s">
        <v>19</v>
      </c>
      <c r="K21" s="7" t="s">
        <v>13</v>
      </c>
      <c r="L21" s="7" t="s">
        <v>14</v>
      </c>
      <c r="M21" t="s">
        <v>15</v>
      </c>
      <c r="O21" t="s">
        <v>22</v>
      </c>
      <c r="P21" t="s">
        <v>23</v>
      </c>
      <c r="Q21" t="s">
        <v>24</v>
      </c>
      <c r="R21" t="s">
        <v>25</v>
      </c>
      <c r="S21" t="s">
        <v>18</v>
      </c>
    </row>
    <row r="22" spans="1:19" x14ac:dyDescent="0.2">
      <c r="B22" s="3">
        <f>B9</f>
        <v>20.02</v>
      </c>
      <c r="C22" s="3">
        <f>C9</f>
        <v>20.27</v>
      </c>
      <c r="D22">
        <f>AVERAGE(B22:C22)</f>
        <v>20.145</v>
      </c>
      <c r="F22" s="8">
        <f>D22-D$19</f>
        <v>-5.6000000000000938E-2</v>
      </c>
      <c r="G22" s="9">
        <f>2^-(F22)</f>
        <v>1.0395794351752794</v>
      </c>
      <c r="H22">
        <f>G22/G$19</f>
        <v>1.0308582440316394</v>
      </c>
      <c r="K22" s="4">
        <f>H9</f>
        <v>32.19</v>
      </c>
      <c r="L22" s="4">
        <f>I9</f>
        <v>32.24</v>
      </c>
      <c r="M22">
        <f>AVERAGE(K22:L22)</f>
        <v>32.215000000000003</v>
      </c>
      <c r="O22" s="8">
        <f>D22</f>
        <v>20.145</v>
      </c>
      <c r="P22" s="8">
        <f>M22-O22</f>
        <v>12.070000000000004</v>
      </c>
      <c r="Q22" s="8">
        <f>P22-P$19</f>
        <v>1.241000000000005</v>
      </c>
      <c r="R22" s="9">
        <f>2^-(Q22)</f>
        <v>0.42307929830014335</v>
      </c>
      <c r="S22">
        <f>R22/R$19</f>
        <v>0.41865357411377446</v>
      </c>
    </row>
    <row r="23" spans="1:19" x14ac:dyDescent="0.2">
      <c r="B23" s="3">
        <f>B10</f>
        <v>20.38</v>
      </c>
      <c r="C23" s="3">
        <f>C10</f>
        <v>20.38</v>
      </c>
      <c r="D23">
        <f t="shared" ref="D23:D27" si="10">AVERAGE(B23:C23)</f>
        <v>20.38</v>
      </c>
      <c r="F23" s="8">
        <f t="shared" ref="F23:F27" si="11">D23-D$19</f>
        <v>0.17899999999999849</v>
      </c>
      <c r="G23" s="9">
        <f t="shared" ref="G23:G27" si="12">2^-(F23)</f>
        <v>0.88331505148146605</v>
      </c>
      <c r="H23">
        <f t="shared" ref="H23:H27" si="13">G23/G$19</f>
        <v>0.87590478619209433</v>
      </c>
      <c r="K23" s="4">
        <f>H10</f>
        <v>32.5</v>
      </c>
      <c r="L23" s="4">
        <f>I10</f>
        <v>32.229999999999997</v>
      </c>
      <c r="M23">
        <f t="shared" ref="M23:M27" si="14">AVERAGE(K23:L23)</f>
        <v>32.364999999999995</v>
      </c>
      <c r="O23" s="8">
        <f t="shared" ref="O23:O27" si="15">D23</f>
        <v>20.38</v>
      </c>
      <c r="P23" s="8">
        <f t="shared" ref="P23:P27" si="16">M23-O23</f>
        <v>11.984999999999996</v>
      </c>
      <c r="Q23" s="8">
        <f t="shared" ref="Q23:Q27" si="17">P23-P$19</f>
        <v>1.155999999999997</v>
      </c>
      <c r="R23" s="9">
        <f t="shared" ref="R23:R27" si="18">2^-(Q23)</f>
        <v>0.44875502533363171</v>
      </c>
      <c r="S23">
        <f>R23/R$19</f>
        <v>0.44406071394247343</v>
      </c>
    </row>
    <row r="24" spans="1:19" x14ac:dyDescent="0.2">
      <c r="B24" s="3">
        <f>D3</f>
        <v>20.29</v>
      </c>
      <c r="C24" s="3">
        <f>E3</f>
        <v>20.149999999999999</v>
      </c>
      <c r="D24">
        <f t="shared" si="10"/>
        <v>20.22</v>
      </c>
      <c r="F24" s="8">
        <f t="shared" si="11"/>
        <v>1.8999999999998352E-2</v>
      </c>
      <c r="G24" s="9">
        <f t="shared" si="12"/>
        <v>0.98691654588584299</v>
      </c>
      <c r="H24">
        <f t="shared" si="13"/>
        <v>0.978637151788325</v>
      </c>
      <c r="K24" s="4">
        <f>J3</f>
        <v>32.18</v>
      </c>
      <c r="L24" s="4">
        <f>K3</f>
        <v>32.06</v>
      </c>
      <c r="M24">
        <f t="shared" si="14"/>
        <v>32.120000000000005</v>
      </c>
      <c r="O24" s="8">
        <f t="shared" si="15"/>
        <v>20.22</v>
      </c>
      <c r="P24" s="8">
        <f t="shared" si="16"/>
        <v>11.900000000000006</v>
      </c>
      <c r="Q24" s="8">
        <f t="shared" si="17"/>
        <v>1.0710000000000068</v>
      </c>
      <c r="R24" s="9">
        <f t="shared" si="18"/>
        <v>0.47598895424876347</v>
      </c>
      <c r="S24">
        <f t="shared" ref="S24:S27" si="19">R24/R$19</f>
        <v>0.47100975570199671</v>
      </c>
    </row>
    <row r="25" spans="1:19" x14ac:dyDescent="0.2">
      <c r="B25" s="3">
        <f>D4</f>
        <v>20.079999999999998</v>
      </c>
      <c r="C25" s="3">
        <f>E4</f>
        <v>20.010000000000002</v>
      </c>
      <c r="D25">
        <f t="shared" si="10"/>
        <v>20.045000000000002</v>
      </c>
      <c r="F25" s="8">
        <f t="shared" si="11"/>
        <v>-0.15599999999999881</v>
      </c>
      <c r="G25" s="9">
        <f t="shared" si="12"/>
        <v>1.1141936508193315</v>
      </c>
      <c r="H25">
        <f t="shared" si="13"/>
        <v>1.1048465095898716</v>
      </c>
      <c r="K25" s="4">
        <f>J4</f>
        <v>31.76</v>
      </c>
      <c r="L25" s="4">
        <f>K4</f>
        <v>31.64</v>
      </c>
      <c r="M25">
        <f t="shared" si="14"/>
        <v>31.700000000000003</v>
      </c>
      <c r="O25" s="8">
        <f t="shared" si="15"/>
        <v>20.045000000000002</v>
      </c>
      <c r="P25" s="8">
        <f t="shared" si="16"/>
        <v>11.655000000000001</v>
      </c>
      <c r="Q25" s="8">
        <f t="shared" si="17"/>
        <v>0.82600000000000229</v>
      </c>
      <c r="R25" s="9">
        <f t="shared" si="18"/>
        <v>0.56409106872825487</v>
      </c>
      <c r="S25">
        <f t="shared" si="19"/>
        <v>0.55819025652539878</v>
      </c>
    </row>
    <row r="26" spans="1:19" x14ac:dyDescent="0.2">
      <c r="B26" s="3">
        <f>D5</f>
        <v>20.32</v>
      </c>
      <c r="C26" s="3">
        <f>E5</f>
        <v>20.18</v>
      </c>
      <c r="D26">
        <f t="shared" si="10"/>
        <v>20.25</v>
      </c>
      <c r="F26" s="8">
        <f t="shared" si="11"/>
        <v>4.8999999999999488E-2</v>
      </c>
      <c r="G26" s="9">
        <f t="shared" si="12"/>
        <v>0.96660609706497347</v>
      </c>
      <c r="H26">
        <f t="shared" si="13"/>
        <v>0.95849709043414288</v>
      </c>
      <c r="K26" s="4">
        <f>J5</f>
        <v>32.020000000000003</v>
      </c>
      <c r="L26" s="4">
        <f>K5</f>
        <v>32.08</v>
      </c>
      <c r="M26">
        <f t="shared" si="14"/>
        <v>32.049999999999997</v>
      </c>
      <c r="O26" s="8">
        <f t="shared" si="15"/>
        <v>20.25</v>
      </c>
      <c r="P26" s="8">
        <f t="shared" si="16"/>
        <v>11.799999999999997</v>
      </c>
      <c r="Q26" s="8">
        <f t="shared" si="17"/>
        <v>0.97099999999999831</v>
      </c>
      <c r="R26" s="9">
        <f t="shared" si="18"/>
        <v>0.51015232962422952</v>
      </c>
      <c r="S26">
        <f t="shared" si="19"/>
        <v>0.50481575675710555</v>
      </c>
    </row>
    <row r="27" spans="1:19" x14ac:dyDescent="0.2">
      <c r="B27" s="3">
        <f>D6</f>
        <v>20.079999999999998</v>
      </c>
      <c r="C27" s="3">
        <f>E6</f>
        <v>20.010000000000002</v>
      </c>
      <c r="D27">
        <f t="shared" si="10"/>
        <v>20.045000000000002</v>
      </c>
      <c r="F27" s="8">
        <f t="shared" si="11"/>
        <v>-0.15599999999999881</v>
      </c>
      <c r="G27" s="9">
        <f t="shared" si="12"/>
        <v>1.1141936508193315</v>
      </c>
      <c r="H27">
        <f t="shared" si="13"/>
        <v>1.1048465095898716</v>
      </c>
      <c r="K27" s="4">
        <f>J6</f>
        <v>31.97</v>
      </c>
      <c r="L27" s="4">
        <f>K6</f>
        <v>32.01</v>
      </c>
      <c r="M27">
        <f t="shared" si="14"/>
        <v>31.99</v>
      </c>
      <c r="O27" s="8">
        <f t="shared" si="15"/>
        <v>20.045000000000002</v>
      </c>
      <c r="P27" s="8">
        <f t="shared" si="16"/>
        <v>11.944999999999997</v>
      </c>
      <c r="Q27" s="8">
        <f t="shared" si="17"/>
        <v>1.1159999999999979</v>
      </c>
      <c r="R27" s="9">
        <f t="shared" si="18"/>
        <v>0.46137124632689985</v>
      </c>
      <c r="S27">
        <f t="shared" si="19"/>
        <v>0.45654495987902094</v>
      </c>
    </row>
    <row r="28" spans="1:19" x14ac:dyDescent="0.2">
      <c r="D28">
        <f>AVERAGE(D22:D27)</f>
        <v>20.180833333333332</v>
      </c>
      <c r="G28" s="9">
        <f>AVERAGE(G22:G27)</f>
        <v>1.017467405207704</v>
      </c>
      <c r="H28">
        <f>AVERAGE(H22:H27)</f>
        <v>1.0089317152709909</v>
      </c>
      <c r="M28">
        <f>AVERAGE(M22:M27)</f>
        <v>32.073333333333331</v>
      </c>
      <c r="P28" s="8">
        <f>AVERAGE(P22:P27)</f>
        <v>11.8925</v>
      </c>
      <c r="R28" s="8">
        <f>AVERAGE(R22:R27)</f>
        <v>0.48057298709365376</v>
      </c>
      <c r="S28" s="8">
        <f>AVERAGE(S22:S27)</f>
        <v>0.47554583615329499</v>
      </c>
    </row>
    <row r="30" spans="1:19" x14ac:dyDescent="0.2">
      <c r="A30" t="s">
        <v>20</v>
      </c>
      <c r="B30" s="7" t="s">
        <v>13</v>
      </c>
      <c r="C30" s="7" t="s">
        <v>14</v>
      </c>
      <c r="D30" t="s">
        <v>15</v>
      </c>
      <c r="F30" t="s">
        <v>16</v>
      </c>
      <c r="G30" t="s">
        <v>17</v>
      </c>
      <c r="H30" t="s">
        <v>18</v>
      </c>
      <c r="J30" t="s">
        <v>20</v>
      </c>
      <c r="K30" s="7" t="s">
        <v>13</v>
      </c>
      <c r="L30" s="7" t="s">
        <v>14</v>
      </c>
      <c r="M30" t="s">
        <v>15</v>
      </c>
      <c r="O30" t="s">
        <v>22</v>
      </c>
      <c r="P30" t="s">
        <v>23</v>
      </c>
      <c r="Q30" t="s">
        <v>24</v>
      </c>
      <c r="R30" t="s">
        <v>25</v>
      </c>
      <c r="S30" t="s">
        <v>18</v>
      </c>
    </row>
    <row r="31" spans="1:19" x14ac:dyDescent="0.2">
      <c r="B31" s="3">
        <f>D7</f>
        <v>20.74</v>
      </c>
      <c r="C31" s="3">
        <f>E7</f>
        <v>20.55</v>
      </c>
      <c r="D31">
        <f>AVERAGE(B31:C31)</f>
        <v>20.645</v>
      </c>
      <c r="F31" s="8">
        <f>D31-D$19</f>
        <v>0.44399999999999906</v>
      </c>
      <c r="G31" s="9">
        <f>2^-(F31)</f>
        <v>0.73509366819452093</v>
      </c>
      <c r="H31">
        <f>G31/G$19</f>
        <v>0.72892685479682906</v>
      </c>
      <c r="K31" s="4">
        <f>J7</f>
        <v>30.23</v>
      </c>
      <c r="L31" s="4">
        <f>K7</f>
        <v>30.32</v>
      </c>
      <c r="M31">
        <f>AVERAGE(K31:L31)</f>
        <v>30.274999999999999</v>
      </c>
      <c r="O31" s="8">
        <f>D31</f>
        <v>20.645</v>
      </c>
      <c r="P31" s="8">
        <f>M31-O31</f>
        <v>9.629999999999999</v>
      </c>
      <c r="Q31" s="8">
        <f>P31-P$19</f>
        <v>-1.1989999999999998</v>
      </c>
      <c r="R31" s="9">
        <f>2^-(Q31)</f>
        <v>2.2958048277100032</v>
      </c>
      <c r="S31">
        <f>R31/R$19</f>
        <v>2.2717890013767317</v>
      </c>
    </row>
    <row r="32" spans="1:19" x14ac:dyDescent="0.2">
      <c r="B32" s="3">
        <f>D8</f>
        <v>20.09</v>
      </c>
      <c r="C32" s="3">
        <f>E8</f>
        <v>20.170000000000002</v>
      </c>
      <c r="D32">
        <f t="shared" ref="D32:D36" si="20">AVERAGE(B32:C32)</f>
        <v>20.130000000000003</v>
      </c>
      <c r="F32" s="8">
        <f t="shared" ref="F32:F36" si="21">D32-D$19</f>
        <v>-7.0999999999997954E-2</v>
      </c>
      <c r="G32" s="9">
        <f t="shared" ref="G32:G36" si="22">2^-(F32)</f>
        <v>1.0504445440107517</v>
      </c>
      <c r="H32">
        <f t="shared" ref="H32:H36" si="23">G32/G$19</f>
        <v>1.0416322038045731</v>
      </c>
      <c r="K32" s="4">
        <f>J8</f>
        <v>29.93</v>
      </c>
      <c r="L32" s="4">
        <f>K8</f>
        <v>29.82</v>
      </c>
      <c r="M32">
        <f t="shared" ref="M32:M36" si="24">AVERAGE(K32:L32)</f>
        <v>29.875</v>
      </c>
      <c r="O32" s="8">
        <f t="shared" ref="O32:O36" si="25">D32</f>
        <v>20.130000000000003</v>
      </c>
      <c r="P32" s="8">
        <f t="shared" ref="P32:P36" si="26">M32-O32</f>
        <v>9.7449999999999974</v>
      </c>
      <c r="Q32" s="8">
        <f t="shared" ref="Q32:Q36" si="27">P32-P$19</f>
        <v>-1.0840000000000014</v>
      </c>
      <c r="R32" s="9">
        <f t="shared" ref="R32:R36" si="28">2^-(Q32)</f>
        <v>2.1199055667945657</v>
      </c>
      <c r="S32">
        <f t="shared" ref="S32:S36" si="29">R32/R$19</f>
        <v>2.0977297775808736</v>
      </c>
    </row>
    <row r="33" spans="1:28" x14ac:dyDescent="0.2">
      <c r="B33" s="3">
        <f>D9</f>
        <v>20.149999999999999</v>
      </c>
      <c r="C33" s="3">
        <f>E9</f>
        <v>19.91</v>
      </c>
      <c r="D33">
        <f t="shared" si="20"/>
        <v>20.03</v>
      </c>
      <c r="F33" s="8">
        <f t="shared" si="21"/>
        <v>-0.17099999999999937</v>
      </c>
      <c r="G33" s="9">
        <f t="shared" si="22"/>
        <v>1.1258385861367621</v>
      </c>
      <c r="H33">
        <f t="shared" si="23"/>
        <v>1.1163937537609383</v>
      </c>
      <c r="K33" s="4">
        <f>J9</f>
        <v>30.21</v>
      </c>
      <c r="L33" s="4">
        <f>K9</f>
        <v>30.29</v>
      </c>
      <c r="M33">
        <f t="shared" si="24"/>
        <v>30.25</v>
      </c>
      <c r="O33" s="8">
        <f t="shared" si="25"/>
        <v>20.03</v>
      </c>
      <c r="P33" s="8">
        <f t="shared" si="26"/>
        <v>10.219999999999999</v>
      </c>
      <c r="Q33" s="8">
        <f t="shared" si="27"/>
        <v>-0.60899999999999999</v>
      </c>
      <c r="R33" s="9">
        <f t="shared" si="28"/>
        <v>1.525201653256284</v>
      </c>
      <c r="S33">
        <f t="shared" si="29"/>
        <v>1.5092469093748724</v>
      </c>
    </row>
    <row r="34" spans="1:28" x14ac:dyDescent="0.2">
      <c r="B34" s="3">
        <f>D10</f>
        <v>20.079999999999998</v>
      </c>
      <c r="C34" s="3">
        <f>E10</f>
        <v>20.12</v>
      </c>
      <c r="D34">
        <f t="shared" si="20"/>
        <v>20.100000000000001</v>
      </c>
      <c r="F34" s="8">
        <f t="shared" si="21"/>
        <v>-0.10099999999999909</v>
      </c>
      <c r="G34" s="9">
        <f t="shared" si="22"/>
        <v>1.0725166168179419</v>
      </c>
      <c r="H34">
        <f t="shared" si="23"/>
        <v>1.0635191106115767</v>
      </c>
      <c r="K34" s="4">
        <f>J10</f>
        <v>31.15</v>
      </c>
      <c r="L34" s="4">
        <f>K10</f>
        <v>31.01</v>
      </c>
      <c r="M34">
        <f t="shared" si="24"/>
        <v>31.08</v>
      </c>
      <c r="O34" s="8">
        <f t="shared" si="25"/>
        <v>20.100000000000001</v>
      </c>
      <c r="P34" s="8">
        <f t="shared" si="26"/>
        <v>10.979999999999997</v>
      </c>
      <c r="Q34" s="8">
        <f t="shared" si="27"/>
        <v>0.15099999999999802</v>
      </c>
      <c r="R34" s="9">
        <f t="shared" si="28"/>
        <v>0.90062597984793058</v>
      </c>
      <c r="S34">
        <f t="shared" si="29"/>
        <v>0.89120476212846322</v>
      </c>
    </row>
    <row r="35" spans="1:28" x14ac:dyDescent="0.2">
      <c r="B35" s="3">
        <f>F3</f>
        <v>20.23</v>
      </c>
      <c r="C35" s="3">
        <f>G3</f>
        <v>20.25</v>
      </c>
      <c r="D35">
        <f t="shared" si="20"/>
        <v>20.240000000000002</v>
      </c>
      <c r="F35" s="8">
        <f t="shared" si="21"/>
        <v>3.9000000000001478E-2</v>
      </c>
      <c r="G35" s="9">
        <f t="shared" si="22"/>
        <v>0.97332937415823717</v>
      </c>
      <c r="H35">
        <f t="shared" si="23"/>
        <v>0.96516396492587564</v>
      </c>
      <c r="K35" s="4">
        <f>L3</f>
        <v>31.14</v>
      </c>
      <c r="L35" s="4">
        <f>M3</f>
        <v>31.24</v>
      </c>
      <c r="M35">
        <f t="shared" si="24"/>
        <v>31.189999999999998</v>
      </c>
      <c r="O35" s="8">
        <f t="shared" si="25"/>
        <v>20.240000000000002</v>
      </c>
      <c r="P35" s="8">
        <f t="shared" si="26"/>
        <v>10.949999999999996</v>
      </c>
      <c r="Q35" s="8">
        <f t="shared" si="27"/>
        <v>0.12099999999999689</v>
      </c>
      <c r="R35" s="9">
        <f t="shared" si="28"/>
        <v>0.91955004615166003</v>
      </c>
      <c r="S35">
        <f t="shared" si="29"/>
        <v>0.90993086862115635</v>
      </c>
    </row>
    <row r="36" spans="1:28" x14ac:dyDescent="0.2">
      <c r="B36" s="3">
        <f>F4</f>
        <v>20.149999999999999</v>
      </c>
      <c r="C36" s="3">
        <f>G4</f>
        <v>20.11</v>
      </c>
      <c r="D36">
        <f t="shared" si="20"/>
        <v>20.13</v>
      </c>
      <c r="F36" s="8">
        <f t="shared" si="21"/>
        <v>-7.1000000000001506E-2</v>
      </c>
      <c r="G36" s="9">
        <f t="shared" si="22"/>
        <v>1.0504445440107544</v>
      </c>
      <c r="H36">
        <f t="shared" si="23"/>
        <v>1.0416322038045758</v>
      </c>
      <c r="K36" s="4">
        <f>L4</f>
        <v>30.54</v>
      </c>
      <c r="L36" s="4">
        <f>M4</f>
        <v>30.64</v>
      </c>
      <c r="M36">
        <f t="shared" si="24"/>
        <v>30.59</v>
      </c>
      <c r="O36" s="8">
        <f t="shared" si="25"/>
        <v>20.13</v>
      </c>
      <c r="P36" s="8">
        <f t="shared" si="26"/>
        <v>10.46</v>
      </c>
      <c r="Q36" s="8">
        <f t="shared" si="27"/>
        <v>-0.368999999999998</v>
      </c>
      <c r="R36" s="9">
        <f t="shared" si="28"/>
        <v>1.2914573503023332</v>
      </c>
      <c r="S36">
        <f t="shared" si="29"/>
        <v>1.2779477457108033</v>
      </c>
    </row>
    <row r="37" spans="1:28" x14ac:dyDescent="0.2">
      <c r="D37">
        <f>AVERAGE(D31:D36)</f>
        <v>20.212500000000002</v>
      </c>
      <c r="G37" s="9">
        <f>AVERAGE(G31:G36)</f>
        <v>1.0012778888881615</v>
      </c>
      <c r="H37">
        <f>AVERAGE(H31:H36)</f>
        <v>0.99287801528406139</v>
      </c>
      <c r="M37">
        <f>AVERAGE(M31:M36)</f>
        <v>30.543333333333337</v>
      </c>
      <c r="P37" s="8">
        <f>AVERAGE(P31:P36)</f>
        <v>10.330833333333331</v>
      </c>
      <c r="R37" s="8">
        <f>AVERAGE(R31:R36)</f>
        <v>1.5087575706771295</v>
      </c>
      <c r="S37" s="8">
        <f>AVERAGE(S31:S36)</f>
        <v>1.4929748441321502</v>
      </c>
    </row>
    <row r="39" spans="1:28" x14ac:dyDescent="0.2">
      <c r="A39" t="s">
        <v>21</v>
      </c>
      <c r="B39" s="7" t="s">
        <v>13</v>
      </c>
      <c r="C39" s="7" t="s">
        <v>14</v>
      </c>
      <c r="D39" t="s">
        <v>15</v>
      </c>
      <c r="F39" t="s">
        <v>16</v>
      </c>
      <c r="G39" t="s">
        <v>17</v>
      </c>
      <c r="H39" t="s">
        <v>18</v>
      </c>
      <c r="J39" t="s">
        <v>21</v>
      </c>
      <c r="K39" s="7" t="s">
        <v>13</v>
      </c>
      <c r="L39" s="7" t="s">
        <v>14</v>
      </c>
      <c r="M39" t="s">
        <v>15</v>
      </c>
      <c r="O39" t="s">
        <v>22</v>
      </c>
      <c r="P39" t="s">
        <v>23</v>
      </c>
      <c r="Q39" t="s">
        <v>24</v>
      </c>
      <c r="R39" t="s">
        <v>25</v>
      </c>
      <c r="S39" t="s">
        <v>18</v>
      </c>
    </row>
    <row r="40" spans="1:28" x14ac:dyDescent="0.2">
      <c r="B40" s="3">
        <f>F5</f>
        <v>20.45</v>
      </c>
      <c r="C40" s="3">
        <f>G5</f>
        <v>20.39</v>
      </c>
      <c r="D40">
        <f>AVERAGE(B40:C40)</f>
        <v>20.420000000000002</v>
      </c>
      <c r="F40" s="8">
        <f>D40-D$19</f>
        <v>0.21900000000000119</v>
      </c>
      <c r="G40" s="9">
        <f>2^-(F40)</f>
        <v>0.85916075494718402</v>
      </c>
      <c r="H40">
        <f>G40/G$19</f>
        <v>0.85195312375183918</v>
      </c>
      <c r="K40" s="4">
        <f>L5</f>
        <v>36.03</v>
      </c>
      <c r="L40" s="4">
        <f>M5</f>
        <v>38.090000000000003</v>
      </c>
      <c r="M40">
        <f>AVERAGE(K40:L40)</f>
        <v>37.06</v>
      </c>
      <c r="O40" s="8">
        <f>D40</f>
        <v>20.420000000000002</v>
      </c>
      <c r="P40" s="8">
        <f>M40-O40</f>
        <v>16.64</v>
      </c>
      <c r="Q40" s="8">
        <f>P40-P$19</f>
        <v>5.8110000000000017</v>
      </c>
      <c r="R40" s="9">
        <f>2^-(Q40)</f>
        <v>1.7812082385835308E-2</v>
      </c>
      <c r="S40">
        <f>R40/R$19</f>
        <v>1.7625754753778349E-2</v>
      </c>
    </row>
    <row r="41" spans="1:28" x14ac:dyDescent="0.2">
      <c r="B41" s="3">
        <f>F6</f>
        <v>20.69</v>
      </c>
      <c r="C41" s="3">
        <f>G6</f>
        <v>20.83</v>
      </c>
      <c r="D41">
        <f t="shared" ref="D41:D45" si="30">AVERAGE(B41:C41)</f>
        <v>20.759999999999998</v>
      </c>
      <c r="F41" s="8">
        <f t="shared" ref="F41:F45" si="31">D41-D$19</f>
        <v>0.5589999999999975</v>
      </c>
      <c r="G41" s="9">
        <f t="shared" ref="G41:G45" si="32">2^-(F41)</f>
        <v>0.6787724899400045</v>
      </c>
      <c r="H41">
        <f t="shared" ref="H41:H45" si="33">G41/G$19</f>
        <v>0.67307816353500682</v>
      </c>
      <c r="K41" s="4">
        <f>L6</f>
        <v>38.94</v>
      </c>
      <c r="L41" s="4">
        <f>M6</f>
        <v>38.61</v>
      </c>
      <c r="M41">
        <f t="shared" ref="M41:M45" si="34">AVERAGE(K41:L41)</f>
        <v>38.774999999999999</v>
      </c>
      <c r="O41" s="8">
        <f t="shared" ref="O41:O45" si="35">D41</f>
        <v>20.759999999999998</v>
      </c>
      <c r="P41" s="8">
        <f t="shared" ref="P41:P45" si="36">M41-O41</f>
        <v>18.015000000000001</v>
      </c>
      <c r="Q41" s="8">
        <f t="shared" ref="Q41:Q45" si="37">P41-P$19</f>
        <v>7.1860000000000017</v>
      </c>
      <c r="R41" s="9">
        <f t="shared" ref="R41:R45" si="38">2^-(Q41)</f>
        <v>6.8674965696233293E-3</v>
      </c>
      <c r="S41">
        <f t="shared" ref="S41:S45" si="39">R41/R$19</f>
        <v>6.7956574468156115E-3</v>
      </c>
    </row>
    <row r="42" spans="1:28" x14ac:dyDescent="0.2">
      <c r="B42" s="3">
        <f>F7</f>
        <v>20.54</v>
      </c>
      <c r="C42" s="3">
        <f>G7</f>
        <v>20.41</v>
      </c>
      <c r="D42">
        <f t="shared" si="30"/>
        <v>20.475000000000001</v>
      </c>
      <c r="F42" s="8">
        <f t="shared" si="31"/>
        <v>0.27400000000000091</v>
      </c>
      <c r="G42" s="9">
        <f t="shared" si="32"/>
        <v>0.82702336844326507</v>
      </c>
      <c r="H42">
        <f t="shared" si="33"/>
        <v>0.82008534270669919</v>
      </c>
      <c r="K42" s="4">
        <f>L7</f>
        <v>36.020000000000003</v>
      </c>
      <c r="L42" s="4">
        <f>M7</f>
        <v>36.43</v>
      </c>
      <c r="M42">
        <f t="shared" si="34"/>
        <v>36.225000000000001</v>
      </c>
      <c r="O42" s="8">
        <f t="shared" si="35"/>
        <v>20.475000000000001</v>
      </c>
      <c r="P42" s="8">
        <f t="shared" si="36"/>
        <v>15.75</v>
      </c>
      <c r="Q42" s="8">
        <f t="shared" si="37"/>
        <v>4.9210000000000012</v>
      </c>
      <c r="R42" s="9">
        <f t="shared" si="38"/>
        <v>3.3008925792245514E-2</v>
      </c>
      <c r="S42">
        <f t="shared" si="39"/>
        <v>3.2663627873316954E-2</v>
      </c>
    </row>
    <row r="43" spans="1:28" x14ac:dyDescent="0.2">
      <c r="B43" s="3">
        <f>F8</f>
        <v>20.170000000000002</v>
      </c>
      <c r="C43" s="3">
        <f>G8</f>
        <v>20.29</v>
      </c>
      <c r="D43">
        <f t="shared" si="30"/>
        <v>20.23</v>
      </c>
      <c r="F43" s="8">
        <f t="shared" si="31"/>
        <v>2.8999999999999915E-2</v>
      </c>
      <c r="G43" s="9">
        <f t="shared" si="32"/>
        <v>0.98009941534187073</v>
      </c>
      <c r="H43">
        <f t="shared" si="33"/>
        <v>0.97187721119685988</v>
      </c>
      <c r="K43" s="4">
        <f>L8</f>
        <v>31.95</v>
      </c>
      <c r="L43" s="4">
        <f>M8</f>
        <v>32.159999999999997</v>
      </c>
      <c r="M43">
        <f t="shared" si="34"/>
        <v>32.055</v>
      </c>
      <c r="O43" s="8">
        <f t="shared" si="35"/>
        <v>20.23</v>
      </c>
      <c r="P43" s="8">
        <f t="shared" si="36"/>
        <v>11.824999999999999</v>
      </c>
      <c r="Q43" s="8">
        <f t="shared" si="37"/>
        <v>0.99600000000000044</v>
      </c>
      <c r="R43" s="9">
        <f t="shared" si="38"/>
        <v>0.50138821795053878</v>
      </c>
      <c r="S43">
        <f t="shared" si="39"/>
        <v>0.4961433242110917</v>
      </c>
    </row>
    <row r="44" spans="1:28" x14ac:dyDescent="0.2">
      <c r="B44" s="3">
        <f>F9</f>
        <v>20.21</v>
      </c>
      <c r="C44" s="3">
        <f>G9</f>
        <v>20.29</v>
      </c>
      <c r="D44">
        <f t="shared" si="30"/>
        <v>20.25</v>
      </c>
      <c r="F44" s="8">
        <f t="shared" si="31"/>
        <v>4.8999999999999488E-2</v>
      </c>
      <c r="G44" s="9">
        <f t="shared" si="32"/>
        <v>0.96660609706497347</v>
      </c>
      <c r="H44">
        <f t="shared" si="33"/>
        <v>0.95849709043414288</v>
      </c>
      <c r="K44" s="4">
        <f>L9</f>
        <v>32.44</v>
      </c>
      <c r="L44" s="4">
        <f>M9</f>
        <v>32.47</v>
      </c>
      <c r="M44">
        <f t="shared" si="34"/>
        <v>32.454999999999998</v>
      </c>
      <c r="O44" s="8">
        <f t="shared" si="35"/>
        <v>20.25</v>
      </c>
      <c r="P44" s="8">
        <f t="shared" si="36"/>
        <v>12.204999999999998</v>
      </c>
      <c r="Q44" s="8">
        <f t="shared" si="37"/>
        <v>1.3759999999999994</v>
      </c>
      <c r="R44" s="9">
        <f t="shared" si="38"/>
        <v>0.38528555417920407</v>
      </c>
      <c r="S44">
        <f t="shared" si="39"/>
        <v>0.38125518067087955</v>
      </c>
    </row>
    <row r="45" spans="1:28" x14ac:dyDescent="0.2">
      <c r="B45" s="3">
        <f>F10</f>
        <v>20.28</v>
      </c>
      <c r="C45" s="3">
        <f>G10</f>
        <v>19.91</v>
      </c>
      <c r="D45">
        <f t="shared" si="30"/>
        <v>20.094999999999999</v>
      </c>
      <c r="F45" s="8">
        <f t="shared" si="31"/>
        <v>-0.10600000000000165</v>
      </c>
      <c r="G45" s="9">
        <f t="shared" si="32"/>
        <v>1.0762401247837983</v>
      </c>
      <c r="H45">
        <f t="shared" si="33"/>
        <v>1.0672113814986717</v>
      </c>
      <c r="K45" s="4">
        <f>L10</f>
        <v>33.49</v>
      </c>
      <c r="L45" s="4">
        <f>M10</f>
        <v>33.229999999999997</v>
      </c>
      <c r="M45">
        <f t="shared" si="34"/>
        <v>33.36</v>
      </c>
      <c r="O45" s="8">
        <f t="shared" si="35"/>
        <v>20.094999999999999</v>
      </c>
      <c r="P45" s="8">
        <f t="shared" si="36"/>
        <v>13.265000000000001</v>
      </c>
      <c r="Q45" s="8">
        <f t="shared" si="37"/>
        <v>2.4360000000000017</v>
      </c>
      <c r="R45" s="9">
        <f t="shared" si="38"/>
        <v>0.18479530390923002</v>
      </c>
      <c r="S45">
        <f t="shared" si="39"/>
        <v>0.1828622075622226</v>
      </c>
    </row>
    <row r="46" spans="1:28" x14ac:dyDescent="0.2">
      <c r="D46">
        <f>AVERAGE(D40:D45)</f>
        <v>20.371666666666666</v>
      </c>
      <c r="G46" s="9">
        <f>AVERAGE(G40:G45)</f>
        <v>0.8979837084201826</v>
      </c>
      <c r="H46">
        <f>AVERAGE(H40:H45)</f>
        <v>0.89045038552053679</v>
      </c>
      <c r="M46">
        <f>AVERAGE(M40:M45)</f>
        <v>34.988333333333337</v>
      </c>
      <c r="P46" s="8">
        <f>AVERAGE(P40:P45)</f>
        <v>14.616666666666667</v>
      </c>
      <c r="R46" s="8">
        <f>AVERAGE(R40:R45)</f>
        <v>0.18819293013111282</v>
      </c>
      <c r="S46" s="8">
        <f>AVERAGE(S40:S45)</f>
        <v>0.1862242920863508</v>
      </c>
    </row>
    <row r="48" spans="1:28" x14ac:dyDescent="0.2">
      <c r="A48" s="2" t="s">
        <v>8</v>
      </c>
      <c r="Q48" s="10"/>
      <c r="R48" s="10"/>
      <c r="S48" s="10"/>
      <c r="T48" s="10"/>
      <c r="U48" s="10"/>
      <c r="V48" s="10"/>
      <c r="W48" s="7"/>
      <c r="X48" s="7"/>
      <c r="Y48" s="7"/>
      <c r="Z48" s="7"/>
      <c r="AA48" s="7"/>
      <c r="AB48" s="7"/>
    </row>
    <row r="49" spans="1:28" x14ac:dyDescent="0.2">
      <c r="A49" s="1"/>
      <c r="B49" s="1">
        <v>1</v>
      </c>
      <c r="C49" s="1">
        <v>2</v>
      </c>
      <c r="D49" s="1">
        <v>3</v>
      </c>
      <c r="E49" s="1">
        <v>4</v>
      </c>
      <c r="F49" s="1">
        <v>5</v>
      </c>
      <c r="G49" s="1">
        <v>6</v>
      </c>
      <c r="H49" s="1">
        <v>7</v>
      </c>
      <c r="I49" s="1">
        <v>8</v>
      </c>
      <c r="J49" s="1">
        <v>9</v>
      </c>
      <c r="K49" s="1">
        <v>10</v>
      </c>
      <c r="L49" s="1">
        <v>11</v>
      </c>
      <c r="M49" s="1">
        <v>12</v>
      </c>
      <c r="Q49" s="10"/>
      <c r="R49" s="10"/>
      <c r="S49" s="10"/>
      <c r="T49" s="10"/>
      <c r="U49" s="10"/>
      <c r="V49" s="10"/>
      <c r="W49" s="7"/>
      <c r="X49" s="7"/>
      <c r="Y49" s="7"/>
      <c r="Z49" s="7"/>
      <c r="AA49" s="7"/>
      <c r="AB49" s="7"/>
    </row>
    <row r="50" spans="1:28" x14ac:dyDescent="0.2">
      <c r="A50" s="1" t="s">
        <v>0</v>
      </c>
      <c r="B50" s="6">
        <v>35.450000000000003</v>
      </c>
      <c r="C50" s="6">
        <v>35.83</v>
      </c>
      <c r="D50" s="6">
        <v>26.73</v>
      </c>
      <c r="E50" s="6">
        <v>26.64</v>
      </c>
      <c r="F50" s="6">
        <v>27.55</v>
      </c>
      <c r="G50" s="6">
        <v>27.59</v>
      </c>
      <c r="H50" s="1" t="s">
        <v>26</v>
      </c>
      <c r="I50" s="1" t="s">
        <v>26</v>
      </c>
      <c r="J50" s="1" t="s">
        <v>26</v>
      </c>
      <c r="K50" s="1" t="s">
        <v>26</v>
      </c>
      <c r="L50" s="1" t="s">
        <v>26</v>
      </c>
      <c r="M50" s="1" t="s">
        <v>26</v>
      </c>
      <c r="N50" s="6" t="s">
        <v>10</v>
      </c>
      <c r="Q50" s="10"/>
      <c r="R50" s="10"/>
      <c r="S50" s="10"/>
      <c r="T50" s="10"/>
      <c r="U50" s="10"/>
      <c r="V50" s="10"/>
      <c r="W50" s="7"/>
      <c r="X50" s="7"/>
      <c r="Y50" s="7"/>
      <c r="Z50" s="7"/>
      <c r="AA50" s="7"/>
      <c r="AB50" s="7"/>
    </row>
    <row r="51" spans="1:28" x14ac:dyDescent="0.2">
      <c r="A51" s="1" t="s">
        <v>1</v>
      </c>
      <c r="B51" s="6">
        <v>33.520000000000003</v>
      </c>
      <c r="C51" s="6">
        <v>33.340000000000003</v>
      </c>
      <c r="D51" s="6">
        <v>26.35</v>
      </c>
      <c r="E51" s="6">
        <v>26.4</v>
      </c>
      <c r="F51" s="6">
        <v>27.83</v>
      </c>
      <c r="G51" s="6">
        <v>28.03</v>
      </c>
      <c r="H51" s="1" t="s">
        <v>26</v>
      </c>
      <c r="I51" s="1" t="s">
        <v>26</v>
      </c>
      <c r="J51" s="1" t="s">
        <v>26</v>
      </c>
      <c r="K51" s="1" t="s">
        <v>26</v>
      </c>
      <c r="L51" s="1" t="s">
        <v>26</v>
      </c>
      <c r="M51" s="1" t="s">
        <v>26</v>
      </c>
      <c r="Q51" s="10"/>
      <c r="R51" s="10"/>
      <c r="S51" s="10"/>
      <c r="T51" s="10"/>
      <c r="U51" s="10"/>
      <c r="V51" s="10"/>
      <c r="W51" s="7"/>
      <c r="X51" s="7"/>
      <c r="Y51" s="7"/>
      <c r="Z51" s="7"/>
      <c r="AA51" s="7"/>
      <c r="AB51" s="7"/>
    </row>
    <row r="52" spans="1:28" x14ac:dyDescent="0.2">
      <c r="A52" s="1" t="s">
        <v>2</v>
      </c>
      <c r="B52" s="6">
        <v>33.659999999999997</v>
      </c>
      <c r="C52" s="6">
        <v>33.78</v>
      </c>
      <c r="D52" s="6">
        <v>26.16</v>
      </c>
      <c r="E52" s="6">
        <v>26.35</v>
      </c>
      <c r="F52" s="6">
        <v>28.29</v>
      </c>
      <c r="G52" s="6">
        <v>28.31</v>
      </c>
      <c r="H52" s="1" t="s">
        <v>26</v>
      </c>
      <c r="I52" s="1" t="s">
        <v>26</v>
      </c>
      <c r="J52" s="1" t="s">
        <v>26</v>
      </c>
      <c r="K52" s="1" t="s">
        <v>26</v>
      </c>
      <c r="L52" s="1" t="s">
        <v>26</v>
      </c>
      <c r="M52" s="1" t="s">
        <v>26</v>
      </c>
      <c r="Q52" s="10"/>
      <c r="R52" s="10"/>
      <c r="S52" s="10"/>
      <c r="T52" s="10"/>
      <c r="U52" s="10"/>
      <c r="V52" s="10"/>
      <c r="W52" s="7"/>
      <c r="X52" s="7"/>
      <c r="Y52" s="7"/>
      <c r="Z52" s="7"/>
      <c r="AA52" s="7"/>
      <c r="AB52" s="7"/>
    </row>
    <row r="53" spans="1:28" x14ac:dyDescent="0.2">
      <c r="A53" s="1" t="s">
        <v>3</v>
      </c>
      <c r="B53" s="6">
        <v>33.6</v>
      </c>
      <c r="C53" s="6">
        <v>33.54</v>
      </c>
      <c r="D53" s="6">
        <v>26.57</v>
      </c>
      <c r="E53" s="6">
        <v>26.49</v>
      </c>
      <c r="F53" s="6">
        <v>36.93</v>
      </c>
      <c r="G53" s="6">
        <v>36.74</v>
      </c>
      <c r="H53" s="1" t="s">
        <v>26</v>
      </c>
      <c r="I53" s="1" t="s">
        <v>26</v>
      </c>
      <c r="J53" s="1" t="s">
        <v>26</v>
      </c>
      <c r="K53" s="1" t="s">
        <v>26</v>
      </c>
      <c r="L53" s="1" t="s">
        <v>26</v>
      </c>
      <c r="M53" s="1" t="s">
        <v>26</v>
      </c>
      <c r="Q53" s="10"/>
      <c r="R53" s="10"/>
      <c r="S53" s="10"/>
      <c r="T53" s="10"/>
      <c r="U53" s="10"/>
      <c r="V53" s="10"/>
      <c r="W53" s="7"/>
      <c r="X53" s="7"/>
      <c r="Y53" s="7"/>
      <c r="Z53" s="7"/>
      <c r="AA53" s="7"/>
      <c r="AB53" s="7"/>
    </row>
    <row r="54" spans="1:28" x14ac:dyDescent="0.2">
      <c r="A54" s="1" t="s">
        <v>4</v>
      </c>
      <c r="B54" s="6">
        <v>33.53</v>
      </c>
      <c r="C54" s="6">
        <v>33.44</v>
      </c>
      <c r="D54" s="6">
        <v>27.61</v>
      </c>
      <c r="E54" s="6">
        <v>27.68</v>
      </c>
      <c r="F54" s="6">
        <v>29.06</v>
      </c>
      <c r="G54" s="6">
        <v>29.04</v>
      </c>
      <c r="H54" s="1" t="s">
        <v>26</v>
      </c>
      <c r="I54" s="1" t="s">
        <v>26</v>
      </c>
      <c r="J54" s="1" t="s">
        <v>26</v>
      </c>
      <c r="K54" s="1" t="s">
        <v>26</v>
      </c>
      <c r="L54" s="1" t="s">
        <v>26</v>
      </c>
      <c r="M54" s="1" t="s">
        <v>26</v>
      </c>
      <c r="Q54" s="10"/>
      <c r="R54" s="10"/>
      <c r="S54" s="10"/>
      <c r="T54" s="10"/>
      <c r="U54" s="10"/>
      <c r="V54" s="10"/>
      <c r="W54" s="7"/>
      <c r="X54" s="7"/>
      <c r="Y54" s="7"/>
      <c r="Z54" s="7"/>
      <c r="AA54" s="7"/>
      <c r="AB54" s="7"/>
    </row>
    <row r="55" spans="1:28" x14ac:dyDescent="0.2">
      <c r="A55" s="1" t="s">
        <v>5</v>
      </c>
      <c r="B55" s="6">
        <v>34.06</v>
      </c>
      <c r="C55" s="6">
        <v>33.1</v>
      </c>
      <c r="D55" s="6">
        <v>27.3</v>
      </c>
      <c r="E55" s="6">
        <v>27.39</v>
      </c>
      <c r="F55" s="6">
        <v>23.77</v>
      </c>
      <c r="G55" s="6">
        <v>23.89</v>
      </c>
      <c r="H55" s="1" t="s">
        <v>26</v>
      </c>
      <c r="I55" s="1" t="s">
        <v>26</v>
      </c>
      <c r="J55" s="1" t="s">
        <v>26</v>
      </c>
      <c r="K55" s="1" t="s">
        <v>26</v>
      </c>
      <c r="L55" s="1" t="s">
        <v>26</v>
      </c>
      <c r="M55" s="1" t="s">
        <v>26</v>
      </c>
      <c r="Q55" s="10"/>
      <c r="R55" s="10"/>
      <c r="S55" s="10"/>
      <c r="T55" s="10"/>
      <c r="U55" s="10"/>
      <c r="V55" s="10"/>
      <c r="W55" s="7"/>
      <c r="X55" s="7"/>
      <c r="Y55" s="7"/>
      <c r="Z55" s="7"/>
      <c r="AA55" s="7"/>
      <c r="AB55" s="7"/>
    </row>
    <row r="56" spans="1:28" x14ac:dyDescent="0.2">
      <c r="A56" s="1" t="s">
        <v>6</v>
      </c>
      <c r="B56" s="6">
        <v>27.19</v>
      </c>
      <c r="C56" s="6">
        <v>27.13</v>
      </c>
      <c r="D56" s="6">
        <v>27.33</v>
      </c>
      <c r="E56" s="6">
        <v>27.26</v>
      </c>
      <c r="F56" s="6">
        <v>23.86</v>
      </c>
      <c r="G56" s="6">
        <v>24.07</v>
      </c>
      <c r="H56" s="1" t="s">
        <v>26</v>
      </c>
      <c r="I56" s="1" t="s">
        <v>26</v>
      </c>
      <c r="J56" s="1" t="s">
        <v>26</v>
      </c>
      <c r="K56" s="1" t="s">
        <v>26</v>
      </c>
      <c r="L56" s="1" t="s">
        <v>26</v>
      </c>
      <c r="M56" s="1" t="s">
        <v>26</v>
      </c>
    </row>
    <row r="57" spans="1:28" x14ac:dyDescent="0.2">
      <c r="A57" s="1" t="s">
        <v>7</v>
      </c>
      <c r="B57" s="6">
        <v>27.44</v>
      </c>
      <c r="C57" s="6">
        <v>27.21</v>
      </c>
      <c r="D57" s="6">
        <v>28.18</v>
      </c>
      <c r="E57" s="6">
        <v>27.85</v>
      </c>
      <c r="F57" s="6">
        <v>25.02</v>
      </c>
      <c r="G57" s="6">
        <v>24.94</v>
      </c>
      <c r="H57" s="1" t="s">
        <v>26</v>
      </c>
      <c r="I57" s="1" t="s">
        <v>26</v>
      </c>
      <c r="J57" s="1" t="s">
        <v>26</v>
      </c>
      <c r="K57" s="1" t="s">
        <v>26</v>
      </c>
      <c r="L57" s="1" t="s">
        <v>26</v>
      </c>
      <c r="M57" s="1" t="s">
        <v>26</v>
      </c>
    </row>
    <row r="58" spans="1:28" x14ac:dyDescent="0.2">
      <c r="A58" s="38"/>
      <c r="B58" s="43"/>
      <c r="C58" s="43"/>
      <c r="D58" s="43"/>
      <c r="E58" s="43"/>
      <c r="F58" s="43"/>
      <c r="G58" s="43"/>
      <c r="H58" s="38"/>
      <c r="I58" s="38"/>
      <c r="J58" s="38"/>
      <c r="K58" s="38"/>
      <c r="L58" s="38"/>
      <c r="M58" s="38"/>
    </row>
    <row r="59" spans="1:28" x14ac:dyDescent="0.2">
      <c r="A59" s="41" t="s">
        <v>28</v>
      </c>
    </row>
    <row r="60" spans="1:28" x14ac:dyDescent="0.2">
      <c r="A60" s="7" t="s">
        <v>12</v>
      </c>
      <c r="B60" t="s">
        <v>13</v>
      </c>
      <c r="C60" t="s">
        <v>14</v>
      </c>
      <c r="D60" t="s">
        <v>15</v>
      </c>
      <c r="F60" t="s">
        <v>22</v>
      </c>
      <c r="G60" t="s">
        <v>23</v>
      </c>
      <c r="H60" t="s">
        <v>24</v>
      </c>
      <c r="I60" t="s">
        <v>25</v>
      </c>
      <c r="J60" t="s">
        <v>18</v>
      </c>
    </row>
    <row r="61" spans="1:28" x14ac:dyDescent="0.2">
      <c r="B61" s="3">
        <f>B51</f>
        <v>33.520000000000003</v>
      </c>
      <c r="C61" s="3">
        <f>C51</f>
        <v>33.340000000000003</v>
      </c>
      <c r="D61">
        <f t="shared" ref="D61:D65" si="40">AVERAGE(B61:C61)</f>
        <v>33.430000000000007</v>
      </c>
      <c r="F61" s="8">
        <f>D14</f>
        <v>20.190000000000001</v>
      </c>
      <c r="G61" s="8">
        <f t="shared" ref="G61:G65" si="41">D61-F61</f>
        <v>13.240000000000006</v>
      </c>
      <c r="H61" s="8">
        <f t="shared" ref="H61:H65" si="42">G61-$G$66</f>
        <v>-0.11599999999999433</v>
      </c>
      <c r="I61" s="9">
        <f t="shared" ref="I61:I65" si="43">2^-(H61)</f>
        <v>1.0837259668447758</v>
      </c>
      <c r="J61">
        <f t="shared" ref="J61:J65" si="44">I61/I$66</f>
        <v>1.0730752448335774</v>
      </c>
    </row>
    <row r="62" spans="1:28" x14ac:dyDescent="0.2">
      <c r="B62" s="3">
        <f>B52</f>
        <v>33.659999999999997</v>
      </c>
      <c r="C62" s="3">
        <f>C52</f>
        <v>33.78</v>
      </c>
      <c r="D62">
        <f t="shared" si="40"/>
        <v>33.72</v>
      </c>
      <c r="F62" s="8">
        <f>D15</f>
        <v>20.07</v>
      </c>
      <c r="G62" s="8">
        <f t="shared" si="41"/>
        <v>13.649999999999999</v>
      </c>
      <c r="H62" s="8">
        <f t="shared" si="42"/>
        <v>0.29399999999999871</v>
      </c>
      <c r="I62" s="9">
        <f t="shared" si="43"/>
        <v>0.81563749333901048</v>
      </c>
      <c r="J62">
        <f t="shared" si="44"/>
        <v>0.80762151100654245</v>
      </c>
    </row>
    <row r="63" spans="1:28" x14ac:dyDescent="0.2">
      <c r="B63" s="3">
        <f>B53</f>
        <v>33.6</v>
      </c>
      <c r="C63" s="3">
        <f>C53</f>
        <v>33.54</v>
      </c>
      <c r="D63">
        <f t="shared" si="40"/>
        <v>33.57</v>
      </c>
      <c r="F63" s="8">
        <f>D16</f>
        <v>20.36</v>
      </c>
      <c r="G63" s="8">
        <f t="shared" si="41"/>
        <v>13.21</v>
      </c>
      <c r="H63" s="8">
        <f t="shared" si="42"/>
        <v>-0.14599999999999902</v>
      </c>
      <c r="I63" s="9">
        <f t="shared" si="43"/>
        <v>1.1064973530922715</v>
      </c>
      <c r="J63">
        <f t="shared" si="44"/>
        <v>1.0956228367713012</v>
      </c>
    </row>
    <row r="64" spans="1:28" x14ac:dyDescent="0.2">
      <c r="B64" s="3">
        <f>B54</f>
        <v>33.53</v>
      </c>
      <c r="C64" s="3">
        <f>C54</f>
        <v>33.44</v>
      </c>
      <c r="D64">
        <f t="shared" si="40"/>
        <v>33.484999999999999</v>
      </c>
      <c r="F64" s="8">
        <f>D17</f>
        <v>19.935000000000002</v>
      </c>
      <c r="G64" s="8">
        <f t="shared" si="41"/>
        <v>13.549999999999997</v>
      </c>
      <c r="H64" s="8">
        <f t="shared" si="42"/>
        <v>0.19399999999999729</v>
      </c>
      <c r="I64" s="9">
        <f t="shared" si="43"/>
        <v>0.87417862041037475</v>
      </c>
      <c r="J64">
        <f t="shared" si="44"/>
        <v>0.86558730327027567</v>
      </c>
    </row>
    <row r="65" spans="1:10" x14ac:dyDescent="0.2">
      <c r="B65" s="3">
        <f>B55</f>
        <v>34.06</v>
      </c>
      <c r="C65" s="3">
        <f>C55</f>
        <v>33.1</v>
      </c>
      <c r="D65">
        <f t="shared" si="40"/>
        <v>33.58</v>
      </c>
      <c r="F65" s="8">
        <f>D18</f>
        <v>20.45</v>
      </c>
      <c r="G65" s="8">
        <f t="shared" si="41"/>
        <v>13.129999999999999</v>
      </c>
      <c r="H65" s="8">
        <f t="shared" si="42"/>
        <v>-0.22600000000000087</v>
      </c>
      <c r="I65" s="9">
        <f t="shared" si="43"/>
        <v>1.169587664051948</v>
      </c>
      <c r="J65">
        <f t="shared" si="44"/>
        <v>1.1580931041183034</v>
      </c>
    </row>
    <row r="66" spans="1:10" x14ac:dyDescent="0.2">
      <c r="A66" s="7"/>
      <c r="D66">
        <f>AVERAGE(D61:D65)</f>
        <v>33.556999999999995</v>
      </c>
      <c r="G66">
        <f>AVERAGE(G61:G65)</f>
        <v>13.356</v>
      </c>
      <c r="I66">
        <f>AVERAGE(I61:I65)</f>
        <v>1.0099254195476761</v>
      </c>
      <c r="J66">
        <f>AVERAGE(J61:J65)</f>
        <v>1</v>
      </c>
    </row>
    <row r="67" spans="1:10" x14ac:dyDescent="0.2">
      <c r="B67" s="10"/>
      <c r="C67" s="10"/>
    </row>
    <row r="68" spans="1:10" x14ac:dyDescent="0.2">
      <c r="A68" t="s">
        <v>19</v>
      </c>
      <c r="B68" s="7" t="s">
        <v>13</v>
      </c>
      <c r="C68" s="7" t="s">
        <v>14</v>
      </c>
      <c r="D68" t="s">
        <v>15</v>
      </c>
      <c r="F68" t="s">
        <v>22</v>
      </c>
      <c r="G68" t="s">
        <v>23</v>
      </c>
      <c r="H68" t="s">
        <v>24</v>
      </c>
      <c r="I68" t="s">
        <v>25</v>
      </c>
      <c r="J68" t="s">
        <v>18</v>
      </c>
    </row>
    <row r="69" spans="1:10" x14ac:dyDescent="0.2">
      <c r="B69" s="3">
        <f>B56</f>
        <v>27.19</v>
      </c>
      <c r="C69" s="3">
        <f>C56</f>
        <v>27.13</v>
      </c>
      <c r="D69">
        <f>AVERAGE(B69:C69)</f>
        <v>27.16</v>
      </c>
      <c r="F69" s="8">
        <f>D22</f>
        <v>20.145</v>
      </c>
      <c r="G69" s="8">
        <f t="shared" ref="G69:G74" si="45">D69-F69</f>
        <v>7.0150000000000006</v>
      </c>
      <c r="H69" s="8">
        <f t="shared" ref="H69:H74" si="46">G69-$G$66</f>
        <v>-6.3409999999999993</v>
      </c>
      <c r="I69" s="9">
        <f t="shared" ref="I69:I74" si="47">2^-(H69)</f>
        <v>81.064592238285869</v>
      </c>
      <c r="J69">
        <f t="shared" ref="J69:J74" si="48">I69/I$66</f>
        <v>80.26789965796975</v>
      </c>
    </row>
    <row r="70" spans="1:10" x14ac:dyDescent="0.2">
      <c r="B70" s="3">
        <f>B57</f>
        <v>27.44</v>
      </c>
      <c r="C70" s="3">
        <f>C57</f>
        <v>27.21</v>
      </c>
      <c r="D70">
        <f t="shared" ref="D70:D74" si="49">AVERAGE(B70:C70)</f>
        <v>27.325000000000003</v>
      </c>
      <c r="F70" s="8">
        <f>D23</f>
        <v>20.38</v>
      </c>
      <c r="G70" s="8">
        <f t="shared" si="45"/>
        <v>6.9450000000000038</v>
      </c>
      <c r="H70" s="8">
        <f t="shared" si="46"/>
        <v>-6.410999999999996</v>
      </c>
      <c r="I70" s="9">
        <f t="shared" si="47"/>
        <v>85.09485492362947</v>
      </c>
      <c r="J70">
        <f t="shared" si="48"/>
        <v>84.258553430352933</v>
      </c>
    </row>
    <row r="71" spans="1:10" x14ac:dyDescent="0.2">
      <c r="B71" s="3">
        <f>D50</f>
        <v>26.73</v>
      </c>
      <c r="C71" s="3">
        <f>E50</f>
        <v>26.64</v>
      </c>
      <c r="D71">
        <f t="shared" si="49"/>
        <v>26.685000000000002</v>
      </c>
      <c r="F71" s="8">
        <f>D24</f>
        <v>20.22</v>
      </c>
      <c r="G71" s="8">
        <f t="shared" si="45"/>
        <v>6.4650000000000034</v>
      </c>
      <c r="H71" s="8">
        <f t="shared" si="46"/>
        <v>-6.8909999999999965</v>
      </c>
      <c r="I71" s="9">
        <f t="shared" si="47"/>
        <v>118.68550994373886</v>
      </c>
      <c r="J71">
        <f t="shared" si="48"/>
        <v>117.51908373283203</v>
      </c>
    </row>
    <row r="72" spans="1:10" x14ac:dyDescent="0.2">
      <c r="B72" s="3">
        <f>D51</f>
        <v>26.35</v>
      </c>
      <c r="C72" s="3">
        <f>E51</f>
        <v>26.4</v>
      </c>
      <c r="D72">
        <f t="shared" si="49"/>
        <v>26.375</v>
      </c>
      <c r="F72" s="8">
        <f>D25</f>
        <v>20.045000000000002</v>
      </c>
      <c r="G72" s="8">
        <f t="shared" si="45"/>
        <v>6.3299999999999983</v>
      </c>
      <c r="H72" s="8">
        <f t="shared" si="46"/>
        <v>-7.0260000000000016</v>
      </c>
      <c r="I72" s="9">
        <f t="shared" si="47"/>
        <v>130.3277055698716</v>
      </c>
      <c r="J72">
        <f t="shared" si="48"/>
        <v>129.04686132986194</v>
      </c>
    </row>
    <row r="73" spans="1:10" x14ac:dyDescent="0.2">
      <c r="B73" s="3">
        <f>D52</f>
        <v>26.16</v>
      </c>
      <c r="C73" s="3">
        <f>E52</f>
        <v>26.35</v>
      </c>
      <c r="D73">
        <f t="shared" si="49"/>
        <v>26.255000000000003</v>
      </c>
      <c r="F73" s="8">
        <f>D26</f>
        <v>20.25</v>
      </c>
      <c r="G73" s="8">
        <f t="shared" si="45"/>
        <v>6.0050000000000026</v>
      </c>
      <c r="H73" s="8">
        <f t="shared" si="46"/>
        <v>-7.3509999999999973</v>
      </c>
      <c r="I73" s="9">
        <f t="shared" si="47"/>
        <v>163.2568821348533</v>
      </c>
      <c r="J73">
        <f t="shared" si="48"/>
        <v>161.65241410397667</v>
      </c>
    </row>
    <row r="74" spans="1:10" x14ac:dyDescent="0.2">
      <c r="B74" s="3">
        <f>D53</f>
        <v>26.57</v>
      </c>
      <c r="C74" s="3">
        <f>E53</f>
        <v>26.49</v>
      </c>
      <c r="D74">
        <f t="shared" si="49"/>
        <v>26.53</v>
      </c>
      <c r="F74" s="8">
        <f>D27</f>
        <v>20.045000000000002</v>
      </c>
      <c r="G74" s="8">
        <f t="shared" si="45"/>
        <v>6.4849999999999994</v>
      </c>
      <c r="H74" s="8">
        <f t="shared" si="46"/>
        <v>-6.8710000000000004</v>
      </c>
      <c r="I74" s="9">
        <f t="shared" si="47"/>
        <v>117.0515314559874</v>
      </c>
      <c r="J74">
        <f t="shared" si="48"/>
        <v>115.90116377941281</v>
      </c>
    </row>
    <row r="75" spans="1:10" x14ac:dyDescent="0.2">
      <c r="D75">
        <f>AVERAGE(D69:D74)</f>
        <v>26.721666666666668</v>
      </c>
      <c r="G75" s="8">
        <f>AVERAGE(G69:G74)</f>
        <v>6.5408333333333344</v>
      </c>
      <c r="I75" s="8">
        <f>AVERAGE(I69:I74)</f>
        <v>115.91351271106107</v>
      </c>
      <c r="J75" s="8">
        <f>AVERAGE(J69:J74)</f>
        <v>114.77432933906771</v>
      </c>
    </row>
    <row r="77" spans="1:10" x14ac:dyDescent="0.2">
      <c r="A77" t="s">
        <v>20</v>
      </c>
      <c r="B77" s="7" t="s">
        <v>13</v>
      </c>
      <c r="C77" s="7" t="s">
        <v>14</v>
      </c>
      <c r="D77" t="s">
        <v>15</v>
      </c>
      <c r="F77" t="s">
        <v>22</v>
      </c>
      <c r="G77" t="s">
        <v>23</v>
      </c>
      <c r="H77" t="s">
        <v>24</v>
      </c>
      <c r="I77" t="s">
        <v>25</v>
      </c>
      <c r="J77" t="s">
        <v>18</v>
      </c>
    </row>
    <row r="78" spans="1:10" x14ac:dyDescent="0.2">
      <c r="B78" s="3">
        <f>D54</f>
        <v>27.61</v>
      </c>
      <c r="C78" s="3">
        <f>E54</f>
        <v>27.68</v>
      </c>
      <c r="D78">
        <f>AVERAGE(B78:C78)</f>
        <v>27.645</v>
      </c>
      <c r="F78" s="8">
        <f>D31</f>
        <v>20.645</v>
      </c>
      <c r="G78" s="8">
        <f t="shared" ref="G78:G83" si="50">D78-F78</f>
        <v>7</v>
      </c>
      <c r="H78" s="8">
        <f t="shared" ref="H78:H83" si="51">G78-$G$66</f>
        <v>-6.3559999999999999</v>
      </c>
      <c r="I78" s="9">
        <f t="shared" ref="I78:I83" si="52">2^-(H78)</f>
        <v>81.911834486035715</v>
      </c>
      <c r="J78">
        <f t="shared" ref="J78:J83" si="53">I78/I$66</f>
        <v>81.106815315850028</v>
      </c>
    </row>
    <row r="79" spans="1:10" x14ac:dyDescent="0.2">
      <c r="B79" s="3">
        <f>D55</f>
        <v>27.3</v>
      </c>
      <c r="C79" s="3">
        <f>E55</f>
        <v>27.39</v>
      </c>
      <c r="D79">
        <f t="shared" ref="D79:D83" si="54">AVERAGE(B79:C79)</f>
        <v>27.344999999999999</v>
      </c>
      <c r="F79" s="8">
        <f>D32</f>
        <v>20.130000000000003</v>
      </c>
      <c r="G79" s="8">
        <f t="shared" si="50"/>
        <v>7.2149999999999963</v>
      </c>
      <c r="H79" s="8">
        <f t="shared" si="51"/>
        <v>-6.1410000000000036</v>
      </c>
      <c r="I79" s="9">
        <f t="shared" si="52"/>
        <v>70.57082643641057</v>
      </c>
      <c r="J79">
        <f t="shared" si="53"/>
        <v>69.877265261842524</v>
      </c>
    </row>
    <row r="80" spans="1:10" x14ac:dyDescent="0.2">
      <c r="B80" s="3">
        <f>D56</f>
        <v>27.33</v>
      </c>
      <c r="C80" s="3">
        <f>E56</f>
        <v>27.26</v>
      </c>
      <c r="D80">
        <f t="shared" si="54"/>
        <v>27.295000000000002</v>
      </c>
      <c r="F80" s="8">
        <f>D33</f>
        <v>20.03</v>
      </c>
      <c r="G80" s="8">
        <f t="shared" si="50"/>
        <v>7.2650000000000006</v>
      </c>
      <c r="H80" s="8">
        <f t="shared" si="51"/>
        <v>-6.0909999999999993</v>
      </c>
      <c r="I80" s="9">
        <f t="shared" si="52"/>
        <v>68.166925017178713</v>
      </c>
      <c r="J80">
        <f t="shared" si="53"/>
        <v>67.496989082331652</v>
      </c>
    </row>
    <row r="81" spans="1:10" x14ac:dyDescent="0.2">
      <c r="B81" s="3">
        <f>D57</f>
        <v>28.18</v>
      </c>
      <c r="C81" s="3">
        <f>E57</f>
        <v>27.85</v>
      </c>
      <c r="D81">
        <f t="shared" si="54"/>
        <v>28.015000000000001</v>
      </c>
      <c r="F81" s="8">
        <f>D34</f>
        <v>20.100000000000001</v>
      </c>
      <c r="G81" s="8">
        <f t="shared" si="50"/>
        <v>7.9149999999999991</v>
      </c>
      <c r="H81" s="8">
        <f t="shared" si="51"/>
        <v>-5.4410000000000007</v>
      </c>
      <c r="I81" s="9">
        <f t="shared" si="52"/>
        <v>43.441439356160238</v>
      </c>
      <c r="J81">
        <f t="shared" si="53"/>
        <v>43.01450237346905</v>
      </c>
    </row>
    <row r="82" spans="1:10" x14ac:dyDescent="0.2">
      <c r="B82" s="3">
        <f>F50</f>
        <v>27.55</v>
      </c>
      <c r="C82" s="3">
        <f>G50</f>
        <v>27.59</v>
      </c>
      <c r="D82">
        <f t="shared" si="54"/>
        <v>27.57</v>
      </c>
      <c r="F82" s="8">
        <f>D35</f>
        <v>20.240000000000002</v>
      </c>
      <c r="G82" s="8">
        <f t="shared" si="50"/>
        <v>7.3299999999999983</v>
      </c>
      <c r="H82" s="8">
        <f t="shared" si="51"/>
        <v>-6.0260000000000016</v>
      </c>
      <c r="I82" s="9">
        <f t="shared" si="52"/>
        <v>65.163852784935798</v>
      </c>
      <c r="J82">
        <f t="shared" si="53"/>
        <v>64.52343066493097</v>
      </c>
    </row>
    <row r="83" spans="1:10" x14ac:dyDescent="0.2">
      <c r="B83" s="3">
        <f>F51</f>
        <v>27.83</v>
      </c>
      <c r="C83" s="3">
        <f>G51</f>
        <v>28.03</v>
      </c>
      <c r="D83">
        <f t="shared" si="54"/>
        <v>27.93</v>
      </c>
      <c r="F83" s="8">
        <f>D36</f>
        <v>20.13</v>
      </c>
      <c r="G83" s="8">
        <f t="shared" si="50"/>
        <v>7.8000000000000007</v>
      </c>
      <c r="H83" s="8">
        <f t="shared" si="51"/>
        <v>-5.5559999999999992</v>
      </c>
      <c r="I83" s="9">
        <f t="shared" si="52"/>
        <v>47.045994764449269</v>
      </c>
      <c r="J83">
        <f t="shared" si="53"/>
        <v>46.583632666182574</v>
      </c>
    </row>
    <row r="84" spans="1:10" x14ac:dyDescent="0.2">
      <c r="D84">
        <f>AVERAGE(D78:D83)</f>
        <v>27.633333333333336</v>
      </c>
      <c r="G84" s="8">
        <f>AVERAGE(G78:G83)</f>
        <v>7.4208333333333316</v>
      </c>
      <c r="I84" s="8">
        <f>AVERAGE(I78:I83)</f>
        <v>62.71681214086172</v>
      </c>
      <c r="J84" s="8">
        <f>AVERAGE(J78:J83)</f>
        <v>62.100439227434464</v>
      </c>
    </row>
    <row r="86" spans="1:10" x14ac:dyDescent="0.2">
      <c r="A86" t="s">
        <v>21</v>
      </c>
      <c r="B86" s="7" t="s">
        <v>13</v>
      </c>
      <c r="C86" s="7" t="s">
        <v>14</v>
      </c>
      <c r="D86" t="s">
        <v>15</v>
      </c>
      <c r="F86" t="s">
        <v>22</v>
      </c>
      <c r="G86" t="s">
        <v>23</v>
      </c>
      <c r="H86" t="s">
        <v>24</v>
      </c>
      <c r="I86" t="s">
        <v>25</v>
      </c>
      <c r="J86" t="s">
        <v>18</v>
      </c>
    </row>
    <row r="87" spans="1:10" x14ac:dyDescent="0.2">
      <c r="B87" s="3">
        <f>F52</f>
        <v>28.29</v>
      </c>
      <c r="C87" s="3">
        <f>G52</f>
        <v>28.31</v>
      </c>
      <c r="D87">
        <f>AVERAGE(B87:C87)</f>
        <v>28.299999999999997</v>
      </c>
      <c r="F87" s="8">
        <f>D40</f>
        <v>20.420000000000002</v>
      </c>
      <c r="G87" s="8">
        <f t="shared" ref="G87:G92" si="55">D87-F87</f>
        <v>7.8799999999999955</v>
      </c>
      <c r="H87" s="8">
        <f t="shared" ref="H87:H92" si="56">G87-$G$66</f>
        <v>-5.4760000000000044</v>
      </c>
      <c r="I87" s="9">
        <f t="shared" ref="I87:I92" si="57">2^-(H87)</f>
        <v>44.508223094719739</v>
      </c>
      <c r="J87">
        <f t="shared" ref="J87:J92" si="58">I87/I$66</f>
        <v>44.070801896098445</v>
      </c>
    </row>
    <row r="88" spans="1:10" x14ac:dyDescent="0.2">
      <c r="B88" s="3">
        <f>F53</f>
        <v>36.93</v>
      </c>
      <c r="C88" s="3">
        <f>G53</f>
        <v>36.74</v>
      </c>
      <c r="D88">
        <f t="shared" ref="D88:D92" si="59">AVERAGE(B88:C88)</f>
        <v>36.835000000000001</v>
      </c>
      <c r="F88" s="8">
        <f t="shared" ref="F88:F92" si="60">D41</f>
        <v>20.759999999999998</v>
      </c>
      <c r="G88" s="8">
        <f t="shared" si="55"/>
        <v>16.075000000000003</v>
      </c>
      <c r="H88" s="8">
        <f t="shared" si="56"/>
        <v>2.719000000000003</v>
      </c>
      <c r="I88" s="9">
        <f t="shared" si="57"/>
        <v>0.1518795989881267</v>
      </c>
      <c r="J88">
        <f t="shared" si="58"/>
        <v>0.15038694545994327</v>
      </c>
    </row>
    <row r="89" spans="1:10" x14ac:dyDescent="0.2">
      <c r="B89" s="3">
        <f>F54</f>
        <v>29.06</v>
      </c>
      <c r="C89" s="3">
        <f>G54</f>
        <v>29.04</v>
      </c>
      <c r="D89">
        <f t="shared" si="59"/>
        <v>29.049999999999997</v>
      </c>
      <c r="F89" s="8">
        <f t="shared" si="60"/>
        <v>20.475000000000001</v>
      </c>
      <c r="G89" s="8">
        <f t="shared" si="55"/>
        <v>8.5749999999999957</v>
      </c>
      <c r="H89" s="8">
        <f t="shared" si="56"/>
        <v>-4.7810000000000041</v>
      </c>
      <c r="I89" s="9">
        <f t="shared" si="57"/>
        <v>27.493144158309992</v>
      </c>
      <c r="J89">
        <f t="shared" si="58"/>
        <v>27.222945007784418</v>
      </c>
    </row>
    <row r="90" spans="1:10" x14ac:dyDescent="0.2">
      <c r="B90" s="3">
        <f>F55</f>
        <v>23.77</v>
      </c>
      <c r="C90" s="3">
        <f>G55</f>
        <v>23.89</v>
      </c>
      <c r="D90">
        <f t="shared" si="59"/>
        <v>23.83</v>
      </c>
      <c r="F90" s="8">
        <f t="shared" si="60"/>
        <v>20.23</v>
      </c>
      <c r="G90" s="8">
        <f t="shared" si="55"/>
        <v>3.5999999999999979</v>
      </c>
      <c r="H90" s="8">
        <f t="shared" si="56"/>
        <v>-9.756000000000002</v>
      </c>
      <c r="I90" s="9">
        <f t="shared" si="57"/>
        <v>864.66650872195373</v>
      </c>
      <c r="J90">
        <f t="shared" si="58"/>
        <v>856.16867541488284</v>
      </c>
    </row>
    <row r="91" spans="1:10" x14ac:dyDescent="0.2">
      <c r="B91" s="3">
        <f>F56</f>
        <v>23.86</v>
      </c>
      <c r="C91" s="3">
        <f>G56</f>
        <v>24.07</v>
      </c>
      <c r="D91">
        <f t="shared" si="59"/>
        <v>23.965</v>
      </c>
      <c r="F91" s="8">
        <f t="shared" si="60"/>
        <v>20.25</v>
      </c>
      <c r="G91" s="8">
        <f t="shared" si="55"/>
        <v>3.7149999999999999</v>
      </c>
      <c r="H91" s="8">
        <f t="shared" si="56"/>
        <v>-9.641</v>
      </c>
      <c r="I91" s="9">
        <f t="shared" si="57"/>
        <v>798.41775883399475</v>
      </c>
      <c r="J91">
        <f t="shared" si="58"/>
        <v>790.57100987871843</v>
      </c>
    </row>
    <row r="92" spans="1:10" x14ac:dyDescent="0.2">
      <c r="B92" s="3">
        <f>F57</f>
        <v>25.02</v>
      </c>
      <c r="C92" s="3">
        <f>G57</f>
        <v>24.94</v>
      </c>
      <c r="D92">
        <f t="shared" si="59"/>
        <v>24.98</v>
      </c>
      <c r="F92" s="8">
        <f t="shared" si="60"/>
        <v>20.094999999999999</v>
      </c>
      <c r="G92" s="8">
        <f t="shared" si="55"/>
        <v>4.8850000000000016</v>
      </c>
      <c r="H92" s="8">
        <f t="shared" si="56"/>
        <v>-8.4709999999999983</v>
      </c>
      <c r="I92" s="9">
        <f t="shared" si="57"/>
        <v>354.83389072650556</v>
      </c>
      <c r="J92">
        <f t="shared" si="58"/>
        <v>351.34662803658119</v>
      </c>
    </row>
    <row r="93" spans="1:10" x14ac:dyDescent="0.2">
      <c r="D93">
        <f>AVERAGE(D87:D92)</f>
        <v>27.826666666666664</v>
      </c>
      <c r="G93" s="8">
        <f>AVERAGE(G87:G92)</f>
        <v>7.455000000000001</v>
      </c>
      <c r="I93" s="8">
        <f>AVERAGE(I87:I92)</f>
        <v>348.34523418907867</v>
      </c>
      <c r="J93" s="8">
        <f>AVERAGE(J87:J92)</f>
        <v>344.92174119658756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 1</vt:lpstr>
      <vt:lpstr>Experiment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Jeremy Day</cp:lastModifiedBy>
  <cp:lastPrinted>2022-03-23T15:31:18Z</cp:lastPrinted>
  <dcterms:created xsi:type="dcterms:W3CDTF">2022-03-21T21:21:48Z</dcterms:created>
  <dcterms:modified xsi:type="dcterms:W3CDTF">2023-11-06T16:14:58Z</dcterms:modified>
</cp:coreProperties>
</file>