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Day/Library/CloudStorage/Box-Box/Phillips_etal_2023/Figures/Figure6/Panels/"/>
    </mc:Choice>
  </mc:AlternateContent>
  <xr:revisionPtr revIDLastSave="0" documentId="13_ncr:1_{9631F23D-A632-0344-B8BC-0EDB80F3AC2A}" xr6:coauthVersionLast="47" xr6:coauthVersionMax="47" xr10:uidLastSave="{00000000-0000-0000-0000-000000000000}"/>
  <bookViews>
    <workbookView xWindow="18800" yWindow="1300" windowWidth="42660" windowHeight="24340" activeTab="2" xr2:uid="{2E39BBAA-4CFE-DB43-ACDE-02B95FDFFC7F}"/>
  </bookViews>
  <sheets>
    <sheet name="Experiment 1" sheetId="3" r:id="rId1"/>
    <sheet name="Experiment 2" sheetId="6" r:id="rId2"/>
    <sheet name="Experiment 3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6" i="6" l="1"/>
  <c r="J56" i="6"/>
  <c r="AD30" i="3"/>
  <c r="AC26" i="3"/>
  <c r="AL36" i="7"/>
  <c r="AK36" i="7"/>
  <c r="W36" i="7"/>
  <c r="V36" i="7"/>
  <c r="X36" i="7" s="1"/>
  <c r="L36" i="7"/>
  <c r="K36" i="7"/>
  <c r="C36" i="7"/>
  <c r="B36" i="7"/>
  <c r="AL35" i="7"/>
  <c r="AK35" i="7"/>
  <c r="W35" i="7"/>
  <c r="V35" i="7"/>
  <c r="L35" i="7"/>
  <c r="K35" i="7"/>
  <c r="C35" i="7"/>
  <c r="B35" i="7"/>
  <c r="AL34" i="7"/>
  <c r="AK34" i="7"/>
  <c r="W34" i="7"/>
  <c r="V34" i="7"/>
  <c r="X34" i="7" s="1"/>
  <c r="L34" i="7"/>
  <c r="K34" i="7"/>
  <c r="C34" i="7"/>
  <c r="B34" i="7"/>
  <c r="D34" i="7" s="1"/>
  <c r="AL33" i="7"/>
  <c r="AK33" i="7"/>
  <c r="W33" i="7"/>
  <c r="V33" i="7"/>
  <c r="L33" i="7"/>
  <c r="K33" i="7"/>
  <c r="C33" i="7"/>
  <c r="B33" i="7"/>
  <c r="AL29" i="7"/>
  <c r="AK29" i="7"/>
  <c r="W29" i="7"/>
  <c r="V29" i="7"/>
  <c r="L29" i="7"/>
  <c r="K29" i="7"/>
  <c r="C29" i="7"/>
  <c r="B29" i="7"/>
  <c r="D29" i="7" s="1"/>
  <c r="O29" i="7" s="1"/>
  <c r="AL28" i="7"/>
  <c r="AK28" i="7"/>
  <c r="W28" i="7"/>
  <c r="V28" i="7"/>
  <c r="X28" i="7" s="1"/>
  <c r="L28" i="7"/>
  <c r="K28" i="7"/>
  <c r="M28" i="7" s="1"/>
  <c r="C28" i="7"/>
  <c r="B28" i="7"/>
  <c r="AL27" i="7"/>
  <c r="AK27" i="7"/>
  <c r="AM27" i="7" s="1"/>
  <c r="W27" i="7"/>
  <c r="V27" i="7"/>
  <c r="X27" i="7" s="1"/>
  <c r="L27" i="7"/>
  <c r="K27" i="7"/>
  <c r="C27" i="7"/>
  <c r="B27" i="7"/>
  <c r="D27" i="7" s="1"/>
  <c r="O27" i="7" s="1"/>
  <c r="AL26" i="7"/>
  <c r="AK26" i="7"/>
  <c r="W26" i="7"/>
  <c r="V26" i="7"/>
  <c r="L26" i="7"/>
  <c r="K26" i="7"/>
  <c r="M26" i="7" s="1"/>
  <c r="C26" i="7"/>
  <c r="B26" i="7"/>
  <c r="D26" i="7" s="1"/>
  <c r="X35" i="7" l="1"/>
  <c r="AM34" i="7"/>
  <c r="M36" i="7"/>
  <c r="X33" i="7"/>
  <c r="X37" i="7" s="1"/>
  <c r="M29" i="7"/>
  <c r="P29" i="7" s="1"/>
  <c r="X26" i="7"/>
  <c r="X30" i="7" s="1"/>
  <c r="AM29" i="7"/>
  <c r="M27" i="7"/>
  <c r="P27" i="7" s="1"/>
  <c r="D33" i="7"/>
  <c r="AO33" i="7" s="1"/>
  <c r="M33" i="7"/>
  <c r="D36" i="7"/>
  <c r="AO36" i="7" s="1"/>
  <c r="AM26" i="7"/>
  <c r="AM30" i="7" s="1"/>
  <c r="D28" i="7"/>
  <c r="Z28" i="7" s="1"/>
  <c r="AA28" i="7" s="1"/>
  <c r="X29" i="7"/>
  <c r="AM33" i="7"/>
  <c r="M35" i="7"/>
  <c r="AM36" i="7"/>
  <c r="D35" i="7"/>
  <c r="AM28" i="7"/>
  <c r="M34" i="7"/>
  <c r="AM35" i="7"/>
  <c r="Z26" i="7"/>
  <c r="AO26" i="7"/>
  <c r="O26" i="7"/>
  <c r="P26" i="7" s="1"/>
  <c r="AO34" i="7"/>
  <c r="AP34" i="7" s="1"/>
  <c r="O34" i="7"/>
  <c r="Z34" i="7" s="1"/>
  <c r="AA34" i="7" s="1"/>
  <c r="AO27" i="7"/>
  <c r="AP27" i="7" s="1"/>
  <c r="AO29" i="7"/>
  <c r="Z29" i="7"/>
  <c r="Z27" i="7"/>
  <c r="AA27" i="7" s="1"/>
  <c r="D37" i="7" l="1"/>
  <c r="AP36" i="7"/>
  <c r="O33" i="7"/>
  <c r="Z33" i="7" s="1"/>
  <c r="AA33" i="7" s="1"/>
  <c r="M30" i="7"/>
  <c r="M37" i="7"/>
  <c r="O36" i="7"/>
  <c r="Z36" i="7" s="1"/>
  <c r="AA36" i="7" s="1"/>
  <c r="O28" i="7"/>
  <c r="P28" i="7" s="1"/>
  <c r="O35" i="7"/>
  <c r="Z35" i="7" s="1"/>
  <c r="AA35" i="7" s="1"/>
  <c r="AO35" i="7"/>
  <c r="AP35" i="7" s="1"/>
  <c r="AP37" i="7" s="1"/>
  <c r="AA26" i="7"/>
  <c r="AP33" i="7"/>
  <c r="AA29" i="7"/>
  <c r="D30" i="7"/>
  <c r="F29" i="7" s="1"/>
  <c r="G29" i="7" s="1"/>
  <c r="AP29" i="7"/>
  <c r="AM37" i="7"/>
  <c r="AP26" i="7"/>
  <c r="AO28" i="7"/>
  <c r="AP28" i="7" s="1"/>
  <c r="P33" i="7"/>
  <c r="P30" i="7"/>
  <c r="P36" i="7"/>
  <c r="P34" i="7"/>
  <c r="AA37" i="7" l="1"/>
  <c r="AA30" i="7"/>
  <c r="AB36" i="7" s="1"/>
  <c r="AC36" i="7" s="1"/>
  <c r="F35" i="7"/>
  <c r="G35" i="7" s="1"/>
  <c r="F34" i="7"/>
  <c r="G34" i="7" s="1"/>
  <c r="F28" i="7"/>
  <c r="G28" i="7" s="1"/>
  <c r="Q34" i="7"/>
  <c r="R34" i="7" s="1"/>
  <c r="AP30" i="7"/>
  <c r="AQ29" i="7" s="1"/>
  <c r="AR29" i="7" s="1"/>
  <c r="Q29" i="7"/>
  <c r="R29" i="7" s="1"/>
  <c r="F27" i="7"/>
  <c r="G27" i="7" s="1"/>
  <c r="F36" i="7"/>
  <c r="G36" i="7" s="1"/>
  <c r="F33" i="7"/>
  <c r="G33" i="7" s="1"/>
  <c r="Q36" i="7"/>
  <c r="R36" i="7" s="1"/>
  <c r="F26" i="7"/>
  <c r="G26" i="7" s="1"/>
  <c r="Q26" i="7"/>
  <c r="R26" i="7" s="1"/>
  <c r="P35" i="7"/>
  <c r="P37" i="7" s="1"/>
  <c r="AB29" i="7"/>
  <c r="AC29" i="7" s="1"/>
  <c r="AB35" i="7"/>
  <c r="AC35" i="7" s="1"/>
  <c r="AB28" i="7"/>
  <c r="AC28" i="7" s="1"/>
  <c r="AB27" i="7"/>
  <c r="AC27" i="7" s="1"/>
  <c r="AB33" i="7"/>
  <c r="AC33" i="7" s="1"/>
  <c r="AB34" i="7"/>
  <c r="AC34" i="7" s="1"/>
  <c r="Q28" i="7"/>
  <c r="R28" i="7" s="1"/>
  <c r="Q33" i="7"/>
  <c r="R33" i="7" s="1"/>
  <c r="Q27" i="7"/>
  <c r="R27" i="7" s="1"/>
  <c r="AC37" i="7" l="1"/>
  <c r="G37" i="7"/>
  <c r="AB26" i="7"/>
  <c r="AC26" i="7" s="1"/>
  <c r="AC30" i="7" s="1"/>
  <c r="G30" i="7"/>
  <c r="H27" i="7" s="1"/>
  <c r="Q35" i="7"/>
  <c r="R35" i="7" s="1"/>
  <c r="R37" i="7" s="1"/>
  <c r="H26" i="7"/>
  <c r="AQ28" i="7"/>
  <c r="AR28" i="7" s="1"/>
  <c r="AQ33" i="7"/>
  <c r="AR33" i="7" s="1"/>
  <c r="AQ27" i="7"/>
  <c r="AR27" i="7" s="1"/>
  <c r="AQ34" i="7"/>
  <c r="AR34" i="7" s="1"/>
  <c r="AQ35" i="7"/>
  <c r="AR35" i="7" s="1"/>
  <c r="AQ36" i="7"/>
  <c r="AR36" i="7" s="1"/>
  <c r="AQ26" i="7"/>
  <c r="AR26" i="7" s="1"/>
  <c r="H33" i="7"/>
  <c r="H36" i="7"/>
  <c r="H29" i="7"/>
  <c r="H35" i="7"/>
  <c r="H34" i="7"/>
  <c r="R30" i="7"/>
  <c r="H28" i="7"/>
  <c r="AD35" i="7" l="1"/>
  <c r="AD36" i="7"/>
  <c r="AD29" i="7"/>
  <c r="AD33" i="7"/>
  <c r="AR30" i="7"/>
  <c r="AS27" i="7" s="1"/>
  <c r="AR37" i="7"/>
  <c r="AD28" i="7"/>
  <c r="AD26" i="7"/>
  <c r="S33" i="7"/>
  <c r="AD34" i="7"/>
  <c r="AD37" i="7" s="1"/>
  <c r="AD27" i="7"/>
  <c r="H37" i="7"/>
  <c r="H30" i="7"/>
  <c r="S36" i="7"/>
  <c r="S29" i="7"/>
  <c r="S26" i="7"/>
  <c r="S34" i="7"/>
  <c r="AS34" i="7"/>
  <c r="AS33" i="7"/>
  <c r="AS29" i="7"/>
  <c r="S27" i="7"/>
  <c r="AS35" i="7"/>
  <c r="S35" i="7"/>
  <c r="AS26" i="7"/>
  <c r="S28" i="7"/>
  <c r="AS28" i="7"/>
  <c r="AS36" i="7" l="1"/>
  <c r="AD30" i="7"/>
  <c r="S30" i="7"/>
  <c r="AS30" i="7"/>
  <c r="S37" i="7"/>
  <c r="AS37" i="7"/>
  <c r="Q64" i="6"/>
  <c r="P64" i="6"/>
  <c r="R64" i="6" s="1"/>
  <c r="C64" i="6"/>
  <c r="B64" i="6"/>
  <c r="Q63" i="6"/>
  <c r="P63" i="6"/>
  <c r="C63" i="6"/>
  <c r="B63" i="6"/>
  <c r="D63" i="6" s="1"/>
  <c r="Q62" i="6"/>
  <c r="P62" i="6"/>
  <c r="R62" i="6" s="1"/>
  <c r="C62" i="6"/>
  <c r="B62" i="6"/>
  <c r="Q61" i="6"/>
  <c r="P61" i="6"/>
  <c r="C61" i="6"/>
  <c r="B61" i="6"/>
  <c r="Q57" i="6"/>
  <c r="P57" i="6"/>
  <c r="C57" i="6"/>
  <c r="B57" i="6"/>
  <c r="D57" i="6" s="1"/>
  <c r="Q56" i="6"/>
  <c r="P56" i="6"/>
  <c r="C56" i="6"/>
  <c r="W29" i="6"/>
  <c r="V29" i="6"/>
  <c r="L29" i="6"/>
  <c r="K29" i="6"/>
  <c r="C29" i="6"/>
  <c r="B29" i="6"/>
  <c r="W28" i="6"/>
  <c r="V28" i="6"/>
  <c r="L28" i="6"/>
  <c r="K28" i="6"/>
  <c r="C28" i="6"/>
  <c r="B28" i="6"/>
  <c r="W27" i="6"/>
  <c r="V27" i="6"/>
  <c r="L27" i="6"/>
  <c r="K27" i="6"/>
  <c r="M27" i="6" s="1"/>
  <c r="C27" i="6"/>
  <c r="B27" i="6"/>
  <c r="W26" i="6"/>
  <c r="V26" i="6"/>
  <c r="L26" i="6"/>
  <c r="K26" i="6"/>
  <c r="C26" i="6"/>
  <c r="B26" i="6"/>
  <c r="W22" i="6"/>
  <c r="V22" i="6"/>
  <c r="X22" i="6" s="1"/>
  <c r="L22" i="6"/>
  <c r="K22" i="6"/>
  <c r="C22" i="6"/>
  <c r="B22" i="6"/>
  <c r="W21" i="6"/>
  <c r="V21" i="6"/>
  <c r="L21" i="6"/>
  <c r="K21" i="6"/>
  <c r="C21" i="6"/>
  <c r="B21" i="6"/>
  <c r="W17" i="6"/>
  <c r="V17" i="6"/>
  <c r="L17" i="6"/>
  <c r="K17" i="6"/>
  <c r="C17" i="6"/>
  <c r="B17" i="6"/>
  <c r="D17" i="6" s="1"/>
  <c r="O17" i="6" s="1"/>
  <c r="Z17" i="6" s="1"/>
  <c r="W16" i="6"/>
  <c r="V16" i="6"/>
  <c r="L16" i="6"/>
  <c r="K16" i="6"/>
  <c r="C16" i="6"/>
  <c r="B16" i="6"/>
  <c r="M29" i="6" l="1"/>
  <c r="D64" i="6"/>
  <c r="M16" i="6"/>
  <c r="M26" i="6"/>
  <c r="X28" i="6"/>
  <c r="D27" i="6"/>
  <c r="F62" i="6" s="1"/>
  <c r="D21" i="6"/>
  <c r="M22" i="6"/>
  <c r="X17" i="6"/>
  <c r="AA17" i="6" s="1"/>
  <c r="X29" i="6"/>
  <c r="X16" i="6"/>
  <c r="X18" i="6" s="1"/>
  <c r="R63" i="6"/>
  <c r="R56" i="6"/>
  <c r="D16" i="6"/>
  <c r="D29" i="6"/>
  <c r="F64" i="6" s="1"/>
  <c r="R57" i="6"/>
  <c r="M21" i="6"/>
  <c r="D26" i="6"/>
  <c r="F61" i="6" s="1"/>
  <c r="X27" i="6"/>
  <c r="D61" i="6"/>
  <c r="X21" i="6"/>
  <c r="X23" i="6" s="1"/>
  <c r="D28" i="6"/>
  <c r="F63" i="6" s="1"/>
  <c r="G63" i="6" s="1"/>
  <c r="R61" i="6"/>
  <c r="M17" i="6"/>
  <c r="D22" i="6"/>
  <c r="X26" i="6"/>
  <c r="M28" i="6"/>
  <c r="D56" i="6"/>
  <c r="D62" i="6"/>
  <c r="T57" i="6"/>
  <c r="O21" i="6"/>
  <c r="Z21" i="6" s="1"/>
  <c r="F57" i="6"/>
  <c r="G57" i="6" s="1"/>
  <c r="M23" i="6" l="1"/>
  <c r="G64" i="6"/>
  <c r="M18" i="6"/>
  <c r="O27" i="6"/>
  <c r="Z27" i="6" s="1"/>
  <c r="T62" i="6"/>
  <c r="U62" i="6" s="1"/>
  <c r="D30" i="6"/>
  <c r="AA27" i="6"/>
  <c r="X30" i="6"/>
  <c r="D23" i="6"/>
  <c r="O28" i="6"/>
  <c r="AA21" i="6"/>
  <c r="P17" i="6"/>
  <c r="O26" i="6"/>
  <c r="Z26" i="6" s="1"/>
  <c r="AA26" i="6" s="1"/>
  <c r="O22" i="6"/>
  <c r="Z22" i="6" s="1"/>
  <c r="AA22" i="6" s="1"/>
  <c r="T61" i="6"/>
  <c r="U61" i="6" s="1"/>
  <c r="T64" i="6"/>
  <c r="U64" i="6" s="1"/>
  <c r="O29" i="6"/>
  <c r="Z29" i="6" s="1"/>
  <c r="AA29" i="6" s="1"/>
  <c r="U57" i="6"/>
  <c r="T63" i="6"/>
  <c r="U63" i="6" s="1"/>
  <c r="O16" i="6"/>
  <c r="Z16" i="6" s="1"/>
  <c r="AA16" i="6" s="1"/>
  <c r="AA18" i="6" s="1"/>
  <c r="F56" i="6"/>
  <c r="G56" i="6" s="1"/>
  <c r="G58" i="6" s="1"/>
  <c r="T56" i="6"/>
  <c r="U56" i="6" s="1"/>
  <c r="U58" i="6" s="1"/>
  <c r="D18" i="6"/>
  <c r="F21" i="6" s="1"/>
  <c r="G21" i="6" s="1"/>
  <c r="G61" i="6"/>
  <c r="R58" i="6"/>
  <c r="D58" i="6"/>
  <c r="P21" i="6"/>
  <c r="G62" i="6"/>
  <c r="G65" i="6"/>
  <c r="AA23" i="6" l="1"/>
  <c r="P16" i="6"/>
  <c r="U65" i="6"/>
  <c r="P27" i="6"/>
  <c r="P26" i="6"/>
  <c r="Z28" i="6"/>
  <c r="AA28" i="6" s="1"/>
  <c r="AB28" i="6" s="1"/>
  <c r="AC28" i="6" s="1"/>
  <c r="P28" i="6"/>
  <c r="P22" i="6"/>
  <c r="AA30" i="6"/>
  <c r="P29" i="6"/>
  <c r="H62" i="6"/>
  <c r="I62" i="6" s="1"/>
  <c r="P23" i="6"/>
  <c r="V62" i="6"/>
  <c r="W62" i="6" s="1"/>
  <c r="V64" i="6"/>
  <c r="W64" i="6" s="1"/>
  <c r="V63" i="6"/>
  <c r="W63" i="6" s="1"/>
  <c r="V57" i="6"/>
  <c r="W57" i="6" s="1"/>
  <c r="V61" i="6"/>
  <c r="W61" i="6" s="1"/>
  <c r="F17" i="6"/>
  <c r="G17" i="6" s="1"/>
  <c r="F29" i="6"/>
  <c r="G29" i="6" s="1"/>
  <c r="F27" i="6"/>
  <c r="G27" i="6" s="1"/>
  <c r="F22" i="6"/>
  <c r="G22" i="6" s="1"/>
  <c r="F28" i="6"/>
  <c r="G28" i="6" s="1"/>
  <c r="F26" i="6"/>
  <c r="G26" i="6" s="1"/>
  <c r="F16" i="6"/>
  <c r="G16" i="6" s="1"/>
  <c r="P18" i="6"/>
  <c r="AB26" i="6"/>
  <c r="AC26" i="6" s="1"/>
  <c r="AB22" i="6"/>
  <c r="AC22" i="6" s="1"/>
  <c r="H64" i="6"/>
  <c r="I64" i="6" s="1"/>
  <c r="AB29" i="6"/>
  <c r="AC29" i="6" s="1"/>
  <c r="AB21" i="6"/>
  <c r="AC21" i="6" s="1"/>
  <c r="V56" i="6"/>
  <c r="W56" i="6" s="1"/>
  <c r="H57" i="6"/>
  <c r="I57" i="6" s="1"/>
  <c r="AB27" i="6"/>
  <c r="AC27" i="6" s="1"/>
  <c r="AB17" i="6"/>
  <c r="AC17" i="6" s="1"/>
  <c r="AB16" i="6"/>
  <c r="AC16" i="6" s="1"/>
  <c r="H63" i="6"/>
  <c r="I63" i="6" s="1"/>
  <c r="H56" i="6"/>
  <c r="I56" i="6" s="1"/>
  <c r="H61" i="6"/>
  <c r="I61" i="6" s="1"/>
  <c r="P30" i="6" l="1"/>
  <c r="Q22" i="6"/>
  <c r="R22" i="6" s="1"/>
  <c r="W65" i="6"/>
  <c r="G23" i="6"/>
  <c r="G18" i="6"/>
  <c r="H22" i="6" s="1"/>
  <c r="H16" i="6"/>
  <c r="G30" i="6"/>
  <c r="W58" i="6"/>
  <c r="AC18" i="6"/>
  <c r="AD17" i="6"/>
  <c r="Q27" i="6"/>
  <c r="R27" i="6" s="1"/>
  <c r="Q21" i="6"/>
  <c r="R21" i="6" s="1"/>
  <c r="Q17" i="6"/>
  <c r="R17" i="6" s="1"/>
  <c r="Q28" i="6"/>
  <c r="R28" i="6" s="1"/>
  <c r="Q26" i="6"/>
  <c r="R26" i="6" s="1"/>
  <c r="AC30" i="6"/>
  <c r="Q16" i="6"/>
  <c r="R16" i="6" s="1"/>
  <c r="AC23" i="6"/>
  <c r="I58" i="6"/>
  <c r="I65" i="6"/>
  <c r="Q29" i="6"/>
  <c r="R29" i="6" s="1"/>
  <c r="H17" i="6" l="1"/>
  <c r="H18" i="6" s="1"/>
  <c r="H27" i="6"/>
  <c r="AD28" i="6"/>
  <c r="H26" i="6"/>
  <c r="H21" i="6"/>
  <c r="H23" i="6" s="1"/>
  <c r="H29" i="6"/>
  <c r="H28" i="6"/>
  <c r="H30" i="6" s="1"/>
  <c r="X63" i="6"/>
  <c r="J62" i="6"/>
  <c r="X57" i="6"/>
  <c r="X62" i="6"/>
  <c r="X64" i="6"/>
  <c r="X61" i="6"/>
  <c r="J64" i="6"/>
  <c r="AD26" i="6"/>
  <c r="R30" i="6"/>
  <c r="J63" i="6"/>
  <c r="R18" i="6"/>
  <c r="S16" i="6" s="1"/>
  <c r="R23" i="6"/>
  <c r="AD16" i="6"/>
  <c r="AD18" i="6" s="1"/>
  <c r="J61" i="6"/>
  <c r="AD27" i="6"/>
  <c r="J57" i="6"/>
  <c r="AD22" i="6"/>
  <c r="AD29" i="6"/>
  <c r="AD21" i="6"/>
  <c r="AD23" i="6" s="1"/>
  <c r="X56" i="6"/>
  <c r="AL36" i="3"/>
  <c r="AK36" i="3"/>
  <c r="AM36" i="3" s="1"/>
  <c r="AL35" i="3"/>
  <c r="AK35" i="3"/>
  <c r="AL34" i="3"/>
  <c r="AK34" i="3"/>
  <c r="AL33" i="3"/>
  <c r="AK33" i="3"/>
  <c r="AM33" i="3" s="1"/>
  <c r="AL29" i="3"/>
  <c r="AK29" i="3"/>
  <c r="AL28" i="3"/>
  <c r="AK28" i="3"/>
  <c r="AL27" i="3"/>
  <c r="AK27" i="3"/>
  <c r="AL26" i="3"/>
  <c r="AK26" i="3"/>
  <c r="W33" i="3"/>
  <c r="W34" i="3"/>
  <c r="W35" i="3"/>
  <c r="W36" i="3"/>
  <c r="V36" i="3"/>
  <c r="V34" i="3"/>
  <c r="V35" i="3"/>
  <c r="V33" i="3"/>
  <c r="X34" i="3"/>
  <c r="X36" i="3"/>
  <c r="W26" i="3"/>
  <c r="W27" i="3"/>
  <c r="W28" i="3"/>
  <c r="W29" i="3"/>
  <c r="V27" i="3"/>
  <c r="V28" i="3"/>
  <c r="X28" i="3" s="1"/>
  <c r="V29" i="3"/>
  <c r="X29" i="3" s="1"/>
  <c r="V26" i="3"/>
  <c r="X26" i="3" s="1"/>
  <c r="X27" i="3"/>
  <c r="B38" i="3"/>
  <c r="D38" i="3" s="1"/>
  <c r="B39" i="3"/>
  <c r="D39" i="3" s="1"/>
  <c r="B40" i="3"/>
  <c r="B41" i="3"/>
  <c r="C38" i="3"/>
  <c r="C39" i="3"/>
  <c r="C40" i="3"/>
  <c r="C41" i="3"/>
  <c r="C55" i="3"/>
  <c r="B55" i="3"/>
  <c r="D55" i="3" s="1"/>
  <c r="C54" i="3"/>
  <c r="B54" i="3"/>
  <c r="D54" i="3" s="1"/>
  <c r="C53" i="3"/>
  <c r="B53" i="3"/>
  <c r="D53" i="3" s="1"/>
  <c r="C52" i="3"/>
  <c r="B52" i="3"/>
  <c r="C48" i="3"/>
  <c r="B48" i="3"/>
  <c r="D48" i="3"/>
  <c r="C47" i="3"/>
  <c r="B47" i="3"/>
  <c r="C46" i="3"/>
  <c r="B46" i="3"/>
  <c r="D46" i="3" s="1"/>
  <c r="C45" i="3"/>
  <c r="B45" i="3"/>
  <c r="D45" i="3" s="1"/>
  <c r="D41" i="3"/>
  <c r="D40" i="3"/>
  <c r="L33" i="3"/>
  <c r="K33" i="3"/>
  <c r="C33" i="3"/>
  <c r="B33" i="3"/>
  <c r="L32" i="3"/>
  <c r="M32" i="3"/>
  <c r="K32" i="3"/>
  <c r="C32" i="3"/>
  <c r="B32" i="3"/>
  <c r="L31" i="3"/>
  <c r="K31" i="3"/>
  <c r="C31" i="3"/>
  <c r="B31" i="3"/>
  <c r="L30" i="3"/>
  <c r="K30" i="3"/>
  <c r="C30" i="3"/>
  <c r="B30" i="3"/>
  <c r="D30" i="3" s="1"/>
  <c r="L26" i="3"/>
  <c r="K26" i="3"/>
  <c r="M26" i="3"/>
  <c r="C26" i="3"/>
  <c r="B26" i="3"/>
  <c r="D26" i="3" s="1"/>
  <c r="L25" i="3"/>
  <c r="K25" i="3"/>
  <c r="C25" i="3"/>
  <c r="B25" i="3"/>
  <c r="L24" i="3"/>
  <c r="K24" i="3"/>
  <c r="M24" i="3" s="1"/>
  <c r="C24" i="3"/>
  <c r="B24" i="3"/>
  <c r="L23" i="3"/>
  <c r="K23" i="3"/>
  <c r="M23" i="3"/>
  <c r="C23" i="3"/>
  <c r="B23" i="3"/>
  <c r="L19" i="3"/>
  <c r="K19" i="3"/>
  <c r="M19" i="3" s="1"/>
  <c r="C19" i="3"/>
  <c r="B19" i="3"/>
  <c r="L18" i="3"/>
  <c r="K18" i="3"/>
  <c r="C18" i="3"/>
  <c r="B18" i="3"/>
  <c r="D18" i="3" s="1"/>
  <c r="L17" i="3"/>
  <c r="K17" i="3"/>
  <c r="M17" i="3" s="1"/>
  <c r="C17" i="3"/>
  <c r="B17" i="3"/>
  <c r="L16" i="3"/>
  <c r="K16" i="3"/>
  <c r="C16" i="3"/>
  <c r="B16" i="3"/>
  <c r="D16" i="3" s="1"/>
  <c r="M30" i="3"/>
  <c r="D33" i="3"/>
  <c r="D32" i="3"/>
  <c r="O33" i="3"/>
  <c r="X58" i="6" l="1"/>
  <c r="J58" i="6"/>
  <c r="S21" i="6"/>
  <c r="X65" i="6"/>
  <c r="S17" i="6"/>
  <c r="S28" i="6"/>
  <c r="S18" i="6"/>
  <c r="S27" i="6"/>
  <c r="J65" i="6"/>
  <c r="S22" i="6"/>
  <c r="S23" i="6" s="1"/>
  <c r="S26" i="6"/>
  <c r="S29" i="6"/>
  <c r="AD30" i="6"/>
  <c r="D42" i="3"/>
  <c r="M27" i="3"/>
  <c r="D47" i="3"/>
  <c r="X35" i="3"/>
  <c r="D24" i="3"/>
  <c r="D27" i="3" s="1"/>
  <c r="M18" i="3"/>
  <c r="P18" i="3" s="1"/>
  <c r="M16" i="3"/>
  <c r="M20" i="3" s="1"/>
  <c r="D25" i="3"/>
  <c r="AO35" i="3" s="1"/>
  <c r="M33" i="3"/>
  <c r="P33" i="3" s="1"/>
  <c r="X33" i="3"/>
  <c r="X37" i="3" s="1"/>
  <c r="D19" i="3"/>
  <c r="Z29" i="3" s="1"/>
  <c r="AA29" i="3" s="1"/>
  <c r="D17" i="3"/>
  <c r="F39" i="3" s="1"/>
  <c r="G39" i="3" s="1"/>
  <c r="M25" i="3"/>
  <c r="D31" i="3"/>
  <c r="D23" i="3"/>
  <c r="M31" i="3"/>
  <c r="D52" i="3"/>
  <c r="Z28" i="3"/>
  <c r="AA28" i="3" s="1"/>
  <c r="O18" i="3"/>
  <c r="AO28" i="3"/>
  <c r="F40" i="3"/>
  <c r="AA36" i="3"/>
  <c r="O16" i="3"/>
  <c r="P16" i="3" s="1"/>
  <c r="AO26" i="3"/>
  <c r="Z26" i="3"/>
  <c r="F38" i="3"/>
  <c r="P32" i="3"/>
  <c r="F48" i="3"/>
  <c r="G48" i="3" s="1"/>
  <c r="AO36" i="3"/>
  <c r="AP36" i="3" s="1"/>
  <c r="Z36" i="3"/>
  <c r="O26" i="3"/>
  <c r="P26" i="3" s="1"/>
  <c r="G54" i="3"/>
  <c r="AA26" i="3"/>
  <c r="X30" i="3"/>
  <c r="O24" i="3"/>
  <c r="P24" i="3" s="1"/>
  <c r="F46" i="3"/>
  <c r="G46" i="3" s="1"/>
  <c r="Z34" i="3"/>
  <c r="AA34" i="3" s="1"/>
  <c r="D34" i="3"/>
  <c r="F52" i="3"/>
  <c r="O30" i="3"/>
  <c r="P30" i="3" s="1"/>
  <c r="F41" i="3"/>
  <c r="G41" i="3" s="1"/>
  <c r="G40" i="3"/>
  <c r="G45" i="3"/>
  <c r="D49" i="3"/>
  <c r="G55" i="3"/>
  <c r="F47" i="3"/>
  <c r="G47" i="3" s="1"/>
  <c r="O25" i="3"/>
  <c r="P25" i="3"/>
  <c r="F53" i="3"/>
  <c r="G53" i="3" s="1"/>
  <c r="O31" i="3"/>
  <c r="O23" i="3"/>
  <c r="F45" i="3"/>
  <c r="AO33" i="3"/>
  <c r="AP33" i="3" s="1"/>
  <c r="Z33" i="3"/>
  <c r="G52" i="3"/>
  <c r="D56" i="3"/>
  <c r="G38" i="3"/>
  <c r="O32" i="3"/>
  <c r="F55" i="3"/>
  <c r="F54" i="3"/>
  <c r="P23" i="3"/>
  <c r="AM28" i="3"/>
  <c r="AM26" i="3"/>
  <c r="AP26" i="3" s="1"/>
  <c r="AM29" i="3"/>
  <c r="AM35" i="3"/>
  <c r="AM27" i="3"/>
  <c r="AM34" i="3"/>
  <c r="S30" i="6" l="1"/>
  <c r="AP35" i="3"/>
  <c r="Z27" i="3"/>
  <c r="AA27" i="3" s="1"/>
  <c r="M34" i="3"/>
  <c r="O17" i="3"/>
  <c r="P17" i="3" s="1"/>
  <c r="P20" i="3" s="1"/>
  <c r="D20" i="3"/>
  <c r="F19" i="3"/>
  <c r="G19" i="3" s="1"/>
  <c r="AO27" i="3"/>
  <c r="AP27" i="3" s="1"/>
  <c r="AP30" i="3" s="1"/>
  <c r="AQ26" i="3" s="1"/>
  <c r="AR26" i="3" s="1"/>
  <c r="Z35" i="3"/>
  <c r="AA35" i="3" s="1"/>
  <c r="AO34" i="3"/>
  <c r="O19" i="3"/>
  <c r="P19" i="3" s="1"/>
  <c r="Q19" i="3" s="1"/>
  <c r="R19" i="3" s="1"/>
  <c r="AP34" i="3"/>
  <c r="AP37" i="3" s="1"/>
  <c r="AA33" i="3"/>
  <c r="AP28" i="3"/>
  <c r="AO29" i="3"/>
  <c r="P31" i="3"/>
  <c r="H46" i="3"/>
  <c r="I46" i="3" s="1"/>
  <c r="H53" i="3"/>
  <c r="I53" i="3" s="1"/>
  <c r="AB27" i="3"/>
  <c r="AC27" i="3" s="1"/>
  <c r="AA37" i="3"/>
  <c r="G56" i="3"/>
  <c r="AP29" i="3"/>
  <c r="AA30" i="3"/>
  <c r="AB26" i="3" s="1"/>
  <c r="P27" i="3"/>
  <c r="F18" i="3"/>
  <c r="G18" i="3" s="1"/>
  <c r="AB36" i="3"/>
  <c r="AC36" i="3" s="1"/>
  <c r="H54" i="3"/>
  <c r="I54" i="3" s="1"/>
  <c r="G42" i="3"/>
  <c r="H52" i="3" s="1"/>
  <c r="I52" i="3" s="1"/>
  <c r="H38" i="3"/>
  <c r="I38" i="3" s="1"/>
  <c r="G49" i="3"/>
  <c r="H45" i="3"/>
  <c r="I45" i="3" s="1"/>
  <c r="P34" i="3"/>
  <c r="F31" i="3"/>
  <c r="G31" i="3" s="1"/>
  <c r="AM37" i="3"/>
  <c r="AM30" i="3"/>
  <c r="Q33" i="3" l="1"/>
  <c r="R33" i="3" s="1"/>
  <c r="Q17" i="3"/>
  <c r="R17" i="3" s="1"/>
  <c r="Q26" i="3"/>
  <c r="R26" i="3" s="1"/>
  <c r="Q23" i="3"/>
  <c r="R23" i="3" s="1"/>
  <c r="F24" i="3"/>
  <c r="G24" i="3" s="1"/>
  <c r="H24" i="3" s="1"/>
  <c r="F25" i="3"/>
  <c r="G25" i="3" s="1"/>
  <c r="H25" i="3" s="1"/>
  <c r="F33" i="3"/>
  <c r="G33" i="3" s="1"/>
  <c r="H33" i="3" s="1"/>
  <c r="F16" i="3"/>
  <c r="G16" i="3" s="1"/>
  <c r="G20" i="3" s="1"/>
  <c r="H16" i="3" s="1"/>
  <c r="F23" i="3"/>
  <c r="G23" i="3" s="1"/>
  <c r="G27" i="3" s="1"/>
  <c r="F26" i="3"/>
  <c r="G26" i="3" s="1"/>
  <c r="H26" i="3" s="1"/>
  <c r="F32" i="3"/>
  <c r="G32" i="3" s="1"/>
  <c r="H32" i="3" s="1"/>
  <c r="AB34" i="3"/>
  <c r="AC34" i="3" s="1"/>
  <c r="H48" i="3"/>
  <c r="I48" i="3" s="1"/>
  <c r="F17" i="3"/>
  <c r="G17" i="3" s="1"/>
  <c r="H55" i="3"/>
  <c r="I55" i="3" s="1"/>
  <c r="F30" i="3"/>
  <c r="G30" i="3" s="1"/>
  <c r="H40" i="3"/>
  <c r="I40" i="3" s="1"/>
  <c r="H41" i="3"/>
  <c r="I41" i="3" s="1"/>
  <c r="H39" i="3"/>
  <c r="I39" i="3" s="1"/>
  <c r="I42" i="3" s="1"/>
  <c r="I56" i="3"/>
  <c r="H30" i="3"/>
  <c r="G34" i="3"/>
  <c r="H47" i="3"/>
  <c r="I47" i="3" s="1"/>
  <c r="Q25" i="3"/>
  <c r="R25" i="3" s="1"/>
  <c r="Q16" i="3"/>
  <c r="R16" i="3" s="1"/>
  <c r="AB29" i="3"/>
  <c r="AC29" i="3" s="1"/>
  <c r="Q32" i="3"/>
  <c r="R32" i="3" s="1"/>
  <c r="AB28" i="3"/>
  <c r="AC28" i="3" s="1"/>
  <c r="AB35" i="3"/>
  <c r="AC35" i="3" s="1"/>
  <c r="AB33" i="3"/>
  <c r="AC33" i="3" s="1"/>
  <c r="Q30" i="3"/>
  <c r="R30" i="3" s="1"/>
  <c r="Q24" i="3"/>
  <c r="R24" i="3" s="1"/>
  <c r="R27" i="3" s="1"/>
  <c r="Q18" i="3"/>
  <c r="R18" i="3" s="1"/>
  <c r="Q31" i="3"/>
  <c r="R31" i="3" s="1"/>
  <c r="AQ33" i="3"/>
  <c r="AR33" i="3" s="1"/>
  <c r="AQ28" i="3"/>
  <c r="AR28" i="3" s="1"/>
  <c r="AQ34" i="3"/>
  <c r="AR34" i="3" s="1"/>
  <c r="AQ36" i="3"/>
  <c r="AR36" i="3" s="1"/>
  <c r="AQ35" i="3"/>
  <c r="AR35" i="3" s="1"/>
  <c r="AQ29" i="3"/>
  <c r="AR29" i="3" s="1"/>
  <c r="AQ27" i="3"/>
  <c r="AR27" i="3" s="1"/>
  <c r="J48" i="3" l="1"/>
  <c r="J53" i="3"/>
  <c r="H18" i="3"/>
  <c r="H31" i="3"/>
  <c r="H34" i="3" s="1"/>
  <c r="H19" i="3"/>
  <c r="H23" i="3"/>
  <c r="H27" i="3" s="1"/>
  <c r="H17" i="3"/>
  <c r="H20" i="3" s="1"/>
  <c r="J46" i="3"/>
  <c r="AC37" i="3"/>
  <c r="J45" i="3"/>
  <c r="J41" i="3"/>
  <c r="J52" i="3"/>
  <c r="R34" i="3"/>
  <c r="J54" i="3"/>
  <c r="J38" i="3"/>
  <c r="J47" i="3"/>
  <c r="J40" i="3"/>
  <c r="I49" i="3"/>
  <c r="R20" i="3"/>
  <c r="S24" i="3" s="1"/>
  <c r="J55" i="3"/>
  <c r="J39" i="3"/>
  <c r="AC30" i="3"/>
  <c r="AR37" i="3"/>
  <c r="AR30" i="3"/>
  <c r="AS26" i="3" s="1"/>
  <c r="J42" i="3" l="1"/>
  <c r="S30" i="3"/>
  <c r="S32" i="3"/>
  <c r="AD34" i="3"/>
  <c r="AD26" i="3"/>
  <c r="AD36" i="3"/>
  <c r="AD27" i="3"/>
  <c r="AD28" i="3"/>
  <c r="S33" i="3"/>
  <c r="S19" i="3"/>
  <c r="S26" i="3"/>
  <c r="S17" i="3"/>
  <c r="S23" i="3"/>
  <c r="AD35" i="3"/>
  <c r="J56" i="3"/>
  <c r="J49" i="3"/>
  <c r="S16" i="3"/>
  <c r="S31" i="3"/>
  <c r="AD33" i="3"/>
  <c r="S25" i="3"/>
  <c r="S18" i="3"/>
  <c r="AD29" i="3"/>
  <c r="AS33" i="3"/>
  <c r="AS34" i="3"/>
  <c r="AS35" i="3"/>
  <c r="AS28" i="3"/>
  <c r="AS36" i="3"/>
  <c r="AS27" i="3"/>
  <c r="AS29" i="3"/>
  <c r="S34" i="3" l="1"/>
  <c r="S27" i="3"/>
  <c r="AD37" i="3"/>
  <c r="S20" i="3"/>
  <c r="AS30" i="3"/>
  <c r="AS37" i="3"/>
</calcChain>
</file>

<file path=xl/sharedStrings.xml><?xml version="1.0" encoding="utf-8"?>
<sst xmlns="http://schemas.openxmlformats.org/spreadsheetml/2006/main" count="1084" uniqueCount="48">
  <si>
    <t>A</t>
  </si>
  <si>
    <t>B</t>
  </si>
  <si>
    <t>C</t>
  </si>
  <si>
    <t>D</t>
  </si>
  <si>
    <t>FosB</t>
  </si>
  <si>
    <t>Pdyn</t>
  </si>
  <si>
    <t>Plate 1</t>
  </si>
  <si>
    <t>N/A</t>
  </si>
  <si>
    <t>Gapdh</t>
  </si>
  <si>
    <t>E</t>
  </si>
  <si>
    <t>F</t>
  </si>
  <si>
    <t>G</t>
  </si>
  <si>
    <t>H</t>
  </si>
  <si>
    <t>R1</t>
  </si>
  <si>
    <t>R2</t>
  </si>
  <si>
    <t>Average</t>
  </si>
  <si>
    <t>Diff-Veh Avg</t>
  </si>
  <si>
    <t>Relative Enrichment</t>
  </si>
  <si>
    <t>Normalized</t>
  </si>
  <si>
    <t>Gapdh Averages</t>
  </si>
  <si>
    <t>Ct(samples)-Ct(Gapdh)</t>
  </si>
  <si>
    <t>Diff Avg</t>
  </si>
  <si>
    <t>Relative enrichment</t>
  </si>
  <si>
    <t xml:space="preserve"> </t>
  </si>
  <si>
    <t>Sirpa</t>
  </si>
  <si>
    <t>Stk35</t>
  </si>
  <si>
    <t>Plate 2</t>
  </si>
  <si>
    <t>Plate 3</t>
  </si>
  <si>
    <t>Raw Ct values</t>
  </si>
  <si>
    <t>Figure 6D RT-qPCR data - Experiment 1</t>
  </si>
  <si>
    <r>
      <rPr>
        <b/>
        <i/>
        <sz val="12"/>
        <color rgb="FF000000"/>
        <rFont val="Calibri"/>
        <family val="2"/>
        <scheme val="minor"/>
      </rPr>
      <t>Gapdh</t>
    </r>
    <r>
      <rPr>
        <b/>
        <sz val="12"/>
        <color rgb="FF000000"/>
        <rFont val="Calibri"/>
        <family val="2"/>
        <scheme val="minor"/>
      </rPr>
      <t xml:space="preserve"> mRNA</t>
    </r>
  </si>
  <si>
    <r>
      <rPr>
        <b/>
        <i/>
        <sz val="12"/>
        <color theme="1"/>
        <rFont val="Calibri"/>
        <family val="2"/>
        <scheme val="minor"/>
      </rPr>
      <t>Pdyn</t>
    </r>
    <r>
      <rPr>
        <b/>
        <sz val="12"/>
        <color theme="1"/>
        <rFont val="Calibri"/>
        <family val="2"/>
        <scheme val="minor"/>
      </rPr>
      <t xml:space="preserve"> mRNA</t>
    </r>
  </si>
  <si>
    <r>
      <rPr>
        <b/>
        <i/>
        <sz val="12"/>
        <color rgb="FF000000"/>
        <rFont val="Calibri"/>
        <family val="2"/>
        <scheme val="minor"/>
      </rPr>
      <t>Fosb</t>
    </r>
    <r>
      <rPr>
        <b/>
        <sz val="12"/>
        <color rgb="FF000000"/>
        <rFont val="Calibri"/>
        <family val="2"/>
        <scheme val="minor"/>
      </rPr>
      <t xml:space="preserve"> mRNA</t>
    </r>
  </si>
  <si>
    <t>Normalization</t>
  </si>
  <si>
    <r>
      <rPr>
        <b/>
        <i/>
        <sz val="12"/>
        <color rgb="FF000000"/>
        <rFont val="Calibri"/>
        <family val="2"/>
        <scheme val="minor"/>
      </rPr>
      <t>Sirpa</t>
    </r>
    <r>
      <rPr>
        <b/>
        <sz val="12"/>
        <color rgb="FF000000"/>
        <rFont val="Calibri"/>
        <family val="2"/>
        <scheme val="minor"/>
      </rPr>
      <t xml:space="preserve"> mRNA</t>
    </r>
  </si>
  <si>
    <r>
      <t>Stk35</t>
    </r>
    <r>
      <rPr>
        <b/>
        <sz val="12"/>
        <color rgb="FF000000"/>
        <rFont val="Calibri"/>
        <family val="2"/>
        <scheme val="minor"/>
      </rPr>
      <t xml:space="preserve"> mRNA</t>
    </r>
  </si>
  <si>
    <t>Primers:</t>
  </si>
  <si>
    <t>Experiment 1</t>
  </si>
  <si>
    <t>Experiment 2</t>
  </si>
  <si>
    <t>Experiment 3</t>
  </si>
  <si>
    <t>Cq</t>
  </si>
  <si>
    <t>lacZ sgRNAs</t>
  </si>
  <si>
    <t>Fosb sgRNAs</t>
  </si>
  <si>
    <t>Pdyn DAR sgRNAs</t>
  </si>
  <si>
    <t>Figure 6D RT-qPCR data - Experiment 2</t>
  </si>
  <si>
    <t>Plate 4</t>
  </si>
  <si>
    <t>Figure 6D RT-qPCR data - Experiment 3</t>
  </si>
  <si>
    <r>
      <rPr>
        <b/>
        <i/>
        <sz val="12"/>
        <color rgb="FF000000"/>
        <rFont val="Calibri"/>
        <family val="2"/>
        <scheme val="minor"/>
      </rPr>
      <t>Stk35</t>
    </r>
    <r>
      <rPr>
        <b/>
        <sz val="12"/>
        <color rgb="FF000000"/>
        <rFont val="Calibri"/>
        <family val="2"/>
        <scheme val="minor"/>
      </rPr>
      <t xml:space="preserve"> mRNA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</si>
</sst>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00000000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0" fillId="0" borderId="0" xfId="0" applyAlignment="1">
      <alignment wrapText="1"/>
    </xf>
    <xf numFmtId="14" fontId="0" fillId="0" borderId="0" xfId="0" applyNumberFormat="1"/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49" fontId="3" fillId="3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2" fontId="0" fillId="0" borderId="0" xfId="0" applyNumberFormat="1"/>
    <xf numFmtId="164" fontId="0" fillId="0" borderId="0" xfId="0" applyNumberFormat="1"/>
    <xf numFmtId="0" fontId="3" fillId="4" borderId="1" xfId="0" applyFont="1" applyFill="1" applyBorder="1" applyAlignment="1">
      <alignment horizontal="center" wrapText="1"/>
    </xf>
    <xf numFmtId="49" fontId="0" fillId="0" borderId="0" xfId="0" applyNumberFormat="1"/>
    <xf numFmtId="2" fontId="1" fillId="0" borderId="0" xfId="0" applyNumberFormat="1" applyFont="1"/>
    <xf numFmtId="0" fontId="3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49" fontId="1" fillId="0" borderId="0" xfId="0" applyNumberFormat="1" applyFont="1" applyAlignment="1"/>
    <xf numFmtId="49" fontId="3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6" fontId="0" fillId="0" borderId="0" xfId="0" applyNumberFormat="1"/>
    <xf numFmtId="2" fontId="5" fillId="0" borderId="0" xfId="0" applyNumberFormat="1" applyFont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4ED98-6FF0-1F43-9F97-6D28E72790BB}">
  <dimension ref="A1:AW56"/>
  <sheetViews>
    <sheetView zoomScale="110" zoomScaleNormal="110" workbookViewId="0">
      <selection activeCell="AG26" sqref="AG26"/>
    </sheetView>
  </sheetViews>
  <sheetFormatPr baseColWidth="10" defaultRowHeight="16" x14ac:dyDescent="0.2"/>
  <cols>
    <col min="1" max="1" width="11.83203125" customWidth="1"/>
    <col min="2" max="4" width="11" bestFit="1" customWidth="1"/>
    <col min="6" max="6" width="11" bestFit="1" customWidth="1"/>
    <col min="7" max="7" width="21" bestFit="1" customWidth="1"/>
    <col min="8" max="8" width="11" bestFit="1" customWidth="1"/>
    <col min="9" max="9" width="20.1640625" bestFit="1" customWidth="1"/>
    <col min="10" max="13" width="11" bestFit="1" customWidth="1"/>
    <col min="15" max="17" width="11" bestFit="1" customWidth="1"/>
    <col min="18" max="18" width="20.1640625" bestFit="1" customWidth="1"/>
    <col min="19" max="19" width="11" bestFit="1" customWidth="1"/>
    <col min="29" max="29" width="17" bestFit="1" customWidth="1"/>
  </cols>
  <sheetData>
    <row r="1" spans="1:49" x14ac:dyDescent="0.2">
      <c r="A1" s="27" t="s">
        <v>29</v>
      </c>
    </row>
    <row r="2" spans="1:49" x14ac:dyDescent="0.2">
      <c r="A2" s="28" t="s">
        <v>28</v>
      </c>
      <c r="B2" s="3"/>
      <c r="C2" s="3"/>
      <c r="D2" s="3"/>
      <c r="E2" s="3"/>
      <c r="F2" s="3"/>
      <c r="G2" s="3"/>
      <c r="H2" s="4"/>
      <c r="I2" s="4"/>
      <c r="J2" s="5"/>
      <c r="K2" s="4"/>
      <c r="L2" s="4"/>
      <c r="M2" s="4"/>
      <c r="N2" s="4"/>
      <c r="O2" s="4"/>
    </row>
    <row r="3" spans="1:49" x14ac:dyDescent="0.2">
      <c r="A3" s="2" t="s">
        <v>6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4"/>
      <c r="O3" s="4"/>
      <c r="U3" s="26" t="s">
        <v>26</v>
      </c>
      <c r="V3" s="1">
        <v>1</v>
      </c>
      <c r="W3" s="1">
        <v>2</v>
      </c>
      <c r="X3" s="1">
        <v>3</v>
      </c>
      <c r="Y3" s="1">
        <v>4</v>
      </c>
      <c r="Z3" s="1">
        <v>5</v>
      </c>
      <c r="AA3" s="1">
        <v>6</v>
      </c>
      <c r="AB3" s="1">
        <v>7</v>
      </c>
      <c r="AC3" s="1">
        <v>8</v>
      </c>
      <c r="AD3" s="1">
        <v>9</v>
      </c>
      <c r="AE3" s="1">
        <v>10</v>
      </c>
      <c r="AF3" s="1">
        <v>11</v>
      </c>
      <c r="AG3" s="1">
        <v>12</v>
      </c>
      <c r="AH3" t="s">
        <v>36</v>
      </c>
      <c r="AJ3" s="26" t="s">
        <v>27</v>
      </c>
      <c r="AK3" s="1">
        <v>1</v>
      </c>
      <c r="AL3" s="1">
        <v>2</v>
      </c>
      <c r="AM3" s="1">
        <v>3</v>
      </c>
      <c r="AN3" s="1">
        <v>4</v>
      </c>
      <c r="AO3" s="1">
        <v>5</v>
      </c>
      <c r="AP3" s="1">
        <v>6</v>
      </c>
      <c r="AQ3" s="1">
        <v>7</v>
      </c>
      <c r="AR3" s="1">
        <v>8</v>
      </c>
      <c r="AS3" s="1">
        <v>9</v>
      </c>
      <c r="AT3" s="1">
        <v>10</v>
      </c>
      <c r="AU3" s="1">
        <v>11</v>
      </c>
      <c r="AV3" s="1">
        <v>12</v>
      </c>
      <c r="AW3" t="s">
        <v>36</v>
      </c>
    </row>
    <row r="4" spans="1:49" ht="17" x14ac:dyDescent="0.2">
      <c r="A4" s="6" t="s">
        <v>0</v>
      </c>
      <c r="B4" s="9">
        <v>19.260000000000002</v>
      </c>
      <c r="C4" s="9">
        <v>19.38</v>
      </c>
      <c r="D4" s="9">
        <v>19.05</v>
      </c>
      <c r="E4" s="9">
        <v>19.079999999999998</v>
      </c>
      <c r="F4" s="22">
        <v>29.88</v>
      </c>
      <c r="G4" s="22">
        <v>29.84</v>
      </c>
      <c r="H4" s="11">
        <v>33.57</v>
      </c>
      <c r="I4" s="11">
        <v>33.270000000000003</v>
      </c>
      <c r="J4" s="11">
        <v>25.39</v>
      </c>
      <c r="K4" s="11">
        <v>25.17</v>
      </c>
      <c r="L4" s="1" t="s">
        <v>7</v>
      </c>
      <c r="M4" s="1" t="s">
        <v>7</v>
      </c>
      <c r="N4" s="8"/>
      <c r="O4" s="4" t="s">
        <v>36</v>
      </c>
      <c r="U4" s="1" t="s">
        <v>0</v>
      </c>
      <c r="V4" s="23">
        <v>1</v>
      </c>
      <c r="W4" s="23">
        <v>1</v>
      </c>
      <c r="X4" s="55"/>
      <c r="Y4" s="55"/>
      <c r="Z4" s="55"/>
      <c r="AA4" s="55"/>
      <c r="AB4" s="1"/>
      <c r="AC4" s="1"/>
      <c r="AD4" s="1"/>
      <c r="AE4" s="1"/>
      <c r="AF4" s="1"/>
      <c r="AG4" s="1"/>
      <c r="AH4" s="38" t="s">
        <v>24</v>
      </c>
      <c r="AJ4" s="1" t="s">
        <v>0</v>
      </c>
      <c r="AK4" s="23">
        <v>1</v>
      </c>
      <c r="AL4" s="23">
        <v>1</v>
      </c>
      <c r="AM4" s="55"/>
      <c r="AN4" s="55"/>
      <c r="AO4" s="55"/>
      <c r="AP4" s="55"/>
      <c r="AQ4" s="1"/>
      <c r="AR4" s="1"/>
      <c r="AS4" s="1"/>
      <c r="AT4" s="1"/>
      <c r="AU4" s="1"/>
      <c r="AV4" s="1"/>
      <c r="AW4" s="38" t="s">
        <v>25</v>
      </c>
    </row>
    <row r="5" spans="1:49" ht="17" x14ac:dyDescent="0.2">
      <c r="A5" s="6" t="s">
        <v>1</v>
      </c>
      <c r="B5" s="9">
        <v>19.079999999999998</v>
      </c>
      <c r="C5" s="9">
        <v>19.13</v>
      </c>
      <c r="D5" s="9">
        <v>19.03</v>
      </c>
      <c r="E5" s="9">
        <v>18.760000000000002</v>
      </c>
      <c r="F5" s="22">
        <v>29.58</v>
      </c>
      <c r="G5" s="22">
        <v>29.7</v>
      </c>
      <c r="H5" s="11">
        <v>30.58</v>
      </c>
      <c r="I5" s="11">
        <v>30.49</v>
      </c>
      <c r="J5" s="11">
        <v>25.35</v>
      </c>
      <c r="K5" s="11">
        <v>25.32</v>
      </c>
      <c r="L5" s="1" t="s">
        <v>7</v>
      </c>
      <c r="M5" s="1" t="s">
        <v>7</v>
      </c>
      <c r="N5" s="8"/>
      <c r="O5" s="9" t="s">
        <v>8</v>
      </c>
      <c r="U5" s="1" t="s">
        <v>1</v>
      </c>
      <c r="V5" s="23">
        <v>2</v>
      </c>
      <c r="W5" s="23">
        <v>2</v>
      </c>
      <c r="X5" s="55"/>
      <c r="Y5" s="55"/>
      <c r="Z5" s="55"/>
      <c r="AA5" s="55"/>
      <c r="AB5" s="1"/>
      <c r="AC5" s="1"/>
      <c r="AD5" s="1"/>
      <c r="AE5" s="1"/>
      <c r="AF5" s="1"/>
      <c r="AG5" s="1"/>
      <c r="AJ5" s="1" t="s">
        <v>1</v>
      </c>
      <c r="AK5" s="23">
        <v>2</v>
      </c>
      <c r="AL5" s="23">
        <v>2</v>
      </c>
      <c r="AM5" s="55"/>
      <c r="AN5" s="55"/>
      <c r="AO5" s="55"/>
      <c r="AP5" s="55"/>
      <c r="AQ5" s="1"/>
      <c r="AR5" s="1"/>
      <c r="AS5" s="1"/>
      <c r="AT5" s="1"/>
      <c r="AU5" s="1"/>
      <c r="AV5" s="1"/>
    </row>
    <row r="6" spans="1:49" ht="17" x14ac:dyDescent="0.2">
      <c r="A6" s="6" t="s">
        <v>2</v>
      </c>
      <c r="B6" s="9">
        <v>19.18</v>
      </c>
      <c r="C6" s="9">
        <v>19.11</v>
      </c>
      <c r="D6" s="9">
        <v>19.02</v>
      </c>
      <c r="E6" s="9">
        <v>18.73</v>
      </c>
      <c r="F6" s="22">
        <v>30.51</v>
      </c>
      <c r="G6" s="22">
        <v>30.62</v>
      </c>
      <c r="H6" s="11">
        <v>32.47</v>
      </c>
      <c r="I6" s="11">
        <v>32.08</v>
      </c>
      <c r="J6" s="11">
        <v>25.87</v>
      </c>
      <c r="K6" s="11">
        <v>25.61</v>
      </c>
      <c r="L6" s="1" t="s">
        <v>7</v>
      </c>
      <c r="M6" s="1" t="s">
        <v>7</v>
      </c>
      <c r="N6" s="10"/>
      <c r="O6" s="22" t="s">
        <v>4</v>
      </c>
      <c r="U6" s="1" t="s">
        <v>2</v>
      </c>
      <c r="V6" s="23">
        <v>3</v>
      </c>
      <c r="W6" s="23">
        <v>3</v>
      </c>
      <c r="X6" s="55"/>
      <c r="Y6" s="55"/>
      <c r="Z6" s="55"/>
      <c r="AA6" s="55"/>
      <c r="AB6" s="1"/>
      <c r="AC6" s="1"/>
      <c r="AD6" s="1"/>
      <c r="AE6" s="1"/>
      <c r="AF6" s="1"/>
      <c r="AG6" s="1"/>
      <c r="AJ6" s="1" t="s">
        <v>2</v>
      </c>
      <c r="AK6" s="23">
        <v>3</v>
      </c>
      <c r="AL6" s="23">
        <v>3</v>
      </c>
      <c r="AM6" s="55"/>
      <c r="AN6" s="55"/>
      <c r="AO6" s="55"/>
      <c r="AP6" s="55"/>
      <c r="AQ6" s="1"/>
      <c r="AR6" s="1"/>
      <c r="AS6" s="1"/>
      <c r="AT6" s="1"/>
      <c r="AU6" s="1"/>
      <c r="AV6" s="1"/>
    </row>
    <row r="7" spans="1:49" ht="17" x14ac:dyDescent="0.2">
      <c r="A7" s="6" t="s">
        <v>3</v>
      </c>
      <c r="B7" s="9">
        <v>19.190000000000001</v>
      </c>
      <c r="C7" s="9">
        <v>18.920000000000002</v>
      </c>
      <c r="D7" s="9">
        <v>18.920000000000002</v>
      </c>
      <c r="E7" s="9">
        <v>18.71</v>
      </c>
      <c r="F7" s="22">
        <v>30.21</v>
      </c>
      <c r="G7" s="22">
        <v>30.29</v>
      </c>
      <c r="H7" s="11">
        <v>31.05</v>
      </c>
      <c r="I7" s="11">
        <v>30.91</v>
      </c>
      <c r="J7" s="11">
        <v>25.64</v>
      </c>
      <c r="K7" s="11">
        <v>25.56</v>
      </c>
      <c r="L7" s="1" t="s">
        <v>7</v>
      </c>
      <c r="M7" s="1" t="s">
        <v>7</v>
      </c>
      <c r="N7" s="10"/>
      <c r="O7" s="11" t="s">
        <v>5</v>
      </c>
      <c r="U7" s="1" t="s">
        <v>3</v>
      </c>
      <c r="V7" s="23">
        <v>4</v>
      </c>
      <c r="W7" s="23">
        <v>4</v>
      </c>
      <c r="X7" s="55"/>
      <c r="Y7" s="55"/>
      <c r="Z7" s="55"/>
      <c r="AA7" s="55"/>
      <c r="AB7" s="1"/>
      <c r="AC7" s="1"/>
      <c r="AD7" s="1"/>
      <c r="AE7" s="1"/>
      <c r="AF7" s="1"/>
      <c r="AG7" s="1"/>
      <c r="AJ7" s="1" t="s">
        <v>3</v>
      </c>
      <c r="AK7" s="23">
        <v>4</v>
      </c>
      <c r="AL7" s="23">
        <v>4</v>
      </c>
      <c r="AM7" s="55"/>
      <c r="AN7" s="55"/>
      <c r="AO7" s="55"/>
      <c r="AP7" s="55"/>
      <c r="AQ7" s="1"/>
      <c r="AR7" s="1"/>
      <c r="AS7" s="1"/>
      <c r="AT7" s="1"/>
      <c r="AU7" s="1"/>
      <c r="AV7" s="1"/>
    </row>
    <row r="8" spans="1:49" ht="17" x14ac:dyDescent="0.2">
      <c r="A8" s="6" t="s">
        <v>9</v>
      </c>
      <c r="B8" s="9">
        <v>19.010000000000002</v>
      </c>
      <c r="C8" s="9">
        <v>18.91</v>
      </c>
      <c r="D8" s="22">
        <v>36.61</v>
      </c>
      <c r="E8" s="22">
        <v>34.270000000000003</v>
      </c>
      <c r="F8" s="22">
        <v>33.200000000000003</v>
      </c>
      <c r="G8" s="22">
        <v>33.299999999999997</v>
      </c>
      <c r="H8" s="11">
        <v>30.1</v>
      </c>
      <c r="I8" s="11">
        <v>30.25</v>
      </c>
      <c r="J8" s="1" t="s">
        <v>7</v>
      </c>
      <c r="K8" s="1" t="s">
        <v>7</v>
      </c>
      <c r="L8" s="1" t="s">
        <v>7</v>
      </c>
      <c r="M8" s="1" t="s">
        <v>7</v>
      </c>
      <c r="N8" s="8"/>
      <c r="O8" s="4"/>
      <c r="U8" s="1" t="s">
        <v>9</v>
      </c>
      <c r="V8" s="23">
        <v>9</v>
      </c>
      <c r="W8" s="23">
        <v>9</v>
      </c>
      <c r="X8" s="55"/>
      <c r="Y8" s="55"/>
      <c r="Z8" s="55"/>
      <c r="AA8" s="55"/>
      <c r="AB8" s="1"/>
      <c r="AC8" s="1"/>
      <c r="AD8" s="1"/>
      <c r="AE8" s="1"/>
      <c r="AF8" s="1"/>
      <c r="AG8" s="1"/>
      <c r="AJ8" s="1" t="s">
        <v>9</v>
      </c>
      <c r="AK8" s="23">
        <v>9</v>
      </c>
      <c r="AL8" s="23">
        <v>9</v>
      </c>
      <c r="AM8" s="55"/>
      <c r="AN8" s="55"/>
      <c r="AO8" s="55"/>
      <c r="AP8" s="55"/>
      <c r="AQ8" s="1"/>
      <c r="AR8" s="1"/>
      <c r="AS8" s="1"/>
      <c r="AT8" s="1"/>
      <c r="AU8" s="1"/>
      <c r="AV8" s="1"/>
    </row>
    <row r="9" spans="1:49" ht="17" x14ac:dyDescent="0.2">
      <c r="A9" s="6" t="s">
        <v>10</v>
      </c>
      <c r="B9" s="9">
        <v>19.05</v>
      </c>
      <c r="C9" s="9">
        <v>18.78</v>
      </c>
      <c r="D9" s="22">
        <v>33.75</v>
      </c>
      <c r="E9" s="22">
        <v>33.729999999999997</v>
      </c>
      <c r="F9" s="22">
        <v>33.479999999999997</v>
      </c>
      <c r="G9" s="22">
        <v>33.33</v>
      </c>
      <c r="H9" s="11">
        <v>30.87</v>
      </c>
      <c r="I9" s="11">
        <v>30.74</v>
      </c>
      <c r="J9" s="1" t="s">
        <v>7</v>
      </c>
      <c r="K9" s="1" t="s">
        <v>7</v>
      </c>
      <c r="L9" s="1" t="s">
        <v>7</v>
      </c>
      <c r="M9" s="1" t="s">
        <v>7</v>
      </c>
      <c r="N9" s="8"/>
      <c r="O9" s="4"/>
      <c r="U9" s="1" t="s">
        <v>10</v>
      </c>
      <c r="V9" s="23">
        <v>10</v>
      </c>
      <c r="W9" s="23">
        <v>10</v>
      </c>
      <c r="X9" s="55"/>
      <c r="Y9" s="55"/>
      <c r="Z9" s="55"/>
      <c r="AA9" s="55"/>
      <c r="AB9" s="1"/>
      <c r="AC9" s="1"/>
      <c r="AD9" s="1"/>
      <c r="AE9" s="1"/>
      <c r="AF9" s="1"/>
      <c r="AG9" s="1"/>
      <c r="AJ9" s="1" t="s">
        <v>10</v>
      </c>
      <c r="AK9" s="23">
        <v>10</v>
      </c>
      <c r="AL9" s="23">
        <v>10</v>
      </c>
      <c r="AM9" s="55"/>
      <c r="AN9" s="55"/>
      <c r="AO9" s="55"/>
      <c r="AP9" s="55"/>
      <c r="AQ9" s="1"/>
      <c r="AR9" s="1"/>
      <c r="AS9" s="1"/>
      <c r="AT9" s="1"/>
      <c r="AU9" s="1"/>
      <c r="AV9" s="1"/>
    </row>
    <row r="10" spans="1:49" ht="17" x14ac:dyDescent="0.2">
      <c r="A10" s="6" t="s">
        <v>11</v>
      </c>
      <c r="B10" s="9">
        <v>19.05</v>
      </c>
      <c r="C10" s="9">
        <v>18.850000000000001</v>
      </c>
      <c r="D10" s="22">
        <v>33.9</v>
      </c>
      <c r="E10" s="22">
        <v>33.729999999999997</v>
      </c>
      <c r="F10" s="22">
        <v>33.619999999999997</v>
      </c>
      <c r="G10" s="22">
        <v>33.799999999999997</v>
      </c>
      <c r="H10" s="11">
        <v>31.21</v>
      </c>
      <c r="I10" s="11">
        <v>31.26</v>
      </c>
      <c r="J10" s="1" t="s">
        <v>7</v>
      </c>
      <c r="K10" s="1" t="s">
        <v>7</v>
      </c>
      <c r="L10" s="1" t="s">
        <v>7</v>
      </c>
      <c r="M10" s="1" t="s">
        <v>7</v>
      </c>
      <c r="N10" s="8"/>
      <c r="O10" s="4"/>
      <c r="U10" s="1" t="s">
        <v>11</v>
      </c>
      <c r="V10" s="23">
        <v>11</v>
      </c>
      <c r="W10" s="23">
        <v>11</v>
      </c>
      <c r="X10" s="55"/>
      <c r="Y10" s="55"/>
      <c r="Z10" s="55"/>
      <c r="AA10" s="55"/>
      <c r="AB10" s="1"/>
      <c r="AC10" s="1"/>
      <c r="AD10" s="1"/>
      <c r="AE10" s="1"/>
      <c r="AF10" s="1"/>
      <c r="AG10" s="1"/>
      <c r="AJ10" s="1" t="s">
        <v>11</v>
      </c>
      <c r="AK10" s="23">
        <v>11</v>
      </c>
      <c r="AL10" s="23">
        <v>11</v>
      </c>
      <c r="AM10" s="55"/>
      <c r="AN10" s="55"/>
      <c r="AO10" s="55"/>
      <c r="AP10" s="55"/>
      <c r="AQ10" s="1"/>
      <c r="AR10" s="1"/>
      <c r="AS10" s="1"/>
      <c r="AT10" s="1"/>
      <c r="AU10" s="1"/>
      <c r="AV10" s="1"/>
    </row>
    <row r="11" spans="1:49" ht="17" x14ac:dyDescent="0.2">
      <c r="A11" s="6" t="s">
        <v>12</v>
      </c>
      <c r="B11" s="9">
        <v>19.149999999999999</v>
      </c>
      <c r="C11" s="9">
        <v>19.03</v>
      </c>
      <c r="D11" s="22">
        <v>33.76</v>
      </c>
      <c r="E11" s="22">
        <v>34.08</v>
      </c>
      <c r="F11" s="22">
        <v>33.51</v>
      </c>
      <c r="G11" s="22">
        <v>33.89</v>
      </c>
      <c r="H11" s="11">
        <v>30.84</v>
      </c>
      <c r="I11" s="11">
        <v>30.67</v>
      </c>
      <c r="J11" s="1" t="s">
        <v>7</v>
      </c>
      <c r="K11" s="1" t="s">
        <v>7</v>
      </c>
      <c r="L11" s="1" t="s">
        <v>7</v>
      </c>
      <c r="M11" s="1" t="s">
        <v>7</v>
      </c>
      <c r="N11" s="8"/>
      <c r="O11" s="4"/>
      <c r="U11" s="1" t="s">
        <v>12</v>
      </c>
      <c r="V11" s="23">
        <v>12</v>
      </c>
      <c r="W11" s="23">
        <v>12</v>
      </c>
      <c r="X11" s="55"/>
      <c r="Y11" s="55"/>
      <c r="Z11" s="55"/>
      <c r="AA11" s="55"/>
      <c r="AB11" s="1"/>
      <c r="AC11" s="1"/>
      <c r="AD11" s="1"/>
      <c r="AE11" s="1"/>
      <c r="AF11" s="1"/>
      <c r="AG11" s="1"/>
      <c r="AJ11" s="1" t="s">
        <v>12</v>
      </c>
      <c r="AK11" s="23">
        <v>12</v>
      </c>
      <c r="AL11" s="23">
        <v>12</v>
      </c>
      <c r="AM11" s="55"/>
      <c r="AN11" s="55"/>
      <c r="AO11" s="55"/>
      <c r="AP11" s="55"/>
      <c r="AQ11" s="1"/>
      <c r="AR11" s="1"/>
      <c r="AS11" s="1"/>
      <c r="AT11" s="1"/>
      <c r="AU11" s="1"/>
      <c r="AV11" s="1"/>
    </row>
    <row r="12" spans="1:49" x14ac:dyDescent="0.2">
      <c r="A12" s="31"/>
      <c r="B12" s="35"/>
      <c r="C12" s="35"/>
      <c r="D12" s="36"/>
      <c r="E12" s="36"/>
      <c r="F12" s="36"/>
      <c r="G12" s="36"/>
      <c r="H12" s="35"/>
      <c r="I12" s="35"/>
      <c r="J12" s="32"/>
      <c r="K12" s="32"/>
      <c r="L12" s="32"/>
      <c r="M12" s="32"/>
      <c r="N12" s="33"/>
      <c r="O12" s="4"/>
      <c r="U12" s="24" t="s">
        <v>23</v>
      </c>
      <c r="V12" s="39" t="s">
        <v>37</v>
      </c>
      <c r="W12" s="40"/>
      <c r="X12" s="39"/>
      <c r="Y12" s="40"/>
      <c r="Z12" s="39"/>
      <c r="AA12" s="40"/>
      <c r="AK12" s="39" t="s">
        <v>37</v>
      </c>
      <c r="AL12" s="40"/>
      <c r="AM12" s="39"/>
      <c r="AN12" s="40"/>
      <c r="AO12" s="39"/>
      <c r="AP12" s="40"/>
    </row>
    <row r="13" spans="1:49" x14ac:dyDescent="0.2">
      <c r="A13" s="34" t="s">
        <v>33</v>
      </c>
      <c r="B13" s="13"/>
      <c r="C13" s="13"/>
      <c r="D13" s="14"/>
      <c r="E13" s="14"/>
      <c r="F13" s="14"/>
      <c r="G13" s="14"/>
      <c r="H13" s="13"/>
      <c r="I13" s="13"/>
      <c r="J13" s="4"/>
      <c r="K13" s="4"/>
      <c r="L13" s="4"/>
      <c r="M13" s="4"/>
      <c r="N13" s="4"/>
      <c r="O13" s="4"/>
    </row>
    <row r="14" spans="1:49" x14ac:dyDescent="0.2">
      <c r="A14" s="29" t="s">
        <v>30</v>
      </c>
      <c r="J14" s="30" t="s">
        <v>32</v>
      </c>
      <c r="U14" s="26" t="s">
        <v>26</v>
      </c>
      <c r="V14" s="1">
        <v>1</v>
      </c>
      <c r="W14" s="1">
        <v>2</v>
      </c>
      <c r="X14" s="1">
        <v>3</v>
      </c>
      <c r="Y14" s="1">
        <v>4</v>
      </c>
      <c r="Z14" s="1">
        <v>5</v>
      </c>
      <c r="AA14" s="1">
        <v>6</v>
      </c>
      <c r="AB14" s="1">
        <v>7</v>
      </c>
      <c r="AC14" s="1">
        <v>8</v>
      </c>
      <c r="AD14" s="1">
        <v>9</v>
      </c>
      <c r="AE14" s="1">
        <v>10</v>
      </c>
      <c r="AF14" s="1">
        <v>11</v>
      </c>
      <c r="AG14" s="1">
        <v>12</v>
      </c>
      <c r="AJ14" s="26" t="s">
        <v>27</v>
      </c>
      <c r="AK14" s="1">
        <v>1</v>
      </c>
      <c r="AL14" s="1">
        <v>2</v>
      </c>
      <c r="AM14" s="1">
        <v>3</v>
      </c>
      <c r="AN14" s="1">
        <v>4</v>
      </c>
      <c r="AO14" s="1">
        <v>5</v>
      </c>
      <c r="AP14" s="1">
        <v>6</v>
      </c>
      <c r="AQ14" s="1">
        <v>7</v>
      </c>
      <c r="AR14" s="1">
        <v>8</v>
      </c>
      <c r="AS14" s="1">
        <v>9</v>
      </c>
      <c r="AT14" s="1">
        <v>10</v>
      </c>
      <c r="AU14" s="1">
        <v>11</v>
      </c>
      <c r="AV14" s="1">
        <v>12</v>
      </c>
    </row>
    <row r="15" spans="1:49" ht="34" x14ac:dyDescent="0.2">
      <c r="A15" s="12" t="s">
        <v>41</v>
      </c>
      <c r="B15" t="s">
        <v>13</v>
      </c>
      <c r="C15" t="s">
        <v>14</v>
      </c>
      <c r="D15" t="s">
        <v>15</v>
      </c>
      <c r="F15" t="s">
        <v>16</v>
      </c>
      <c r="G15" t="s">
        <v>17</v>
      </c>
      <c r="H15" t="s">
        <v>18</v>
      </c>
      <c r="J15" s="12" t="s">
        <v>41</v>
      </c>
      <c r="K15" t="s">
        <v>13</v>
      </c>
      <c r="L15" t="s">
        <v>14</v>
      </c>
      <c r="M15" t="s">
        <v>15</v>
      </c>
      <c r="O15" t="s">
        <v>19</v>
      </c>
      <c r="P15" t="s">
        <v>20</v>
      </c>
      <c r="Q15" t="s">
        <v>21</v>
      </c>
      <c r="R15" t="s">
        <v>22</v>
      </c>
      <c r="S15" t="s">
        <v>18</v>
      </c>
      <c r="U15" s="1" t="s">
        <v>0</v>
      </c>
      <c r="V15" s="1">
        <v>28.28</v>
      </c>
      <c r="W15" s="1">
        <v>28.29</v>
      </c>
      <c r="X15" s="1" t="s">
        <v>7</v>
      </c>
      <c r="Y15" s="1" t="s">
        <v>7</v>
      </c>
      <c r="Z15" s="1" t="s">
        <v>7</v>
      </c>
      <c r="AA15" s="1" t="s">
        <v>7</v>
      </c>
      <c r="AB15" s="1" t="s">
        <v>7</v>
      </c>
      <c r="AC15" s="1" t="s">
        <v>7</v>
      </c>
      <c r="AD15" s="1" t="s">
        <v>7</v>
      </c>
      <c r="AE15" s="1" t="s">
        <v>7</v>
      </c>
      <c r="AF15" s="1" t="s">
        <v>7</v>
      </c>
      <c r="AG15" s="1" t="s">
        <v>7</v>
      </c>
      <c r="AJ15" s="1" t="s">
        <v>0</v>
      </c>
      <c r="AK15" s="1">
        <v>29.73</v>
      </c>
      <c r="AL15" s="1">
        <v>29.92</v>
      </c>
      <c r="AM15" s="1" t="s">
        <v>7</v>
      </c>
      <c r="AN15" s="1" t="s">
        <v>7</v>
      </c>
      <c r="AO15" s="1" t="s">
        <v>7</v>
      </c>
      <c r="AP15" s="1" t="s">
        <v>7</v>
      </c>
      <c r="AQ15" s="1" t="s">
        <v>7</v>
      </c>
      <c r="AR15" s="1" t="s">
        <v>7</v>
      </c>
      <c r="AS15" s="1" t="s">
        <v>7</v>
      </c>
      <c r="AT15" s="1" t="s">
        <v>7</v>
      </c>
      <c r="AU15" s="1" t="s">
        <v>7</v>
      </c>
      <c r="AV15" s="1" t="s">
        <v>7</v>
      </c>
    </row>
    <row r="16" spans="1:49" x14ac:dyDescent="0.2">
      <c r="B16" s="15">
        <f>B4</f>
        <v>19.260000000000002</v>
      </c>
      <c r="C16" s="15">
        <f>C4</f>
        <v>19.38</v>
      </c>
      <c r="D16" s="16">
        <f>AVERAGE(B16:C16)</f>
        <v>19.32</v>
      </c>
      <c r="F16" s="16">
        <f>D16-D$20</f>
        <v>0.16375000000000028</v>
      </c>
      <c r="G16" s="17">
        <f>2^-(F16)</f>
        <v>0.89270165147878922</v>
      </c>
      <c r="H16">
        <f>G16/G$20</f>
        <v>0.89060987001041636</v>
      </c>
      <c r="K16" s="18">
        <f>D8</f>
        <v>36.61</v>
      </c>
      <c r="L16" s="18">
        <f>E8</f>
        <v>34.270000000000003</v>
      </c>
      <c r="M16" s="16">
        <f>AVERAGE(K16:L16)</f>
        <v>35.44</v>
      </c>
      <c r="O16" s="16">
        <f>D16</f>
        <v>19.32</v>
      </c>
      <c r="P16" s="16">
        <f>M16-O16</f>
        <v>16.119999999999997</v>
      </c>
      <c r="Q16" s="16">
        <f>P16-P$20</f>
        <v>1.0474999999999977</v>
      </c>
      <c r="R16" s="17">
        <f>2^-(Q16)</f>
        <v>0.48380581007117285</v>
      </c>
      <c r="S16">
        <f>R16/R$20</f>
        <v>0.44853489677220415</v>
      </c>
      <c r="U16" s="1" t="s">
        <v>1</v>
      </c>
      <c r="V16" s="1">
        <v>27.25</v>
      </c>
      <c r="W16" s="1">
        <v>27.18</v>
      </c>
      <c r="X16" s="1" t="s">
        <v>7</v>
      </c>
      <c r="Y16" s="1" t="s">
        <v>7</v>
      </c>
      <c r="Z16" s="1" t="s">
        <v>7</v>
      </c>
      <c r="AA16" s="1" t="s">
        <v>7</v>
      </c>
      <c r="AB16" s="1" t="s">
        <v>7</v>
      </c>
      <c r="AC16" s="1" t="s">
        <v>7</v>
      </c>
      <c r="AD16" s="1" t="s">
        <v>7</v>
      </c>
      <c r="AE16" s="1" t="s">
        <v>7</v>
      </c>
      <c r="AF16" s="1" t="s">
        <v>7</v>
      </c>
      <c r="AG16" s="1" t="s">
        <v>7</v>
      </c>
      <c r="AJ16" s="1" t="s">
        <v>1</v>
      </c>
      <c r="AK16" s="1">
        <v>29.05</v>
      </c>
      <c r="AL16" s="1">
        <v>28.75</v>
      </c>
      <c r="AM16" s="1" t="s">
        <v>7</v>
      </c>
      <c r="AN16" s="1" t="s">
        <v>7</v>
      </c>
      <c r="AO16" s="1" t="s">
        <v>7</v>
      </c>
      <c r="AP16" s="1" t="s">
        <v>7</v>
      </c>
      <c r="AQ16" s="1" t="s">
        <v>7</v>
      </c>
      <c r="AR16" s="1" t="s">
        <v>7</v>
      </c>
      <c r="AS16" s="1" t="s">
        <v>7</v>
      </c>
      <c r="AT16" s="1" t="s">
        <v>7</v>
      </c>
      <c r="AU16" s="1" t="s">
        <v>7</v>
      </c>
      <c r="AV16" s="1" t="s">
        <v>7</v>
      </c>
    </row>
    <row r="17" spans="1:48" x14ac:dyDescent="0.2">
      <c r="B17" s="15">
        <f>B5</f>
        <v>19.079999999999998</v>
      </c>
      <c r="C17" s="15">
        <f>C5</f>
        <v>19.13</v>
      </c>
      <c r="D17" s="16">
        <f t="shared" ref="D17:D18" si="0">AVERAGE(B17:C17)</f>
        <v>19.104999999999997</v>
      </c>
      <c r="F17" s="16">
        <f t="shared" ref="F17:F19" si="1">D17-D$20</f>
        <v>-5.1250000000003126E-2</v>
      </c>
      <c r="G17" s="17">
        <f t="shared" ref="G17:G19" si="2">2^-(F17)</f>
        <v>1.0361623012482444</v>
      </c>
      <c r="H17">
        <f t="shared" ref="H17:H19" si="3">G17/G$20</f>
        <v>1.0337343623098687</v>
      </c>
      <c r="K17" s="18">
        <f>D9</f>
        <v>33.75</v>
      </c>
      <c r="L17" s="18">
        <f>E9</f>
        <v>33.729999999999997</v>
      </c>
      <c r="M17" s="16">
        <f t="shared" ref="M17:M18" si="4">AVERAGE(K17:L17)</f>
        <v>33.739999999999995</v>
      </c>
      <c r="O17" s="16">
        <f t="shared" ref="O17:O19" si="5">D17</f>
        <v>19.104999999999997</v>
      </c>
      <c r="P17" s="16">
        <f t="shared" ref="P17:P19" si="6">M17-O17</f>
        <v>14.634999999999998</v>
      </c>
      <c r="Q17" s="16">
        <f t="shared" ref="Q17:Q19" si="7">P17-P$20</f>
        <v>-0.43750000000000178</v>
      </c>
      <c r="R17" s="17">
        <f t="shared" ref="R17:R19" si="8">2^-(Q17)</f>
        <v>1.3542555469368944</v>
      </c>
      <c r="S17">
        <f t="shared" ref="S17:S19" si="9">R17/R$20</f>
        <v>1.2555262034971539</v>
      </c>
      <c r="U17" s="1" t="s">
        <v>2</v>
      </c>
      <c r="V17" s="1">
        <v>27.85</v>
      </c>
      <c r="W17" s="1">
        <v>27.53</v>
      </c>
      <c r="X17" s="1" t="s">
        <v>7</v>
      </c>
      <c r="Y17" s="1" t="s">
        <v>7</v>
      </c>
      <c r="Z17" s="1" t="s">
        <v>7</v>
      </c>
      <c r="AA17" s="1" t="s">
        <v>7</v>
      </c>
      <c r="AB17" s="1" t="s">
        <v>7</v>
      </c>
      <c r="AC17" s="1" t="s">
        <v>7</v>
      </c>
      <c r="AD17" s="1" t="s">
        <v>7</v>
      </c>
      <c r="AE17" s="1" t="s">
        <v>7</v>
      </c>
      <c r="AF17" s="1" t="s">
        <v>7</v>
      </c>
      <c r="AG17" s="1" t="s">
        <v>7</v>
      </c>
      <c r="AJ17" s="1" t="s">
        <v>2</v>
      </c>
      <c r="AK17" s="1">
        <v>29.86</v>
      </c>
      <c r="AL17" s="1">
        <v>29.21</v>
      </c>
      <c r="AM17" s="1" t="s">
        <v>7</v>
      </c>
      <c r="AN17" s="1" t="s">
        <v>7</v>
      </c>
      <c r="AO17" s="1" t="s">
        <v>7</v>
      </c>
      <c r="AP17" s="1" t="s">
        <v>7</v>
      </c>
      <c r="AQ17" s="1" t="s">
        <v>7</v>
      </c>
      <c r="AR17" s="1" t="s">
        <v>7</v>
      </c>
      <c r="AS17" s="1" t="s">
        <v>7</v>
      </c>
      <c r="AT17" s="1" t="s">
        <v>7</v>
      </c>
      <c r="AU17" s="1" t="s">
        <v>7</v>
      </c>
      <c r="AV17" s="1" t="s">
        <v>7</v>
      </c>
    </row>
    <row r="18" spans="1:48" x14ac:dyDescent="0.2">
      <c r="B18" s="15">
        <f>B6</f>
        <v>19.18</v>
      </c>
      <c r="C18" s="15">
        <f>C6</f>
        <v>19.11</v>
      </c>
      <c r="D18" s="16">
        <f t="shared" si="0"/>
        <v>19.145</v>
      </c>
      <c r="F18" s="16">
        <f t="shared" si="1"/>
        <v>-1.1250000000000426E-2</v>
      </c>
      <c r="G18" s="17">
        <f t="shared" si="2"/>
        <v>1.0078283886312021</v>
      </c>
      <c r="H18">
        <f t="shared" si="3"/>
        <v>1.0054668418107759</v>
      </c>
      <c r="K18" s="18">
        <f>D10</f>
        <v>33.9</v>
      </c>
      <c r="L18" s="18">
        <f>E10</f>
        <v>33.729999999999997</v>
      </c>
      <c r="M18" s="16">
        <f t="shared" si="4"/>
        <v>33.814999999999998</v>
      </c>
      <c r="O18" s="16">
        <f t="shared" si="5"/>
        <v>19.145</v>
      </c>
      <c r="P18" s="16">
        <f t="shared" si="6"/>
        <v>14.669999999999998</v>
      </c>
      <c r="Q18" s="16">
        <f t="shared" si="7"/>
        <v>-0.40250000000000163</v>
      </c>
      <c r="R18" s="17">
        <f t="shared" si="8"/>
        <v>1.3217964260177859</v>
      </c>
      <c r="S18">
        <f t="shared" si="9"/>
        <v>1.2254334511000156</v>
      </c>
      <c r="U18" s="1" t="s">
        <v>3</v>
      </c>
      <c r="V18" s="1">
        <v>27.19</v>
      </c>
      <c r="W18" s="1">
        <v>27.02</v>
      </c>
      <c r="X18" s="1" t="s">
        <v>7</v>
      </c>
      <c r="Y18" s="1" t="s">
        <v>7</v>
      </c>
      <c r="Z18" s="1" t="s">
        <v>7</v>
      </c>
      <c r="AA18" s="1" t="s">
        <v>7</v>
      </c>
      <c r="AB18" s="1" t="s">
        <v>7</v>
      </c>
      <c r="AC18" s="1" t="s">
        <v>7</v>
      </c>
      <c r="AD18" s="1" t="s">
        <v>7</v>
      </c>
      <c r="AE18" s="1" t="s">
        <v>7</v>
      </c>
      <c r="AF18" s="1" t="s">
        <v>7</v>
      </c>
      <c r="AG18" s="1" t="s">
        <v>7</v>
      </c>
      <c r="AJ18" s="1" t="s">
        <v>3</v>
      </c>
      <c r="AK18" s="1">
        <v>29.13</v>
      </c>
      <c r="AL18" s="1">
        <v>29.22</v>
      </c>
      <c r="AM18" s="1" t="s">
        <v>7</v>
      </c>
      <c r="AN18" s="1" t="s">
        <v>7</v>
      </c>
      <c r="AO18" s="1" t="s">
        <v>7</v>
      </c>
      <c r="AP18" s="1" t="s">
        <v>7</v>
      </c>
      <c r="AQ18" s="1" t="s">
        <v>7</v>
      </c>
      <c r="AR18" s="1" t="s">
        <v>7</v>
      </c>
      <c r="AS18" s="1" t="s">
        <v>7</v>
      </c>
      <c r="AT18" s="1" t="s">
        <v>7</v>
      </c>
      <c r="AU18" s="1" t="s">
        <v>7</v>
      </c>
      <c r="AV18" s="1" t="s">
        <v>7</v>
      </c>
    </row>
    <row r="19" spans="1:48" x14ac:dyDescent="0.2">
      <c r="B19" s="15">
        <f>B7</f>
        <v>19.190000000000001</v>
      </c>
      <c r="C19" s="15">
        <f>C7</f>
        <v>18.920000000000002</v>
      </c>
      <c r="D19" s="16">
        <f>AVERAGE(B19:C19)</f>
        <v>19.055</v>
      </c>
      <c r="F19" s="16">
        <f t="shared" si="1"/>
        <v>-0.10125000000000028</v>
      </c>
      <c r="G19" s="17">
        <f t="shared" si="2"/>
        <v>1.0727024858890681</v>
      </c>
      <c r="H19">
        <f t="shared" si="3"/>
        <v>1.070188925868939</v>
      </c>
      <c r="K19" s="18">
        <f>D11</f>
        <v>33.76</v>
      </c>
      <c r="L19" s="18">
        <f>E11</f>
        <v>34.08</v>
      </c>
      <c r="M19" s="16">
        <f>AVERAGE(K19:L19)</f>
        <v>33.92</v>
      </c>
      <c r="O19" s="16">
        <f t="shared" si="5"/>
        <v>19.055</v>
      </c>
      <c r="P19" s="16">
        <f t="shared" si="6"/>
        <v>14.865000000000002</v>
      </c>
      <c r="Q19" s="16">
        <f t="shared" si="7"/>
        <v>-0.2074999999999978</v>
      </c>
      <c r="R19" s="17">
        <f t="shared" si="8"/>
        <v>1.1546855316886908</v>
      </c>
      <c r="S19">
        <f t="shared" si="9"/>
        <v>1.0705054486306265</v>
      </c>
      <c r="U19" s="1" t="s">
        <v>9</v>
      </c>
      <c r="V19" s="1">
        <v>27.2</v>
      </c>
      <c r="W19" s="1">
        <v>26.96</v>
      </c>
      <c r="X19" s="1" t="s">
        <v>7</v>
      </c>
      <c r="Y19" s="1" t="s">
        <v>7</v>
      </c>
      <c r="Z19" s="1" t="s">
        <v>7</v>
      </c>
      <c r="AA19" s="1" t="s">
        <v>7</v>
      </c>
      <c r="AB19" s="1" t="s">
        <v>7</v>
      </c>
      <c r="AC19" s="1" t="s">
        <v>7</v>
      </c>
      <c r="AD19" s="1" t="s">
        <v>7</v>
      </c>
      <c r="AE19" s="1" t="s">
        <v>7</v>
      </c>
      <c r="AF19" s="1" t="s">
        <v>7</v>
      </c>
      <c r="AG19" s="1" t="s">
        <v>7</v>
      </c>
      <c r="AJ19" s="1" t="s">
        <v>9</v>
      </c>
      <c r="AK19" s="1">
        <v>29.01</v>
      </c>
      <c r="AL19" s="1">
        <v>29.01</v>
      </c>
      <c r="AM19" s="1" t="s">
        <v>7</v>
      </c>
      <c r="AN19" s="1" t="s">
        <v>7</v>
      </c>
      <c r="AO19" s="1" t="s">
        <v>7</v>
      </c>
      <c r="AP19" s="1" t="s">
        <v>7</v>
      </c>
      <c r="AQ19" s="1" t="s">
        <v>7</v>
      </c>
      <c r="AR19" s="1" t="s">
        <v>7</v>
      </c>
      <c r="AS19" s="1" t="s">
        <v>7</v>
      </c>
      <c r="AT19" s="1" t="s">
        <v>7</v>
      </c>
      <c r="AU19" s="1" t="s">
        <v>7</v>
      </c>
      <c r="AV19" s="1" t="s">
        <v>7</v>
      </c>
    </row>
    <row r="20" spans="1:48" x14ac:dyDescent="0.2">
      <c r="B20" s="19"/>
      <c r="C20" s="19"/>
      <c r="D20" s="20">
        <f>AVERAGE(D16:D19)</f>
        <v>19.15625</v>
      </c>
      <c r="G20" s="20">
        <f>AVERAGE(G16:G19)</f>
        <v>1.002348706811826</v>
      </c>
      <c r="H20" s="20">
        <f>AVERAGE(H16:H19)</f>
        <v>1</v>
      </c>
      <c r="M20" s="20">
        <f>AVERAGE(M16:M19)</f>
        <v>34.228749999999998</v>
      </c>
      <c r="P20" s="20">
        <f>AVERAGE(P16:P19)</f>
        <v>15.0725</v>
      </c>
      <c r="R20" s="20">
        <f>AVERAGE(R16:R19)</f>
        <v>1.0786358286786359</v>
      </c>
      <c r="S20" s="20">
        <f>AVERAGE(S16:S19)</f>
        <v>1</v>
      </c>
      <c r="U20" s="1" t="s">
        <v>10</v>
      </c>
      <c r="V20" s="1">
        <v>27.14</v>
      </c>
      <c r="W20" s="1">
        <v>26.85</v>
      </c>
      <c r="X20" s="1" t="s">
        <v>7</v>
      </c>
      <c r="Y20" s="1" t="s">
        <v>7</v>
      </c>
      <c r="Z20" s="1" t="s">
        <v>7</v>
      </c>
      <c r="AA20" s="1" t="s">
        <v>7</v>
      </c>
      <c r="AB20" s="1" t="s">
        <v>7</v>
      </c>
      <c r="AC20" s="1" t="s">
        <v>7</v>
      </c>
      <c r="AD20" s="1" t="s">
        <v>7</v>
      </c>
      <c r="AE20" s="1" t="s">
        <v>7</v>
      </c>
      <c r="AF20" s="1" t="s">
        <v>7</v>
      </c>
      <c r="AG20" s="1" t="s">
        <v>7</v>
      </c>
      <c r="AJ20" s="1" t="s">
        <v>10</v>
      </c>
      <c r="AK20" s="1">
        <v>29.1</v>
      </c>
      <c r="AL20" s="1">
        <v>29.12</v>
      </c>
      <c r="AM20" s="1" t="s">
        <v>7</v>
      </c>
      <c r="AN20" s="1" t="s">
        <v>7</v>
      </c>
      <c r="AO20" s="1" t="s">
        <v>7</v>
      </c>
      <c r="AP20" s="1" t="s">
        <v>7</v>
      </c>
      <c r="AQ20" s="1" t="s">
        <v>7</v>
      </c>
      <c r="AR20" s="1" t="s">
        <v>7</v>
      </c>
      <c r="AS20" s="1" t="s">
        <v>7</v>
      </c>
      <c r="AT20" s="1" t="s">
        <v>7</v>
      </c>
      <c r="AU20" s="1" t="s">
        <v>7</v>
      </c>
      <c r="AV20" s="1" t="s">
        <v>7</v>
      </c>
    </row>
    <row r="21" spans="1:48" x14ac:dyDescent="0.2">
      <c r="U21" s="1" t="s">
        <v>11</v>
      </c>
      <c r="V21" s="1">
        <v>27.48</v>
      </c>
      <c r="W21" s="1">
        <v>27.04</v>
      </c>
      <c r="X21" s="1" t="s">
        <v>7</v>
      </c>
      <c r="Y21" s="1" t="s">
        <v>7</v>
      </c>
      <c r="Z21" s="1" t="s">
        <v>7</v>
      </c>
      <c r="AA21" s="1" t="s">
        <v>7</v>
      </c>
      <c r="AB21" s="1" t="s">
        <v>7</v>
      </c>
      <c r="AC21" s="1" t="s">
        <v>7</v>
      </c>
      <c r="AD21" s="1" t="s">
        <v>7</v>
      </c>
      <c r="AE21" s="1" t="s">
        <v>7</v>
      </c>
      <c r="AF21" s="1" t="s">
        <v>7</v>
      </c>
      <c r="AG21" s="1" t="s">
        <v>7</v>
      </c>
      <c r="AJ21" s="1" t="s">
        <v>11</v>
      </c>
      <c r="AK21" s="1">
        <v>29.41</v>
      </c>
      <c r="AL21" s="1">
        <v>29.43</v>
      </c>
      <c r="AM21" s="1" t="s">
        <v>7</v>
      </c>
      <c r="AN21" s="1" t="s">
        <v>7</v>
      </c>
      <c r="AO21" s="1" t="s">
        <v>7</v>
      </c>
      <c r="AP21" s="1" t="s">
        <v>7</v>
      </c>
      <c r="AQ21" s="1" t="s">
        <v>7</v>
      </c>
      <c r="AR21" s="1" t="s">
        <v>7</v>
      </c>
      <c r="AS21" s="1" t="s">
        <v>7</v>
      </c>
      <c r="AT21" s="1" t="s">
        <v>7</v>
      </c>
      <c r="AU21" s="1" t="s">
        <v>7</v>
      </c>
      <c r="AV21" s="1" t="s">
        <v>7</v>
      </c>
    </row>
    <row r="22" spans="1:48" ht="34" x14ac:dyDescent="0.2">
      <c r="A22" s="12" t="s">
        <v>42</v>
      </c>
      <c r="B22" t="s">
        <v>13</v>
      </c>
      <c r="C22" t="s">
        <v>14</v>
      </c>
      <c r="D22" t="s">
        <v>15</v>
      </c>
      <c r="F22" t="s">
        <v>16</v>
      </c>
      <c r="G22" t="s">
        <v>17</v>
      </c>
      <c r="H22" t="s">
        <v>18</v>
      </c>
      <c r="J22" s="12" t="s">
        <v>42</v>
      </c>
      <c r="K22" t="s">
        <v>13</v>
      </c>
      <c r="L22" t="s">
        <v>14</v>
      </c>
      <c r="M22" t="s">
        <v>15</v>
      </c>
      <c r="O22" t="s">
        <v>19</v>
      </c>
      <c r="P22" t="s">
        <v>20</v>
      </c>
      <c r="Q22" t="s">
        <v>21</v>
      </c>
      <c r="R22" t="s">
        <v>22</v>
      </c>
      <c r="S22" t="s">
        <v>18</v>
      </c>
      <c r="U22" s="1" t="s">
        <v>12</v>
      </c>
      <c r="V22" s="1">
        <v>27.08</v>
      </c>
      <c r="W22" s="1">
        <v>26.75</v>
      </c>
      <c r="X22" s="1" t="s">
        <v>7</v>
      </c>
      <c r="Y22" s="1" t="s">
        <v>7</v>
      </c>
      <c r="Z22" s="1" t="s">
        <v>7</v>
      </c>
      <c r="AA22" s="1" t="s">
        <v>7</v>
      </c>
      <c r="AB22" s="1" t="s">
        <v>7</v>
      </c>
      <c r="AC22" s="1" t="s">
        <v>7</v>
      </c>
      <c r="AD22" s="1" t="s">
        <v>7</v>
      </c>
      <c r="AE22" s="1" t="s">
        <v>7</v>
      </c>
      <c r="AF22" s="1" t="s">
        <v>7</v>
      </c>
      <c r="AG22" s="1" t="s">
        <v>7</v>
      </c>
      <c r="AJ22" s="1" t="s">
        <v>12</v>
      </c>
      <c r="AK22" s="1">
        <v>29.38</v>
      </c>
      <c r="AL22" s="1">
        <v>29.15</v>
      </c>
      <c r="AM22" s="1" t="s">
        <v>7</v>
      </c>
      <c r="AN22" s="1" t="s">
        <v>7</v>
      </c>
      <c r="AO22" s="1" t="s">
        <v>7</v>
      </c>
      <c r="AP22" s="1" t="s">
        <v>7</v>
      </c>
      <c r="AQ22" s="1" t="s">
        <v>7</v>
      </c>
      <c r="AR22" s="1" t="s">
        <v>7</v>
      </c>
      <c r="AS22" s="1" t="s">
        <v>7</v>
      </c>
      <c r="AT22" s="1" t="s">
        <v>7</v>
      </c>
      <c r="AU22" s="1" t="s">
        <v>7</v>
      </c>
      <c r="AV22" s="1" t="s">
        <v>7</v>
      </c>
    </row>
    <row r="23" spans="1:48" x14ac:dyDescent="0.2">
      <c r="B23" s="15">
        <f>B8</f>
        <v>19.010000000000002</v>
      </c>
      <c r="C23" s="15">
        <f>C8</f>
        <v>18.91</v>
      </c>
      <c r="D23" s="16">
        <f>AVERAGE(B23:C23)</f>
        <v>18.96</v>
      </c>
      <c r="F23" s="16">
        <f>D23-D$20</f>
        <v>-0.19624999999999915</v>
      </c>
      <c r="G23" s="17">
        <f>2^-(F23)</f>
        <v>1.1457164183050514</v>
      </c>
      <c r="H23">
        <f>G23/G$20</f>
        <v>1.1430317717964995</v>
      </c>
      <c r="K23" s="18">
        <f>F4</f>
        <v>29.88</v>
      </c>
      <c r="L23" s="18">
        <f>G4</f>
        <v>29.84</v>
      </c>
      <c r="M23" s="16">
        <f>AVERAGE(K23:L23)</f>
        <v>29.86</v>
      </c>
      <c r="O23" s="16">
        <f>D23</f>
        <v>18.96</v>
      </c>
      <c r="P23" s="16">
        <f>M23-O23</f>
        <v>10.899999999999999</v>
      </c>
      <c r="Q23" s="16">
        <f>P23-P$20</f>
        <v>-4.1725000000000012</v>
      </c>
      <c r="R23" s="17">
        <f>2^-(Q23)</f>
        <v>18.032156042191144</v>
      </c>
      <c r="S23">
        <f>R23/R$20</f>
        <v>16.717557087159921</v>
      </c>
    </row>
    <row r="24" spans="1:48" x14ac:dyDescent="0.2">
      <c r="B24" s="15">
        <f>B9</f>
        <v>19.05</v>
      </c>
      <c r="C24" s="15">
        <f>C9</f>
        <v>18.78</v>
      </c>
      <c r="D24" s="16">
        <f t="shared" ref="D24:D25" si="10">AVERAGE(B24:C24)</f>
        <v>18.914999999999999</v>
      </c>
      <c r="F24" s="16">
        <f t="shared" ref="F24:F26" si="11">D24-D$20</f>
        <v>-0.24125000000000085</v>
      </c>
      <c r="G24" s="17">
        <f t="shared" ref="G24:G26" si="12">2^-(F24)</f>
        <v>1.1820163570147224</v>
      </c>
      <c r="H24">
        <f t="shared" ref="H24:H26" si="13">G24/G$20</f>
        <v>1.1792466523694793</v>
      </c>
      <c r="K24" s="18">
        <f>F5</f>
        <v>29.58</v>
      </c>
      <c r="L24" s="18">
        <f>G5</f>
        <v>29.7</v>
      </c>
      <c r="M24" s="16">
        <f t="shared" ref="M24:M25" si="14">AVERAGE(K24:L24)</f>
        <v>29.64</v>
      </c>
      <c r="O24" s="16">
        <f t="shared" ref="O24:O26" si="15">D24</f>
        <v>18.914999999999999</v>
      </c>
      <c r="P24" s="16">
        <f t="shared" ref="P24:P26" si="16">M24-O24</f>
        <v>10.725000000000001</v>
      </c>
      <c r="Q24" s="16">
        <f t="shared" ref="Q24:Q26" si="17">P24-P$20</f>
        <v>-4.3474999999999984</v>
      </c>
      <c r="R24" s="17">
        <f t="shared" ref="R24:R26" si="18">2^-(Q24)</f>
        <v>20.357662313543567</v>
      </c>
      <c r="S24">
        <f t="shared" ref="S24:S26" si="19">R24/R$20</f>
        <v>18.873526886717983</v>
      </c>
      <c r="U24" s="30" t="s">
        <v>34</v>
      </c>
      <c r="AJ24" s="37" t="s">
        <v>35</v>
      </c>
    </row>
    <row r="25" spans="1:48" ht="34" x14ac:dyDescent="0.2">
      <c r="B25" s="15">
        <f>B10</f>
        <v>19.05</v>
      </c>
      <c r="C25" s="15">
        <f>C10</f>
        <v>18.850000000000001</v>
      </c>
      <c r="D25" s="16">
        <f t="shared" si="10"/>
        <v>18.950000000000003</v>
      </c>
      <c r="F25" s="16">
        <f t="shared" si="11"/>
        <v>-0.20624999999999716</v>
      </c>
      <c r="G25" s="17">
        <f t="shared" si="12"/>
        <v>1.1536855062033751</v>
      </c>
      <c r="H25">
        <f t="shared" si="13"/>
        <v>1.1509821865016483</v>
      </c>
      <c r="K25" s="18">
        <f>F6</f>
        <v>30.51</v>
      </c>
      <c r="L25" s="18">
        <f>G6</f>
        <v>30.62</v>
      </c>
      <c r="M25" s="16">
        <f t="shared" si="14"/>
        <v>30.565000000000001</v>
      </c>
      <c r="O25" s="16">
        <f t="shared" si="15"/>
        <v>18.950000000000003</v>
      </c>
      <c r="P25" s="16">
        <f t="shared" si="16"/>
        <v>11.614999999999998</v>
      </c>
      <c r="Q25" s="16">
        <f t="shared" si="17"/>
        <v>-3.4575000000000014</v>
      </c>
      <c r="R25" s="17">
        <f t="shared" si="18"/>
        <v>10.985281998999152</v>
      </c>
      <c r="S25">
        <f t="shared" si="19"/>
        <v>10.18442156928579</v>
      </c>
      <c r="U25" s="12" t="s">
        <v>41</v>
      </c>
      <c r="V25" t="s">
        <v>13</v>
      </c>
      <c r="W25" t="s">
        <v>14</v>
      </c>
      <c r="X25" t="s">
        <v>15</v>
      </c>
      <c r="Z25" t="s">
        <v>19</v>
      </c>
      <c r="AA25" t="s">
        <v>20</v>
      </c>
      <c r="AB25" t="s">
        <v>21</v>
      </c>
      <c r="AC25" t="s">
        <v>22</v>
      </c>
      <c r="AD25" t="s">
        <v>18</v>
      </c>
      <c r="AJ25" s="12" t="s">
        <v>41</v>
      </c>
      <c r="AK25" t="s">
        <v>13</v>
      </c>
      <c r="AL25" t="s">
        <v>14</v>
      </c>
      <c r="AM25" t="s">
        <v>15</v>
      </c>
      <c r="AO25" t="s">
        <v>19</v>
      </c>
      <c r="AP25" t="s">
        <v>20</v>
      </c>
      <c r="AQ25" t="s">
        <v>21</v>
      </c>
      <c r="AR25" t="s">
        <v>22</v>
      </c>
      <c r="AS25" t="s">
        <v>18</v>
      </c>
    </row>
    <row r="26" spans="1:48" x14ac:dyDescent="0.2">
      <c r="B26" s="15">
        <f>B11</f>
        <v>19.149999999999999</v>
      </c>
      <c r="C26" s="15">
        <f>C11</f>
        <v>19.03</v>
      </c>
      <c r="D26" s="16">
        <f>AVERAGE(B26:C26)</f>
        <v>19.09</v>
      </c>
      <c r="F26" s="16">
        <f t="shared" si="11"/>
        <v>-6.6250000000000142E-2</v>
      </c>
      <c r="G26" s="17">
        <f t="shared" si="12"/>
        <v>1.0469916960913404</v>
      </c>
      <c r="H26">
        <f t="shared" si="13"/>
        <v>1.044538381679077</v>
      </c>
      <c r="K26" s="18">
        <f>F7</f>
        <v>30.21</v>
      </c>
      <c r="L26" s="18">
        <f>G7</f>
        <v>30.29</v>
      </c>
      <c r="M26" s="16">
        <f>AVERAGE(K26:L26)</f>
        <v>30.25</v>
      </c>
      <c r="O26" s="16">
        <f t="shared" si="15"/>
        <v>19.09</v>
      </c>
      <c r="P26" s="16">
        <f t="shared" si="16"/>
        <v>11.16</v>
      </c>
      <c r="Q26" s="16">
        <f t="shared" si="17"/>
        <v>-3.9124999999999996</v>
      </c>
      <c r="R26" s="17">
        <f t="shared" si="18"/>
        <v>15.058435672081085</v>
      </c>
      <c r="S26">
        <f t="shared" si="19"/>
        <v>13.960629965841353</v>
      </c>
      <c r="V26" s="21">
        <f>V15</f>
        <v>28.28</v>
      </c>
      <c r="W26" s="21">
        <f>W15</f>
        <v>28.29</v>
      </c>
      <c r="X26" s="16">
        <f>AVERAGE(V26:W26)</f>
        <v>28.285</v>
      </c>
      <c r="Z26" s="16">
        <f>D16</f>
        <v>19.32</v>
      </c>
      <c r="AA26" s="16">
        <f>X26-Z26</f>
        <v>8.9649999999999999</v>
      </c>
      <c r="AB26" s="16">
        <f>AA26-AA$30</f>
        <v>0.54749999999999943</v>
      </c>
      <c r="AC26" s="17">
        <f>2^-(AB26)</f>
        <v>0.68420473815755367</v>
      </c>
      <c r="AD26">
        <f>AC26/AC$30</f>
        <v>0.66310189918435558</v>
      </c>
      <c r="AK26" s="21">
        <f>AK15</f>
        <v>29.73</v>
      </c>
      <c r="AL26" s="21">
        <f>AL15</f>
        <v>29.92</v>
      </c>
      <c r="AM26" s="16">
        <f>AVERAGE(AK26:AL26)</f>
        <v>29.825000000000003</v>
      </c>
      <c r="AO26" s="16">
        <f>D16</f>
        <v>19.32</v>
      </c>
      <c r="AP26" s="16">
        <f>AM26-AO26</f>
        <v>10.505000000000003</v>
      </c>
      <c r="AQ26" s="16">
        <f>AP26-AP$30</f>
        <v>0.30250000000000199</v>
      </c>
      <c r="AR26" s="17">
        <f>2^-(AQ26)</f>
        <v>0.8108460890344934</v>
      </c>
      <c r="AS26">
        <f>AR26/AR$30</f>
        <v>0.79607709927389181</v>
      </c>
    </row>
    <row r="27" spans="1:48" x14ac:dyDescent="0.2">
      <c r="D27" s="20">
        <f>AVERAGE(D23:D26)</f>
        <v>18.978750000000002</v>
      </c>
      <c r="G27" s="20">
        <f>AVERAGE(G23:G26)</f>
        <v>1.1321024944036222</v>
      </c>
      <c r="H27" s="20">
        <f>AVERAGE(H23:H26)</f>
        <v>1.1294497480866759</v>
      </c>
      <c r="M27" s="20">
        <f>AVERAGE(M23:M26)</f>
        <v>30.078749999999999</v>
      </c>
      <c r="P27" s="20">
        <f>AVERAGE(P23:P26)</f>
        <v>11.099999999999998</v>
      </c>
      <c r="R27" s="20">
        <f>AVERAGE(R23:R26)</f>
        <v>16.108384006703737</v>
      </c>
      <c r="S27" s="20">
        <f>AVERAGE(S23:S26)</f>
        <v>14.93403387725126</v>
      </c>
      <c r="V27" s="21">
        <f t="shared" ref="V27:W29" si="20">V16</f>
        <v>27.25</v>
      </c>
      <c r="W27" s="21">
        <f t="shared" si="20"/>
        <v>27.18</v>
      </c>
      <c r="X27" s="16">
        <f t="shared" ref="X27:X28" si="21">AVERAGE(V27:W27)</f>
        <v>27.215</v>
      </c>
      <c r="Z27" s="16">
        <f t="shared" ref="Z27:Z29" si="22">D17</f>
        <v>19.104999999999997</v>
      </c>
      <c r="AA27" s="16">
        <f t="shared" ref="AA27:AA29" si="23">X27-Z27</f>
        <v>8.110000000000003</v>
      </c>
      <c r="AB27" s="16">
        <f t="shared" ref="AB27:AB29" si="24">AA27-AA$30</f>
        <v>-0.30749999999999744</v>
      </c>
      <c r="AC27" s="17">
        <f t="shared" ref="AC27:AC29" si="25">2^-(AB27)</f>
        <v>1.2375613104385486</v>
      </c>
      <c r="AD27">
        <f t="shared" ref="AD27:AD29" si="26">AC27/AC$30</f>
        <v>1.199391365687843</v>
      </c>
      <c r="AK27" s="21">
        <f t="shared" ref="AK27:AL27" si="27">AK16</f>
        <v>29.05</v>
      </c>
      <c r="AL27" s="21">
        <f t="shared" si="27"/>
        <v>28.75</v>
      </c>
      <c r="AM27" s="16">
        <f t="shared" ref="AM27:AM28" si="28">AVERAGE(AK27:AL27)</f>
        <v>28.9</v>
      </c>
      <c r="AO27" s="16">
        <f t="shared" ref="AO27:AO29" si="29">D17</f>
        <v>19.104999999999997</v>
      </c>
      <c r="AP27" s="16">
        <f t="shared" ref="AP27:AP29" si="30">AM27-AO27</f>
        <v>9.7950000000000017</v>
      </c>
      <c r="AQ27" s="16">
        <f t="shared" ref="AQ27:AQ29" si="31">AP27-AP$30</f>
        <v>-0.40749999999999886</v>
      </c>
      <c r="AR27" s="17">
        <f t="shared" ref="AR27:AR29" si="32">2^-(AQ27)</f>
        <v>1.3263853707896769</v>
      </c>
      <c r="AS27">
        <f t="shared" ref="AS27:AS29" si="33">AR27/AR$30</f>
        <v>1.3022261965336472</v>
      </c>
    </row>
    <row r="28" spans="1:48" x14ac:dyDescent="0.2">
      <c r="V28" s="21">
        <f t="shared" si="20"/>
        <v>27.85</v>
      </c>
      <c r="W28" s="21">
        <f t="shared" si="20"/>
        <v>27.53</v>
      </c>
      <c r="X28" s="16">
        <f t="shared" si="21"/>
        <v>27.69</v>
      </c>
      <c r="Z28" s="16">
        <f t="shared" si="22"/>
        <v>19.145</v>
      </c>
      <c r="AA28" s="16">
        <f t="shared" si="23"/>
        <v>8.5450000000000017</v>
      </c>
      <c r="AB28" s="16">
        <f t="shared" si="24"/>
        <v>0.12750000000000128</v>
      </c>
      <c r="AC28" s="17">
        <f t="shared" si="25"/>
        <v>0.91541637229620665</v>
      </c>
      <c r="AD28">
        <f t="shared" si="26"/>
        <v>0.88718230254975061</v>
      </c>
      <c r="AK28" s="21">
        <f t="shared" ref="AK28:AL28" si="34">AK17</f>
        <v>29.86</v>
      </c>
      <c r="AL28" s="21">
        <f t="shared" si="34"/>
        <v>29.21</v>
      </c>
      <c r="AM28" s="16">
        <f t="shared" si="28"/>
        <v>29.535</v>
      </c>
      <c r="AO28" s="16">
        <f t="shared" si="29"/>
        <v>19.145</v>
      </c>
      <c r="AP28" s="16">
        <f t="shared" si="30"/>
        <v>10.39</v>
      </c>
      <c r="AQ28" s="16">
        <f t="shared" si="31"/>
        <v>0.1875</v>
      </c>
      <c r="AR28" s="17">
        <f t="shared" si="32"/>
        <v>0.87812608018664984</v>
      </c>
      <c r="AS28">
        <f t="shared" si="33"/>
        <v>0.86213163282829042</v>
      </c>
    </row>
    <row r="29" spans="1:48" ht="34" x14ac:dyDescent="0.2">
      <c r="A29" s="4" t="s">
        <v>43</v>
      </c>
      <c r="B29" t="s">
        <v>13</v>
      </c>
      <c r="C29" t="s">
        <v>14</v>
      </c>
      <c r="D29" t="s">
        <v>15</v>
      </c>
      <c r="F29" t="s">
        <v>16</v>
      </c>
      <c r="G29" t="s">
        <v>17</v>
      </c>
      <c r="H29" t="s">
        <v>18</v>
      </c>
      <c r="J29" s="4" t="s">
        <v>43</v>
      </c>
      <c r="K29" t="s">
        <v>13</v>
      </c>
      <c r="L29" t="s">
        <v>14</v>
      </c>
      <c r="M29" t="s">
        <v>15</v>
      </c>
      <c r="O29" t="s">
        <v>19</v>
      </c>
      <c r="P29" t="s">
        <v>20</v>
      </c>
      <c r="Q29" t="s">
        <v>21</v>
      </c>
      <c r="R29" t="s">
        <v>22</v>
      </c>
      <c r="S29" t="s">
        <v>18</v>
      </c>
      <c r="V29" s="21">
        <f t="shared" si="20"/>
        <v>27.19</v>
      </c>
      <c r="W29" s="21">
        <f t="shared" si="20"/>
        <v>27.02</v>
      </c>
      <c r="X29" s="16">
        <f>AVERAGE(V29:W29)</f>
        <v>27.105</v>
      </c>
      <c r="Z29" s="16">
        <f t="shared" si="22"/>
        <v>19.055</v>
      </c>
      <c r="AA29" s="16">
        <f t="shared" si="23"/>
        <v>8.0500000000000007</v>
      </c>
      <c r="AB29" s="16">
        <f t="shared" si="24"/>
        <v>-0.36749999999999972</v>
      </c>
      <c r="AC29" s="17">
        <f t="shared" si="25"/>
        <v>1.2901152930738586</v>
      </c>
      <c r="AD29">
        <f t="shared" si="26"/>
        <v>1.2503244325780507</v>
      </c>
      <c r="AK29" s="21">
        <f t="shared" ref="AK29:AL29" si="35">AK18</f>
        <v>29.13</v>
      </c>
      <c r="AL29" s="21">
        <f t="shared" si="35"/>
        <v>29.22</v>
      </c>
      <c r="AM29" s="16">
        <f>AVERAGE(AK29:AL29)</f>
        <v>29.174999999999997</v>
      </c>
      <c r="AO29" s="16">
        <f t="shared" si="29"/>
        <v>19.055</v>
      </c>
      <c r="AP29" s="16">
        <f t="shared" si="30"/>
        <v>10.119999999999997</v>
      </c>
      <c r="AQ29" s="16">
        <f t="shared" si="31"/>
        <v>-8.2500000000003126E-2</v>
      </c>
      <c r="AR29" s="17">
        <f t="shared" si="32"/>
        <v>1.0588513011884688</v>
      </c>
      <c r="AS29">
        <f t="shared" si="33"/>
        <v>1.0395650713641711</v>
      </c>
    </row>
    <row r="30" spans="1:48" x14ac:dyDescent="0.2">
      <c r="B30" s="15">
        <f>D4</f>
        <v>19.05</v>
      </c>
      <c r="C30" s="15">
        <f>E4</f>
        <v>19.079999999999998</v>
      </c>
      <c r="D30" s="16">
        <f>AVERAGE(B30:C30)</f>
        <v>19.064999999999998</v>
      </c>
      <c r="F30" s="16">
        <f>D30-D$20</f>
        <v>-9.1250000000002274E-2</v>
      </c>
      <c r="G30" s="17">
        <f>2^-(F30)</f>
        <v>1.0652927885730878</v>
      </c>
      <c r="H30">
        <f>G30/G$20</f>
        <v>1.062796590980267</v>
      </c>
      <c r="K30" s="18">
        <f>F8</f>
        <v>33.200000000000003</v>
      </c>
      <c r="L30" s="18">
        <f>G8</f>
        <v>33.299999999999997</v>
      </c>
      <c r="M30" s="16">
        <f>AVERAGE(K30:L30)</f>
        <v>33.25</v>
      </c>
      <c r="O30" s="16">
        <f>D30</f>
        <v>19.064999999999998</v>
      </c>
      <c r="P30" s="16">
        <f>M30-O30</f>
        <v>14.185000000000002</v>
      </c>
      <c r="Q30" s="16">
        <f>P30-P$20</f>
        <v>-0.88749999999999751</v>
      </c>
      <c r="R30" s="17">
        <f>2^-(Q30)</f>
        <v>1.8499675950487342</v>
      </c>
      <c r="S30">
        <f>R30/R$20</f>
        <v>1.7150993373871186</v>
      </c>
      <c r="X30" s="20">
        <f>AVERAGE(X26:X29)</f>
        <v>27.57375</v>
      </c>
      <c r="AA30" s="20">
        <f>AVERAGE(AA26:AA29)</f>
        <v>8.4175000000000004</v>
      </c>
      <c r="AC30" s="20">
        <f>AVERAGE(AC26:AC29)</f>
        <v>1.0318244284915419</v>
      </c>
      <c r="AD30" s="20">
        <f>AVERAGE(AD26:AD29)</f>
        <v>1</v>
      </c>
      <c r="AM30" s="20">
        <f>AVERAGE(AM26:AM29)</f>
        <v>29.358750000000001</v>
      </c>
      <c r="AP30" s="20">
        <f>AVERAGE(AP26:AP29)</f>
        <v>10.202500000000001</v>
      </c>
      <c r="AR30" s="20">
        <f>AVERAGE(AR26:AR29)</f>
        <v>1.0185522102998221</v>
      </c>
      <c r="AS30" s="20">
        <f>AVERAGE(AS26:AS29)</f>
        <v>1</v>
      </c>
    </row>
    <row r="31" spans="1:48" x14ac:dyDescent="0.2">
      <c r="B31" s="15">
        <f>D5</f>
        <v>19.03</v>
      </c>
      <c r="C31" s="15">
        <f>E5</f>
        <v>18.760000000000002</v>
      </c>
      <c r="D31" s="16">
        <f t="shared" ref="D31:D32" si="36">AVERAGE(B31:C31)</f>
        <v>18.895000000000003</v>
      </c>
      <c r="F31" s="16">
        <f t="shared" ref="F31:F33" si="37">D31-D$20</f>
        <v>-0.26124999999999687</v>
      </c>
      <c r="G31" s="17">
        <f t="shared" ref="G31:G33" si="38">2^-(F31)</f>
        <v>1.19851669046195</v>
      </c>
      <c r="H31">
        <f t="shared" ref="H31:H33" si="39">G31/G$20</f>
        <v>1.1957083221806872</v>
      </c>
      <c r="K31" s="18">
        <f>F9</f>
        <v>33.479999999999997</v>
      </c>
      <c r="L31" s="18">
        <f>G9</f>
        <v>33.33</v>
      </c>
      <c r="M31" s="16">
        <f t="shared" ref="M31:M32" si="40">AVERAGE(K31:L31)</f>
        <v>33.405000000000001</v>
      </c>
      <c r="O31" s="16">
        <f t="shared" ref="O31:O33" si="41">D31</f>
        <v>18.895000000000003</v>
      </c>
      <c r="P31" s="16">
        <f t="shared" ref="P31:P33" si="42">M31-O31</f>
        <v>14.509999999999998</v>
      </c>
      <c r="Q31" s="16">
        <f t="shared" ref="Q31:Q33" si="43">P31-P$20</f>
        <v>-0.56250000000000178</v>
      </c>
      <c r="R31" s="17">
        <f t="shared" ref="R31:R33" si="44">2^-(Q31)</f>
        <v>1.4768261459395011</v>
      </c>
      <c r="S31">
        <f t="shared" ref="S31:S33" si="45">R31/R$20</f>
        <v>1.3691610334775002</v>
      </c>
    </row>
    <row r="32" spans="1:48" ht="34" x14ac:dyDescent="0.2">
      <c r="B32" s="15">
        <f>D6</f>
        <v>19.02</v>
      </c>
      <c r="C32" s="15">
        <f>E6</f>
        <v>18.73</v>
      </c>
      <c r="D32" s="16">
        <f t="shared" si="36"/>
        <v>18.875</v>
      </c>
      <c r="F32" s="16">
        <f t="shared" si="37"/>
        <v>-0.28125</v>
      </c>
      <c r="G32" s="17">
        <f t="shared" si="38"/>
        <v>1.215247359980469</v>
      </c>
      <c r="H32">
        <f t="shared" si="39"/>
        <v>1.212399788338941</v>
      </c>
      <c r="K32" s="18">
        <f>F10</f>
        <v>33.619999999999997</v>
      </c>
      <c r="L32" s="18">
        <f>G10</f>
        <v>33.799999999999997</v>
      </c>
      <c r="M32" s="16">
        <f t="shared" si="40"/>
        <v>33.709999999999994</v>
      </c>
      <c r="O32" s="16">
        <f t="shared" si="41"/>
        <v>18.875</v>
      </c>
      <c r="P32" s="16">
        <f t="shared" si="42"/>
        <v>14.834999999999994</v>
      </c>
      <c r="Q32" s="16">
        <f t="shared" si="43"/>
        <v>-0.23750000000000604</v>
      </c>
      <c r="R32" s="17">
        <f t="shared" si="44"/>
        <v>1.1789479292328175</v>
      </c>
      <c r="S32">
        <f t="shared" si="45"/>
        <v>1.0929990436874948</v>
      </c>
      <c r="U32" s="4" t="s">
        <v>43</v>
      </c>
      <c r="V32" t="s">
        <v>13</v>
      </c>
      <c r="W32" t="s">
        <v>14</v>
      </c>
      <c r="X32" t="s">
        <v>15</v>
      </c>
      <c r="Z32" t="s">
        <v>19</v>
      </c>
      <c r="AA32" t="s">
        <v>20</v>
      </c>
      <c r="AB32" t="s">
        <v>21</v>
      </c>
      <c r="AC32" t="s">
        <v>22</v>
      </c>
      <c r="AD32" t="s">
        <v>18</v>
      </c>
      <c r="AJ32" s="4" t="s">
        <v>43</v>
      </c>
      <c r="AK32" t="s">
        <v>13</v>
      </c>
      <c r="AL32" t="s">
        <v>14</v>
      </c>
      <c r="AM32" t="s">
        <v>15</v>
      </c>
      <c r="AO32" t="s">
        <v>19</v>
      </c>
      <c r="AP32" t="s">
        <v>20</v>
      </c>
      <c r="AQ32" t="s">
        <v>21</v>
      </c>
      <c r="AR32" t="s">
        <v>22</v>
      </c>
      <c r="AS32" t="s">
        <v>18</v>
      </c>
    </row>
    <row r="33" spans="1:45" x14ac:dyDescent="0.2">
      <c r="B33" s="15">
        <f>D7</f>
        <v>18.920000000000002</v>
      </c>
      <c r="C33" s="15">
        <f>E7</f>
        <v>18.71</v>
      </c>
      <c r="D33" s="16">
        <f>AVERAGE(B33:C33)</f>
        <v>18.815000000000001</v>
      </c>
      <c r="F33" s="16">
        <f t="shared" si="37"/>
        <v>-0.34124999999999872</v>
      </c>
      <c r="G33" s="17">
        <f t="shared" si="38"/>
        <v>1.2668537637322026</v>
      </c>
      <c r="H33">
        <f t="shared" si="39"/>
        <v>1.2638852677943675</v>
      </c>
      <c r="K33" s="18">
        <f>F11</f>
        <v>33.51</v>
      </c>
      <c r="L33" s="18">
        <f>G11</f>
        <v>33.89</v>
      </c>
      <c r="M33" s="16">
        <f>AVERAGE(K33:L33)</f>
        <v>33.700000000000003</v>
      </c>
      <c r="O33" s="16">
        <f t="shared" si="41"/>
        <v>18.815000000000001</v>
      </c>
      <c r="P33" s="16">
        <f t="shared" si="42"/>
        <v>14.885000000000002</v>
      </c>
      <c r="Q33" s="16">
        <f t="shared" si="43"/>
        <v>-0.18749999999999822</v>
      </c>
      <c r="R33" s="17">
        <f t="shared" si="44"/>
        <v>1.1387886347566902</v>
      </c>
      <c r="S33">
        <f t="shared" si="45"/>
        <v>1.0557674837778599</v>
      </c>
      <c r="V33" s="21">
        <f>V19</f>
        <v>27.2</v>
      </c>
      <c r="W33" s="21">
        <f>W19</f>
        <v>26.96</v>
      </c>
      <c r="X33" s="16">
        <f>AVERAGE(V33:W33)</f>
        <v>27.08</v>
      </c>
      <c r="Z33" s="16">
        <f>D23</f>
        <v>18.96</v>
      </c>
      <c r="AA33" s="16">
        <f>X33-Z33</f>
        <v>8.1199999999999974</v>
      </c>
      <c r="AB33" s="16">
        <f>AA33-AA$30</f>
        <v>-0.29750000000000298</v>
      </c>
      <c r="AC33" s="17">
        <f>2^-(AB33)</f>
        <v>1.229012850039751</v>
      </c>
      <c r="AD33">
        <f>AC33/AC$30</f>
        <v>1.191106564356579</v>
      </c>
      <c r="AK33" s="21">
        <f>AK19</f>
        <v>29.01</v>
      </c>
      <c r="AL33" s="21">
        <f>AL19</f>
        <v>29.01</v>
      </c>
      <c r="AM33" s="16">
        <f>AVERAGE(AK33:AL33)</f>
        <v>29.01</v>
      </c>
      <c r="AO33" s="16">
        <f>D23</f>
        <v>18.96</v>
      </c>
      <c r="AP33" s="16">
        <f>AM33-AO33</f>
        <v>10.050000000000001</v>
      </c>
      <c r="AQ33" s="16">
        <f>AP33-AP$30</f>
        <v>-0.15249999999999986</v>
      </c>
      <c r="AR33" s="17">
        <f>2^-(AQ33)</f>
        <v>1.1114938763335267</v>
      </c>
      <c r="AS33">
        <f>AR33/AR$30</f>
        <v>1.0912487991227726</v>
      </c>
    </row>
    <row r="34" spans="1:45" x14ac:dyDescent="0.2">
      <c r="D34" s="20">
        <f>AVERAGE(D30:D33)</f>
        <v>18.912500000000001</v>
      </c>
      <c r="G34" s="20">
        <f>AVERAGE(G30:G33)</f>
        <v>1.1864776506869275</v>
      </c>
      <c r="H34" s="20">
        <f>AVERAGE(H30:H33)</f>
        <v>1.1836974923235657</v>
      </c>
      <c r="M34" s="20">
        <f>AVERAGE(M30:M33)</f>
        <v>33.516249999999999</v>
      </c>
      <c r="P34" s="20">
        <f>AVERAGE(P30:P33)</f>
        <v>14.603749999999998</v>
      </c>
      <c r="R34" s="20">
        <f>AVERAGE(R30:R33)</f>
        <v>1.411132576244436</v>
      </c>
      <c r="S34" s="20">
        <f>AVERAGE(S30:S33)</f>
        <v>1.3082567245824932</v>
      </c>
      <c r="V34" s="21">
        <f t="shared" ref="V34:W35" si="46">V20</f>
        <v>27.14</v>
      </c>
      <c r="W34" s="21">
        <f t="shared" si="46"/>
        <v>26.85</v>
      </c>
      <c r="X34" s="16">
        <f t="shared" ref="X34:X35" si="47">AVERAGE(V34:W34)</f>
        <v>26.995000000000001</v>
      </c>
      <c r="Z34" s="16">
        <f t="shared" ref="Z34:Z36" si="48">D24</f>
        <v>18.914999999999999</v>
      </c>
      <c r="AA34" s="16">
        <f t="shared" ref="AA34:AA36" si="49">X34-Z34</f>
        <v>8.0800000000000018</v>
      </c>
      <c r="AB34" s="16">
        <f t="shared" ref="AB34:AB36" si="50">AA34-AA$30</f>
        <v>-0.33749999999999858</v>
      </c>
      <c r="AC34" s="17">
        <f t="shared" ref="AC34:AC36" si="51">2^-(AB34)</f>
        <v>1.2635651042638432</v>
      </c>
      <c r="AD34">
        <f t="shared" ref="AD34:AD36" si="52">AC34/AC$30</f>
        <v>1.2245931278357991</v>
      </c>
      <c r="AK34" s="21">
        <f t="shared" ref="AK34:AL34" si="53">AK20</f>
        <v>29.1</v>
      </c>
      <c r="AL34" s="21">
        <f t="shared" si="53"/>
        <v>29.12</v>
      </c>
      <c r="AM34" s="16">
        <f t="shared" ref="AM34:AM35" si="54">AVERAGE(AK34:AL34)</f>
        <v>29.11</v>
      </c>
      <c r="AO34" s="16">
        <f t="shared" ref="AO34:AO36" si="55">D24</f>
        <v>18.914999999999999</v>
      </c>
      <c r="AP34" s="16">
        <f t="shared" ref="AP34:AP36" si="56">AM34-AO34</f>
        <v>10.195</v>
      </c>
      <c r="AQ34" s="16">
        <f t="shared" ref="AQ34:AQ36" si="57">AP34-AP$30</f>
        <v>-7.5000000000002842E-3</v>
      </c>
      <c r="AR34" s="17">
        <f t="shared" ref="AR34:AR36" si="58">2^-(AQ34)</f>
        <v>1.0052121400414762</v>
      </c>
      <c r="AS34">
        <f t="shared" ref="AS34:AS36" si="59">AR34/AR$30</f>
        <v>0.98690290971493833</v>
      </c>
    </row>
    <row r="35" spans="1:45" x14ac:dyDescent="0.2">
      <c r="V35" s="21">
        <f t="shared" si="46"/>
        <v>27.48</v>
      </c>
      <c r="W35" s="21">
        <f t="shared" si="46"/>
        <v>27.04</v>
      </c>
      <c r="X35" s="16">
        <f t="shared" si="47"/>
        <v>27.259999999999998</v>
      </c>
      <c r="Z35" s="16">
        <f t="shared" si="48"/>
        <v>18.950000000000003</v>
      </c>
      <c r="AA35" s="16">
        <f t="shared" si="49"/>
        <v>8.3099999999999952</v>
      </c>
      <c r="AB35" s="16">
        <f t="shared" si="50"/>
        <v>-0.10750000000000526</v>
      </c>
      <c r="AC35" s="17">
        <f t="shared" si="51"/>
        <v>1.0773596959157739</v>
      </c>
      <c r="AD35">
        <f t="shared" si="52"/>
        <v>1.044130829012065</v>
      </c>
      <c r="AK35" s="21">
        <f t="shared" ref="AK35:AL35" si="60">AK21</f>
        <v>29.41</v>
      </c>
      <c r="AL35" s="21">
        <f t="shared" si="60"/>
        <v>29.43</v>
      </c>
      <c r="AM35" s="16">
        <f t="shared" si="54"/>
        <v>29.42</v>
      </c>
      <c r="AO35" s="16">
        <f t="shared" si="55"/>
        <v>18.950000000000003</v>
      </c>
      <c r="AP35" s="16">
        <f t="shared" si="56"/>
        <v>10.469999999999999</v>
      </c>
      <c r="AQ35" s="16">
        <f t="shared" si="57"/>
        <v>0.26749999999999829</v>
      </c>
      <c r="AR35" s="17">
        <f t="shared" si="58"/>
        <v>0.83075789294975477</v>
      </c>
      <c r="AS35">
        <f t="shared" si="59"/>
        <v>0.81562622372122873</v>
      </c>
    </row>
    <row r="36" spans="1:45" x14ac:dyDescent="0.2">
      <c r="A36" s="28" t="s">
        <v>31</v>
      </c>
      <c r="V36" s="21">
        <f>V22</f>
        <v>27.08</v>
      </c>
      <c r="W36" s="21">
        <f>W22</f>
        <v>26.75</v>
      </c>
      <c r="X36" s="16">
        <f>AVERAGE(V36:W36)</f>
        <v>26.914999999999999</v>
      </c>
      <c r="Z36" s="16">
        <f t="shared" si="48"/>
        <v>19.09</v>
      </c>
      <c r="AA36" s="16">
        <f t="shared" si="49"/>
        <v>7.8249999999999993</v>
      </c>
      <c r="AB36" s="16">
        <f t="shared" si="50"/>
        <v>-0.59250000000000114</v>
      </c>
      <c r="AC36" s="17">
        <f t="shared" si="51"/>
        <v>1.507857402565651</v>
      </c>
      <c r="AD36">
        <f t="shared" si="52"/>
        <v>1.4613507501174763</v>
      </c>
      <c r="AK36" s="21">
        <f>AK22</f>
        <v>29.38</v>
      </c>
      <c r="AL36" s="21">
        <f>AL22</f>
        <v>29.15</v>
      </c>
      <c r="AM36" s="16">
        <f>AVERAGE(AK36:AL36)</f>
        <v>29.265000000000001</v>
      </c>
      <c r="AO36" s="16">
        <f t="shared" si="55"/>
        <v>19.09</v>
      </c>
      <c r="AP36" s="16">
        <f t="shared" si="56"/>
        <v>10.175000000000001</v>
      </c>
      <c r="AQ36" s="16">
        <f t="shared" si="57"/>
        <v>-2.7499999999999858E-2</v>
      </c>
      <c r="AR36" s="17">
        <f t="shared" si="58"/>
        <v>1.0192443785950767</v>
      </c>
      <c r="AS36">
        <f t="shared" si="59"/>
        <v>1.0006795609378245</v>
      </c>
    </row>
    <row r="37" spans="1:45" ht="17" x14ac:dyDescent="0.2">
      <c r="A37" s="12" t="s">
        <v>41</v>
      </c>
      <c r="B37" t="s">
        <v>13</v>
      </c>
      <c r="C37" t="s">
        <v>14</v>
      </c>
      <c r="D37" t="s">
        <v>15</v>
      </c>
      <c r="F37" t="s">
        <v>19</v>
      </c>
      <c r="G37" t="s">
        <v>20</v>
      </c>
      <c r="H37" t="s">
        <v>21</v>
      </c>
      <c r="I37" t="s">
        <v>22</v>
      </c>
      <c r="J37" t="s">
        <v>18</v>
      </c>
      <c r="X37" s="20">
        <f>AVERAGE(X33:X36)</f>
        <v>27.0625</v>
      </c>
      <c r="AA37" s="20">
        <f>AVERAGE(AA33:AA36)</f>
        <v>8.0837499999999984</v>
      </c>
      <c r="AC37" s="20">
        <f>AVERAGE(AC33:AC36)</f>
        <v>1.2694487631962548</v>
      </c>
      <c r="AD37" s="20">
        <f>AVERAGE(AD33:AD36)</f>
        <v>1.2302953178304799</v>
      </c>
      <c r="AM37" s="20">
        <f>AVERAGE(AM33:AM36)</f>
        <v>29.201250000000002</v>
      </c>
      <c r="AP37" s="20">
        <f>AVERAGE(AP33:AP36)</f>
        <v>10.2225</v>
      </c>
      <c r="AR37" s="20">
        <f>AVERAGE(AR33:AR36)</f>
        <v>0.99167707197995858</v>
      </c>
      <c r="AS37" s="20">
        <f>AVERAGE(AS33:AS36)</f>
        <v>0.97361437337419099</v>
      </c>
    </row>
    <row r="38" spans="1:45" x14ac:dyDescent="0.2">
      <c r="B38" s="21">
        <f>H4</f>
        <v>33.57</v>
      </c>
      <c r="C38" s="21">
        <f>I4</f>
        <v>33.270000000000003</v>
      </c>
      <c r="D38" s="16">
        <f>AVERAGE(B38:C38)</f>
        <v>33.42</v>
      </c>
      <c r="F38" s="16">
        <f>D16</f>
        <v>19.32</v>
      </c>
      <c r="G38" s="16">
        <f>D38-F38</f>
        <v>14.100000000000001</v>
      </c>
      <c r="H38" s="16">
        <f>G38-G$42</f>
        <v>1.453750000000003</v>
      </c>
      <c r="I38" s="17">
        <f>2^-(H38)</f>
        <v>0.36507125921121553</v>
      </c>
      <c r="J38">
        <f>I38/I$42</f>
        <v>0.28903843239963661</v>
      </c>
    </row>
    <row r="39" spans="1:45" x14ac:dyDescent="0.2">
      <c r="B39" s="21">
        <f>H5</f>
        <v>30.58</v>
      </c>
      <c r="C39" s="21">
        <f>I5</f>
        <v>30.49</v>
      </c>
      <c r="D39" s="16">
        <f t="shared" ref="D39:D40" si="61">AVERAGE(B39:C39)</f>
        <v>30.534999999999997</v>
      </c>
      <c r="F39" s="16">
        <f t="shared" ref="F39:F41" si="62">D17</f>
        <v>19.104999999999997</v>
      </c>
      <c r="G39" s="16">
        <f t="shared" ref="G39:G41" si="63">D39-F39</f>
        <v>11.43</v>
      </c>
      <c r="H39" s="16">
        <f t="shared" ref="H39:H41" si="64">G39-G$42</f>
        <v>-1.2162499999999987</v>
      </c>
      <c r="I39" s="17">
        <f t="shared" ref="I39:I41" si="65">2^-(H39)</f>
        <v>2.32342004698297</v>
      </c>
      <c r="J39">
        <f t="shared" ref="J39:J41" si="66">I39/I$42</f>
        <v>1.8395249454499278</v>
      </c>
    </row>
    <row r="40" spans="1:45" x14ac:dyDescent="0.2">
      <c r="B40" s="21">
        <f>H6</f>
        <v>32.47</v>
      </c>
      <c r="C40" s="21">
        <f>I6</f>
        <v>32.08</v>
      </c>
      <c r="D40" s="16">
        <f t="shared" si="61"/>
        <v>32.274999999999999</v>
      </c>
      <c r="F40" s="16">
        <f t="shared" si="62"/>
        <v>19.145</v>
      </c>
      <c r="G40" s="16">
        <f t="shared" si="63"/>
        <v>13.129999999999999</v>
      </c>
      <c r="H40" s="16">
        <f t="shared" si="64"/>
        <v>0.48375000000000057</v>
      </c>
      <c r="I40" s="17">
        <f t="shared" si="65"/>
        <v>0.71511640267416687</v>
      </c>
      <c r="J40">
        <f t="shared" si="66"/>
        <v>0.56618021494982285</v>
      </c>
    </row>
    <row r="41" spans="1:45" x14ac:dyDescent="0.2">
      <c r="B41" s="21">
        <f>H7</f>
        <v>31.05</v>
      </c>
      <c r="C41" s="21">
        <f>I7</f>
        <v>30.91</v>
      </c>
      <c r="D41" s="16">
        <f>AVERAGE(B41:C41)</f>
        <v>30.98</v>
      </c>
      <c r="F41" s="16">
        <f t="shared" si="62"/>
        <v>19.055</v>
      </c>
      <c r="G41" s="16">
        <f t="shared" si="63"/>
        <v>11.925000000000001</v>
      </c>
      <c r="H41" s="16">
        <f t="shared" si="64"/>
        <v>-0.72124999999999773</v>
      </c>
      <c r="I41" s="17">
        <f t="shared" si="65"/>
        <v>1.6486098274688601</v>
      </c>
      <c r="J41">
        <f t="shared" si="66"/>
        <v>1.3052564072006125</v>
      </c>
    </row>
    <row r="42" spans="1:45" x14ac:dyDescent="0.2">
      <c r="D42" s="20">
        <f>AVERAGE(D38:D41)</f>
        <v>31.802499999999998</v>
      </c>
      <c r="G42" s="20">
        <f>AVERAGE(G38:G41)</f>
        <v>12.646249999999998</v>
      </c>
      <c r="I42" s="20">
        <f>AVERAGE(I38:I41)</f>
        <v>1.2630543840843032</v>
      </c>
      <c r="J42" s="20">
        <f>AVERAGE(J38:J41)</f>
        <v>1</v>
      </c>
    </row>
    <row r="44" spans="1:45" ht="17" x14ac:dyDescent="0.2">
      <c r="A44" s="12" t="s">
        <v>42</v>
      </c>
      <c r="B44" t="s">
        <v>13</v>
      </c>
      <c r="C44" t="s">
        <v>14</v>
      </c>
      <c r="D44" t="s">
        <v>15</v>
      </c>
      <c r="F44" t="s">
        <v>19</v>
      </c>
      <c r="G44" t="s">
        <v>20</v>
      </c>
      <c r="H44" t="s">
        <v>21</v>
      </c>
      <c r="I44" t="s">
        <v>22</v>
      </c>
      <c r="J44" t="s">
        <v>18</v>
      </c>
    </row>
    <row r="45" spans="1:45" x14ac:dyDescent="0.2">
      <c r="B45" s="21">
        <f>H8</f>
        <v>30.1</v>
      </c>
      <c r="C45" s="21">
        <f>I8</f>
        <v>30.25</v>
      </c>
      <c r="D45" s="16">
        <f>AVERAGE(B45:C45)</f>
        <v>30.175000000000001</v>
      </c>
      <c r="F45" s="16">
        <f>D23</f>
        <v>18.96</v>
      </c>
      <c r="G45" s="16">
        <f>D45-F45</f>
        <v>11.215</v>
      </c>
      <c r="H45" s="16">
        <f>G45-G$42</f>
        <v>-1.4312499999999986</v>
      </c>
      <c r="I45" s="17">
        <f>2^-(H45)</f>
        <v>2.6968027432907395</v>
      </c>
      <c r="J45">
        <f>I45/I$42</f>
        <v>2.1351438047902298</v>
      </c>
    </row>
    <row r="46" spans="1:45" x14ac:dyDescent="0.2">
      <c r="B46" s="21">
        <f>H9</f>
        <v>30.87</v>
      </c>
      <c r="C46" s="21">
        <f>I9</f>
        <v>30.74</v>
      </c>
      <c r="D46" s="16">
        <f t="shared" ref="D46:D47" si="67">AVERAGE(B46:C46)</f>
        <v>30.805</v>
      </c>
      <c r="F46" s="16">
        <f t="shared" ref="F46:F48" si="68">D24</f>
        <v>18.914999999999999</v>
      </c>
      <c r="G46" s="16">
        <f t="shared" ref="G46:G48" si="69">D46-F46</f>
        <v>11.89</v>
      </c>
      <c r="H46" s="16">
        <f t="shared" ref="H46:H48" si="70">G46-G$42</f>
        <v>-0.75624999999999787</v>
      </c>
      <c r="I46" s="17">
        <f t="shared" ref="I46:I48" si="71">2^-(H46)</f>
        <v>1.6890944472521503</v>
      </c>
      <c r="J46">
        <f t="shared" ref="J46:J48" si="72">I46/I$42</f>
        <v>1.3373093578046682</v>
      </c>
    </row>
    <row r="47" spans="1:45" x14ac:dyDescent="0.2">
      <c r="B47" s="21">
        <f>H10</f>
        <v>31.21</v>
      </c>
      <c r="C47" s="21">
        <f>I10</f>
        <v>31.26</v>
      </c>
      <c r="D47" s="16">
        <f t="shared" si="67"/>
        <v>31.234999999999999</v>
      </c>
      <c r="F47" s="16">
        <f t="shared" si="68"/>
        <v>18.950000000000003</v>
      </c>
      <c r="G47" s="16">
        <f t="shared" si="69"/>
        <v>12.284999999999997</v>
      </c>
      <c r="H47" s="16">
        <f t="shared" si="70"/>
        <v>-0.36125000000000185</v>
      </c>
      <c r="I47" s="17">
        <f t="shared" si="71"/>
        <v>1.2845383832439472</v>
      </c>
      <c r="J47">
        <f t="shared" si="72"/>
        <v>1.0170095598656423</v>
      </c>
    </row>
    <row r="48" spans="1:45" x14ac:dyDescent="0.2">
      <c r="B48" s="21">
        <f>H11</f>
        <v>30.84</v>
      </c>
      <c r="C48" s="21">
        <f>I11</f>
        <v>30.67</v>
      </c>
      <c r="D48" s="16">
        <f>AVERAGE(B48:C48)</f>
        <v>30.755000000000003</v>
      </c>
      <c r="F48" s="16">
        <f t="shared" si="68"/>
        <v>19.09</v>
      </c>
      <c r="G48" s="16">
        <f t="shared" si="69"/>
        <v>11.665000000000003</v>
      </c>
      <c r="H48" s="16">
        <f t="shared" si="70"/>
        <v>-0.98124999999999574</v>
      </c>
      <c r="I48" s="17">
        <f t="shared" si="71"/>
        <v>1.9741751606194433</v>
      </c>
      <c r="J48">
        <f t="shared" si="72"/>
        <v>1.5630167516901443</v>
      </c>
    </row>
    <row r="49" spans="1:10" x14ac:dyDescent="0.2">
      <c r="D49" s="20">
        <f>AVERAGE(D45:D48)</f>
        <v>30.7425</v>
      </c>
      <c r="G49" s="20">
        <f>AVERAGE(G45:G48)</f>
        <v>11.763750000000002</v>
      </c>
      <c r="I49" s="20">
        <f>AVERAGE(I45:I48)</f>
        <v>1.91115268360157</v>
      </c>
      <c r="J49" s="20">
        <f>AVERAGE(J45:J48)</f>
        <v>1.5131198685376712</v>
      </c>
    </row>
    <row r="51" spans="1:10" ht="34" x14ac:dyDescent="0.2">
      <c r="A51" s="4" t="s">
        <v>43</v>
      </c>
      <c r="B51" t="s">
        <v>13</v>
      </c>
      <c r="C51" t="s">
        <v>14</v>
      </c>
      <c r="D51" t="s">
        <v>15</v>
      </c>
      <c r="F51" t="s">
        <v>19</v>
      </c>
      <c r="G51" t="s">
        <v>20</v>
      </c>
      <c r="H51" t="s">
        <v>21</v>
      </c>
      <c r="I51" t="s">
        <v>22</v>
      </c>
      <c r="J51" t="s">
        <v>18</v>
      </c>
    </row>
    <row r="52" spans="1:10" x14ac:dyDescent="0.2">
      <c r="B52" s="21">
        <f>J4</f>
        <v>25.39</v>
      </c>
      <c r="C52" s="21">
        <f>K4</f>
        <v>25.17</v>
      </c>
      <c r="D52" s="16">
        <f>AVERAGE(B52:C52)</f>
        <v>25.28</v>
      </c>
      <c r="F52" s="16">
        <f>D30</f>
        <v>19.064999999999998</v>
      </c>
      <c r="G52" s="16">
        <f>D52-F52</f>
        <v>6.2150000000000034</v>
      </c>
      <c r="H52" s="16">
        <f>G52-G$42</f>
        <v>-6.431249999999995</v>
      </c>
      <c r="I52" s="17">
        <f>2^-(H52)</f>
        <v>86.297687785303424</v>
      </c>
      <c r="J52">
        <f>I52/I$42</f>
        <v>68.324601753287169</v>
      </c>
    </row>
    <row r="53" spans="1:10" x14ac:dyDescent="0.2">
      <c r="B53" s="21">
        <f>J5</f>
        <v>25.35</v>
      </c>
      <c r="C53" s="21">
        <f>K5</f>
        <v>25.32</v>
      </c>
      <c r="D53" s="16">
        <f t="shared" ref="D53:D54" si="73">AVERAGE(B53:C53)</f>
        <v>25.335000000000001</v>
      </c>
      <c r="F53" s="16">
        <f t="shared" ref="F53:F55" si="74">D31</f>
        <v>18.895000000000003</v>
      </c>
      <c r="G53" s="16">
        <f t="shared" ref="G53:G55" si="75">D53-F53</f>
        <v>6.4399999999999977</v>
      </c>
      <c r="H53" s="16">
        <f t="shared" ref="H53:H55" si="76">G53-G$42</f>
        <v>-6.2062500000000007</v>
      </c>
      <c r="I53" s="17">
        <f t="shared" ref="I53:I55" si="77">2^-(H53)</f>
        <v>73.835872397016189</v>
      </c>
      <c r="J53">
        <f t="shared" ref="J53:J55" si="78">I53/I$42</f>
        <v>58.458189391857559</v>
      </c>
    </row>
    <row r="54" spans="1:10" x14ac:dyDescent="0.2">
      <c r="B54" s="21">
        <f>J6</f>
        <v>25.87</v>
      </c>
      <c r="C54" s="21">
        <f>K6</f>
        <v>25.61</v>
      </c>
      <c r="D54" s="16">
        <f t="shared" si="73"/>
        <v>25.740000000000002</v>
      </c>
      <c r="F54" s="16">
        <f t="shared" si="74"/>
        <v>18.875</v>
      </c>
      <c r="G54" s="16">
        <f t="shared" si="75"/>
        <v>6.865000000000002</v>
      </c>
      <c r="H54" s="16">
        <f t="shared" si="76"/>
        <v>-5.7812499999999964</v>
      </c>
      <c r="I54" s="17">
        <f t="shared" si="77"/>
        <v>54.995817539919152</v>
      </c>
      <c r="J54">
        <f t="shared" si="78"/>
        <v>43.541923636004285</v>
      </c>
    </row>
    <row r="55" spans="1:10" x14ac:dyDescent="0.2">
      <c r="B55" s="21">
        <f>J7</f>
        <v>25.64</v>
      </c>
      <c r="C55" s="21">
        <f>K7</f>
        <v>25.56</v>
      </c>
      <c r="D55" s="16">
        <f>AVERAGE(B55:C55)</f>
        <v>25.6</v>
      </c>
      <c r="F55" s="16">
        <f t="shared" si="74"/>
        <v>18.815000000000001</v>
      </c>
      <c r="G55" s="16">
        <f t="shared" si="75"/>
        <v>6.7850000000000001</v>
      </c>
      <c r="H55" s="16">
        <f t="shared" si="76"/>
        <v>-5.8612499999999983</v>
      </c>
      <c r="I55" s="17">
        <f t="shared" si="77"/>
        <v>58.131571295116608</v>
      </c>
      <c r="J55">
        <f t="shared" si="78"/>
        <v>46.024598804002558</v>
      </c>
    </row>
    <row r="56" spans="1:10" x14ac:dyDescent="0.2">
      <c r="D56" s="20">
        <f>AVERAGE(D52:D55)</f>
        <v>25.488750000000003</v>
      </c>
      <c r="G56" s="20">
        <f>AVERAGE(G52:G55)</f>
        <v>6.5762500000000008</v>
      </c>
      <c r="I56" s="20">
        <f>AVERAGE(I52:I55)</f>
        <v>68.315237254338854</v>
      </c>
      <c r="J56" s="20">
        <f>AVERAGE(J52:J55)</f>
        <v>54.087328396287887</v>
      </c>
    </row>
  </sheetData>
  <mergeCells count="6">
    <mergeCell ref="AK12:AL12"/>
    <mergeCell ref="AM12:AN12"/>
    <mergeCell ref="AO12:AP12"/>
    <mergeCell ref="V12:W12"/>
    <mergeCell ref="X12:Y12"/>
    <mergeCell ref="Z12:AA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F62A-06AF-174E-B54D-D225151B6D7A}">
  <dimension ref="A1:AH65"/>
  <sheetViews>
    <sheetView workbookViewId="0">
      <selection activeCell="A44" sqref="A44"/>
    </sheetView>
  </sheetViews>
  <sheetFormatPr baseColWidth="10" defaultRowHeight="16" x14ac:dyDescent="0.2"/>
  <cols>
    <col min="1" max="1" width="11" bestFit="1" customWidth="1"/>
    <col min="7" max="7" width="17.83203125" bestFit="1" customWidth="1"/>
    <col min="9" max="9" width="16.83203125" bestFit="1" customWidth="1"/>
    <col min="18" max="18" width="17.83203125" bestFit="1" customWidth="1"/>
    <col min="23" max="23" width="28.1640625" bestFit="1" customWidth="1"/>
  </cols>
  <sheetData>
    <row r="1" spans="1:34" s="49" customFormat="1" x14ac:dyDescent="0.2">
      <c r="A1" s="27" t="s">
        <v>44</v>
      </c>
    </row>
    <row r="2" spans="1:34" s="49" customFormat="1" x14ac:dyDescent="0.2">
      <c r="A2" s="28" t="s">
        <v>28</v>
      </c>
    </row>
    <row r="3" spans="1:34" x14ac:dyDescent="0.2">
      <c r="A3" s="26" t="s">
        <v>6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t="s">
        <v>36</v>
      </c>
      <c r="R3" s="41"/>
      <c r="U3" s="26" t="s">
        <v>26</v>
      </c>
      <c r="V3" s="1">
        <v>1</v>
      </c>
      <c r="W3" s="1">
        <v>2</v>
      </c>
      <c r="X3" s="1">
        <v>3</v>
      </c>
      <c r="Y3" s="1">
        <v>4</v>
      </c>
      <c r="Z3" s="1">
        <v>5</v>
      </c>
      <c r="AA3" s="1">
        <v>6</v>
      </c>
      <c r="AB3" s="1">
        <v>7</v>
      </c>
      <c r="AC3" s="1">
        <v>8</v>
      </c>
      <c r="AD3" s="1">
        <v>9</v>
      </c>
      <c r="AE3" s="1">
        <v>10</v>
      </c>
      <c r="AF3" s="1">
        <v>11</v>
      </c>
      <c r="AG3" s="1">
        <v>12</v>
      </c>
      <c r="AH3" t="s">
        <v>36</v>
      </c>
    </row>
    <row r="4" spans="1:34" x14ac:dyDescent="0.2">
      <c r="A4" s="1" t="s">
        <v>0</v>
      </c>
      <c r="B4" s="42">
        <v>19.2</v>
      </c>
      <c r="C4" s="42">
        <v>19.07</v>
      </c>
      <c r="D4" s="42">
        <v>20.47</v>
      </c>
      <c r="E4" s="42">
        <v>20.37</v>
      </c>
      <c r="F4" s="42">
        <v>19.170000000000002</v>
      </c>
      <c r="G4" s="42">
        <v>19.04</v>
      </c>
      <c r="H4" s="43">
        <v>30.96</v>
      </c>
      <c r="I4" s="43">
        <v>31.05</v>
      </c>
      <c r="J4" s="43">
        <v>33.090000000000003</v>
      </c>
      <c r="K4" s="43">
        <v>33.409999999999997</v>
      </c>
      <c r="L4" s="43">
        <v>30.3</v>
      </c>
      <c r="M4" s="43">
        <v>30.46</v>
      </c>
      <c r="N4" s="42" t="s">
        <v>8</v>
      </c>
      <c r="U4" s="1" t="s">
        <v>0</v>
      </c>
      <c r="V4" s="44">
        <v>35.590000000000003</v>
      </c>
      <c r="W4" s="44">
        <v>35.450000000000003</v>
      </c>
      <c r="X4" s="44">
        <v>34.19</v>
      </c>
      <c r="Y4" s="44">
        <v>34.49</v>
      </c>
      <c r="Z4" s="44">
        <v>36.65</v>
      </c>
      <c r="AA4" s="44">
        <v>36.44</v>
      </c>
      <c r="AB4" s="45" t="s">
        <v>7</v>
      </c>
      <c r="AC4" s="45" t="s">
        <v>7</v>
      </c>
      <c r="AD4" s="45" t="s">
        <v>7</v>
      </c>
      <c r="AE4" s="45" t="s">
        <v>7</v>
      </c>
      <c r="AF4" s="45" t="s">
        <v>7</v>
      </c>
      <c r="AG4" s="45" t="s">
        <v>7</v>
      </c>
      <c r="AH4" s="44" t="s">
        <v>4</v>
      </c>
    </row>
    <row r="5" spans="1:34" x14ac:dyDescent="0.2">
      <c r="A5" s="1" t="s">
        <v>1</v>
      </c>
      <c r="B5" s="42">
        <v>19.45</v>
      </c>
      <c r="C5" s="42">
        <v>19.489999999999998</v>
      </c>
      <c r="D5" s="42">
        <v>20.32</v>
      </c>
      <c r="E5" s="42">
        <v>19.96</v>
      </c>
      <c r="F5" s="42">
        <v>20.09</v>
      </c>
      <c r="G5" s="42">
        <v>20.170000000000002</v>
      </c>
      <c r="H5" s="43">
        <v>31.19</v>
      </c>
      <c r="I5" s="43">
        <v>31.39</v>
      </c>
      <c r="J5" s="43">
        <v>33.270000000000003</v>
      </c>
      <c r="K5" s="43">
        <v>33.29</v>
      </c>
      <c r="L5" s="43">
        <v>33.32</v>
      </c>
      <c r="M5" s="43">
        <v>33.11</v>
      </c>
      <c r="N5" s="43" t="s">
        <v>5</v>
      </c>
      <c r="U5" s="1" t="s">
        <v>1</v>
      </c>
      <c r="V5" s="44">
        <v>36.15</v>
      </c>
      <c r="W5" s="44">
        <v>36.369999999999997</v>
      </c>
      <c r="X5" s="44">
        <v>35.29</v>
      </c>
      <c r="Y5" s="44">
        <v>35.409999999999997</v>
      </c>
      <c r="Z5" s="44">
        <v>37.53</v>
      </c>
      <c r="AA5" s="44">
        <v>37.200000000000003</v>
      </c>
      <c r="AB5" s="45" t="s">
        <v>7</v>
      </c>
      <c r="AC5" s="45" t="s">
        <v>7</v>
      </c>
      <c r="AD5" s="45" t="s">
        <v>7</v>
      </c>
      <c r="AE5" s="45" t="s">
        <v>7</v>
      </c>
      <c r="AF5" s="45" t="s">
        <v>7</v>
      </c>
      <c r="AG5" s="45" t="s">
        <v>7</v>
      </c>
    </row>
    <row r="6" spans="1:34" x14ac:dyDescent="0.2">
      <c r="A6" s="1" t="s">
        <v>2</v>
      </c>
      <c r="B6" s="42">
        <v>19.239999999999998</v>
      </c>
      <c r="C6" s="42">
        <v>19.11</v>
      </c>
      <c r="D6" s="42">
        <v>19.29</v>
      </c>
      <c r="E6" s="42">
        <v>19.21</v>
      </c>
      <c r="F6" s="42">
        <v>19.329999999999998</v>
      </c>
      <c r="G6" s="42">
        <v>19.32</v>
      </c>
      <c r="H6" s="43">
        <v>31.59</v>
      </c>
      <c r="I6" s="43">
        <v>31.44</v>
      </c>
      <c r="J6" s="43">
        <v>30.74</v>
      </c>
      <c r="K6" s="43">
        <v>30.47</v>
      </c>
      <c r="L6" s="43">
        <v>30.67</v>
      </c>
      <c r="M6" s="43">
        <v>30.62</v>
      </c>
      <c r="U6" s="1" t="s">
        <v>2</v>
      </c>
      <c r="V6" s="44">
        <v>33.21</v>
      </c>
      <c r="W6" s="44">
        <v>32.78</v>
      </c>
      <c r="X6" s="44">
        <v>36.049999999999997</v>
      </c>
      <c r="Y6" s="44">
        <v>35.33</v>
      </c>
      <c r="Z6" s="44">
        <v>36.08</v>
      </c>
      <c r="AA6" s="44">
        <v>36.28</v>
      </c>
      <c r="AB6" s="45" t="s">
        <v>7</v>
      </c>
      <c r="AC6" s="45" t="s">
        <v>7</v>
      </c>
      <c r="AD6" s="45" t="s">
        <v>7</v>
      </c>
      <c r="AE6" s="45" t="s">
        <v>7</v>
      </c>
      <c r="AF6" s="45" t="s">
        <v>7</v>
      </c>
      <c r="AG6" s="45" t="s">
        <v>7</v>
      </c>
    </row>
    <row r="7" spans="1:34" x14ac:dyDescent="0.2">
      <c r="A7" s="1" t="s">
        <v>3</v>
      </c>
      <c r="B7" s="42">
        <v>19.3</v>
      </c>
      <c r="C7" s="42">
        <v>19.28</v>
      </c>
      <c r="D7" s="42">
        <v>20.25</v>
      </c>
      <c r="E7" s="42">
        <v>20.25</v>
      </c>
      <c r="F7" s="45" t="s">
        <v>7</v>
      </c>
      <c r="G7" s="45" t="s">
        <v>7</v>
      </c>
      <c r="H7" s="43">
        <v>31</v>
      </c>
      <c r="I7" s="43">
        <v>31.16</v>
      </c>
      <c r="J7" s="43">
        <v>32.47</v>
      </c>
      <c r="K7" s="43">
        <v>32.299999999999997</v>
      </c>
      <c r="L7" s="45" t="s">
        <v>7</v>
      </c>
      <c r="M7" s="45" t="s">
        <v>7</v>
      </c>
      <c r="U7" s="1" t="s">
        <v>3</v>
      </c>
      <c r="V7" s="44">
        <v>33.46</v>
      </c>
      <c r="W7" s="44">
        <v>33.39</v>
      </c>
      <c r="X7" s="44">
        <v>34.97</v>
      </c>
      <c r="Y7" s="44">
        <v>35.53</v>
      </c>
      <c r="Z7" s="45" t="s">
        <v>7</v>
      </c>
      <c r="AA7" s="45" t="s">
        <v>7</v>
      </c>
      <c r="AB7" s="45" t="s">
        <v>7</v>
      </c>
      <c r="AC7" s="45" t="s">
        <v>7</v>
      </c>
      <c r="AD7" s="45" t="s">
        <v>7</v>
      </c>
      <c r="AE7" s="45" t="s">
        <v>7</v>
      </c>
      <c r="AF7" s="45" t="s">
        <v>7</v>
      </c>
      <c r="AG7" s="45" t="s">
        <v>7</v>
      </c>
    </row>
    <row r="8" spans="1:34" x14ac:dyDescent="0.2">
      <c r="A8" s="1" t="s">
        <v>9</v>
      </c>
      <c r="B8" s="42">
        <v>19.149999999999999</v>
      </c>
      <c r="C8" s="42">
        <v>19.09</v>
      </c>
      <c r="D8" s="42">
        <v>19.16</v>
      </c>
      <c r="E8" s="42">
        <v>19.07</v>
      </c>
      <c r="F8" s="45" t="s">
        <v>7</v>
      </c>
      <c r="G8" s="45" t="s">
        <v>7</v>
      </c>
      <c r="H8" s="43">
        <v>26.07</v>
      </c>
      <c r="I8" s="43">
        <v>26.4</v>
      </c>
      <c r="J8" s="43">
        <v>30.47</v>
      </c>
      <c r="K8" s="43">
        <v>30.36</v>
      </c>
      <c r="L8" s="45" t="s">
        <v>7</v>
      </c>
      <c r="M8" s="45" t="s">
        <v>7</v>
      </c>
      <c r="U8" s="1" t="s">
        <v>9</v>
      </c>
      <c r="V8" s="44">
        <v>35.75</v>
      </c>
      <c r="W8" s="44">
        <v>34.99</v>
      </c>
      <c r="X8" s="44">
        <v>36.39</v>
      </c>
      <c r="Y8" s="44">
        <v>36.15</v>
      </c>
      <c r="Z8" s="45" t="s">
        <v>7</v>
      </c>
      <c r="AA8" s="45" t="s">
        <v>7</v>
      </c>
      <c r="AB8" s="45" t="s">
        <v>7</v>
      </c>
      <c r="AC8" s="45" t="s">
        <v>7</v>
      </c>
      <c r="AD8" s="45" t="s">
        <v>7</v>
      </c>
      <c r="AE8" s="45" t="s">
        <v>7</v>
      </c>
      <c r="AF8" s="45" t="s">
        <v>7</v>
      </c>
      <c r="AG8" s="45" t="s">
        <v>7</v>
      </c>
    </row>
    <row r="9" spans="1:34" x14ac:dyDescent="0.2">
      <c r="A9" s="1" t="s">
        <v>10</v>
      </c>
      <c r="B9" s="42">
        <v>19.149999999999999</v>
      </c>
      <c r="C9" s="42">
        <v>19.02</v>
      </c>
      <c r="D9" s="42">
        <v>20.13</v>
      </c>
      <c r="E9" s="42">
        <v>20.100000000000001</v>
      </c>
      <c r="F9" s="45" t="s">
        <v>7</v>
      </c>
      <c r="G9" s="45" t="s">
        <v>7</v>
      </c>
      <c r="H9" s="43">
        <v>25.75</v>
      </c>
      <c r="I9" s="43">
        <v>25.65</v>
      </c>
      <c r="J9" s="43">
        <v>32.200000000000003</v>
      </c>
      <c r="K9" s="43">
        <v>32.25</v>
      </c>
      <c r="L9" s="45" t="s">
        <v>7</v>
      </c>
      <c r="M9" s="45" t="s">
        <v>7</v>
      </c>
      <c r="U9" s="1" t="s">
        <v>10</v>
      </c>
      <c r="V9" s="44">
        <v>35.869999999999997</v>
      </c>
      <c r="W9" s="44">
        <v>35.39</v>
      </c>
      <c r="X9" s="44">
        <v>33.57</v>
      </c>
      <c r="Y9" s="44">
        <v>33.81</v>
      </c>
      <c r="Z9" s="45" t="s">
        <v>7</v>
      </c>
      <c r="AA9" s="45" t="s">
        <v>7</v>
      </c>
      <c r="AB9" s="45" t="s">
        <v>7</v>
      </c>
      <c r="AC9" s="45" t="s">
        <v>7</v>
      </c>
      <c r="AD9" s="45" t="s">
        <v>7</v>
      </c>
      <c r="AE9" s="45" t="s">
        <v>7</v>
      </c>
      <c r="AF9" s="45" t="s">
        <v>7</v>
      </c>
      <c r="AG9" s="45" t="s">
        <v>7</v>
      </c>
    </row>
    <row r="10" spans="1:34" x14ac:dyDescent="0.2">
      <c r="A10" s="1" t="s">
        <v>11</v>
      </c>
      <c r="B10" s="42">
        <v>19.22</v>
      </c>
      <c r="C10" s="42">
        <v>19.16</v>
      </c>
      <c r="D10" s="42">
        <v>19.25</v>
      </c>
      <c r="E10" s="42">
        <v>19.38</v>
      </c>
      <c r="F10" s="45" t="s">
        <v>7</v>
      </c>
      <c r="G10" s="45" t="s">
        <v>7</v>
      </c>
      <c r="H10" s="43">
        <v>26.26</v>
      </c>
      <c r="I10" s="43">
        <v>26.38</v>
      </c>
      <c r="J10" s="43">
        <v>29.55</v>
      </c>
      <c r="K10" s="43">
        <v>29.58</v>
      </c>
      <c r="L10" s="45" t="s">
        <v>7</v>
      </c>
      <c r="M10" s="45" t="s">
        <v>7</v>
      </c>
      <c r="U10" s="1" t="s">
        <v>11</v>
      </c>
      <c r="V10" s="44">
        <v>35.49</v>
      </c>
      <c r="W10" s="44">
        <v>36.049999999999997</v>
      </c>
      <c r="X10" s="44">
        <v>35.42</v>
      </c>
      <c r="Y10" s="44">
        <v>35.340000000000003</v>
      </c>
      <c r="Z10" s="45" t="s">
        <v>7</v>
      </c>
      <c r="AA10" s="45" t="s">
        <v>7</v>
      </c>
      <c r="AB10" s="45" t="s">
        <v>7</v>
      </c>
      <c r="AC10" s="45" t="s">
        <v>7</v>
      </c>
      <c r="AD10" s="45" t="s">
        <v>7</v>
      </c>
      <c r="AE10" s="45" t="s">
        <v>7</v>
      </c>
      <c r="AF10" s="45" t="s">
        <v>7</v>
      </c>
      <c r="AG10" s="45" t="s">
        <v>7</v>
      </c>
    </row>
    <row r="11" spans="1:34" x14ac:dyDescent="0.2">
      <c r="A11" s="1" t="s">
        <v>12</v>
      </c>
      <c r="B11" s="42">
        <v>19.27</v>
      </c>
      <c r="C11" s="42">
        <v>19.32</v>
      </c>
      <c r="D11" s="42">
        <v>19.43</v>
      </c>
      <c r="E11" s="42">
        <v>19.010000000000002</v>
      </c>
      <c r="F11" s="45" t="s">
        <v>7</v>
      </c>
      <c r="G11" s="45" t="s">
        <v>7</v>
      </c>
      <c r="H11" s="43">
        <v>26.69</v>
      </c>
      <c r="I11" s="43">
        <v>26.87</v>
      </c>
      <c r="J11" s="43">
        <v>29.94</v>
      </c>
      <c r="K11" s="43">
        <v>29.97</v>
      </c>
      <c r="L11" s="45" t="s">
        <v>7</v>
      </c>
      <c r="M11" s="45" t="s">
        <v>7</v>
      </c>
      <c r="U11" s="1" t="s">
        <v>12</v>
      </c>
      <c r="V11" s="44">
        <v>36.049999999999997</v>
      </c>
      <c r="W11" s="44">
        <v>35.979999999999997</v>
      </c>
      <c r="X11" s="44">
        <v>35.64</v>
      </c>
      <c r="Y11" s="44">
        <v>36.229999999999997</v>
      </c>
      <c r="Z11" s="45" t="s">
        <v>7</v>
      </c>
      <c r="AA11" s="45" t="s">
        <v>7</v>
      </c>
      <c r="AB11" s="45" t="s">
        <v>7</v>
      </c>
      <c r="AC11" s="45" t="s">
        <v>7</v>
      </c>
      <c r="AD11" s="45" t="s">
        <v>7</v>
      </c>
      <c r="AE11" s="45" t="s">
        <v>7</v>
      </c>
      <c r="AF11" s="45" t="s">
        <v>7</v>
      </c>
      <c r="AG11" s="45" t="s">
        <v>7</v>
      </c>
    </row>
    <row r="13" spans="1:34" x14ac:dyDescent="0.2">
      <c r="A13" s="51" t="s">
        <v>18</v>
      </c>
    </row>
    <row r="14" spans="1:34" x14ac:dyDescent="0.2">
      <c r="A14" s="29" t="s">
        <v>30</v>
      </c>
      <c r="J14" s="28" t="s">
        <v>31</v>
      </c>
      <c r="U14" s="30" t="s">
        <v>32</v>
      </c>
    </row>
    <row r="15" spans="1:34" ht="34" x14ac:dyDescent="0.2">
      <c r="A15" s="12" t="s">
        <v>41</v>
      </c>
      <c r="B15" t="s">
        <v>13</v>
      </c>
      <c r="C15" s="46" t="s">
        <v>14</v>
      </c>
      <c r="D15" t="s">
        <v>15</v>
      </c>
      <c r="F15" t="s">
        <v>16</v>
      </c>
      <c r="G15" t="s">
        <v>17</v>
      </c>
      <c r="H15" t="s">
        <v>18</v>
      </c>
      <c r="J15" s="12" t="s">
        <v>41</v>
      </c>
      <c r="K15" t="s">
        <v>13</v>
      </c>
      <c r="L15" t="s">
        <v>14</v>
      </c>
      <c r="M15" t="s">
        <v>15</v>
      </c>
      <c r="O15" t="s">
        <v>19</v>
      </c>
      <c r="P15" t="s">
        <v>20</v>
      </c>
      <c r="Q15" t="s">
        <v>21</v>
      </c>
      <c r="R15" t="s">
        <v>22</v>
      </c>
      <c r="S15" t="s">
        <v>18</v>
      </c>
      <c r="U15" s="12" t="s">
        <v>41</v>
      </c>
      <c r="V15" t="s">
        <v>13</v>
      </c>
      <c r="W15" s="46" t="s">
        <v>14</v>
      </c>
      <c r="X15" t="s">
        <v>15</v>
      </c>
      <c r="Z15" t="s">
        <v>19</v>
      </c>
      <c r="AA15" t="s">
        <v>20</v>
      </c>
      <c r="AB15" t="s">
        <v>21</v>
      </c>
      <c r="AC15" t="s">
        <v>22</v>
      </c>
      <c r="AD15" t="s">
        <v>18</v>
      </c>
    </row>
    <row r="16" spans="1:34" x14ac:dyDescent="0.2">
      <c r="B16" s="42">
        <f>B4</f>
        <v>19.2</v>
      </c>
      <c r="C16" s="42">
        <f>C4</f>
        <v>19.07</v>
      </c>
      <c r="D16" s="16">
        <f>AVERAGE(B16:C16)</f>
        <v>19.134999999999998</v>
      </c>
      <c r="F16" s="16">
        <f>D16-D$18</f>
        <v>-0.16750000000000043</v>
      </c>
      <c r="G16" s="17">
        <f>2^-(F16)</f>
        <v>1.1231105951023925</v>
      </c>
      <c r="H16">
        <f>G16/G$18</f>
        <v>1.1155832758435216</v>
      </c>
      <c r="K16" s="43">
        <f>H4</f>
        <v>30.96</v>
      </c>
      <c r="L16" s="43">
        <f>I4</f>
        <v>31.05</v>
      </c>
      <c r="M16" s="16">
        <f>AVERAGE(K16:L16)</f>
        <v>31.005000000000003</v>
      </c>
      <c r="O16" s="16">
        <f>D16</f>
        <v>19.134999999999998</v>
      </c>
      <c r="P16" s="16">
        <f>M16-O16</f>
        <v>11.870000000000005</v>
      </c>
      <c r="Q16" s="16">
        <f>P16-P$18</f>
        <v>2.5000000000002132E-2</v>
      </c>
      <c r="R16" s="17">
        <f>2^-(Q16)</f>
        <v>0.98282059854524961</v>
      </c>
      <c r="S16">
        <f>R16/R$18</f>
        <v>0.98267305478108413</v>
      </c>
      <c r="V16" s="44">
        <f>V4</f>
        <v>35.590000000000003</v>
      </c>
      <c r="W16" s="44">
        <f>W4</f>
        <v>35.450000000000003</v>
      </c>
      <c r="X16" s="16">
        <f>AVERAGE(V16:W16)</f>
        <v>35.520000000000003</v>
      </c>
      <c r="Z16" s="16">
        <f>O16</f>
        <v>19.134999999999998</v>
      </c>
      <c r="AA16" s="16">
        <f>X16-Z16</f>
        <v>16.385000000000005</v>
      </c>
      <c r="AB16" s="16">
        <f>AA16-AA$18</f>
        <v>-0.20249999999999702</v>
      </c>
      <c r="AC16" s="17">
        <f>2^-(AB16)</f>
        <v>1.1506906232325835</v>
      </c>
      <c r="AD16">
        <f>AC16/AC$18</f>
        <v>1.1394477246312642</v>
      </c>
    </row>
    <row r="17" spans="1:30" x14ac:dyDescent="0.2">
      <c r="B17" s="42">
        <f>B5</f>
        <v>19.45</v>
      </c>
      <c r="C17" s="42">
        <f>C5</f>
        <v>19.489999999999998</v>
      </c>
      <c r="D17" s="16">
        <f>AVERAGE(B17:C17)</f>
        <v>19.47</v>
      </c>
      <c r="F17" s="16">
        <f>D17-D$18</f>
        <v>0.16750000000000043</v>
      </c>
      <c r="G17" s="17">
        <f>2^-(F17)</f>
        <v>0.89038426345611255</v>
      </c>
      <c r="H17">
        <f>G17/G$18</f>
        <v>0.88441672415647865</v>
      </c>
      <c r="K17" s="43">
        <f>H5</f>
        <v>31.19</v>
      </c>
      <c r="L17" s="43">
        <f>I5</f>
        <v>31.39</v>
      </c>
      <c r="M17" s="16">
        <f>AVERAGE(K17:L17)</f>
        <v>31.29</v>
      </c>
      <c r="O17" s="16">
        <f>D17</f>
        <v>19.47</v>
      </c>
      <c r="P17" s="16">
        <f>M17-O17</f>
        <v>11.82</v>
      </c>
      <c r="Q17" s="16">
        <f>P17-P$18</f>
        <v>-2.5000000000002132E-2</v>
      </c>
      <c r="R17" s="17">
        <f>2^-(Q17)</f>
        <v>1.0174796921026878</v>
      </c>
      <c r="S17">
        <f>R17/R$18</f>
        <v>1.0173269452189158</v>
      </c>
      <c r="V17" s="44">
        <f>V5</f>
        <v>36.15</v>
      </c>
      <c r="W17" s="44">
        <f>W5</f>
        <v>36.369999999999997</v>
      </c>
      <c r="X17" s="16">
        <f>AVERAGE(V17:W17)</f>
        <v>36.26</v>
      </c>
      <c r="Z17" s="16">
        <f>O17</f>
        <v>19.47</v>
      </c>
      <c r="AA17" s="16">
        <f>X17-Z17</f>
        <v>16.79</v>
      </c>
      <c r="AB17" s="16">
        <f>AA17-AA$18</f>
        <v>0.20249999999999702</v>
      </c>
      <c r="AC17" s="17">
        <f>2^-(AB17)</f>
        <v>0.86904332042851351</v>
      </c>
      <c r="AD17">
        <f>AC17/AC$18</f>
        <v>0.86055227536873569</v>
      </c>
    </row>
    <row r="18" spans="1:30" x14ac:dyDescent="0.2">
      <c r="D18" s="20">
        <f>AVERAGE(D16:D17)</f>
        <v>19.302499999999998</v>
      </c>
      <c r="E18" s="27"/>
      <c r="F18" s="20"/>
      <c r="G18" s="20">
        <f>AVERAGE(G16:G17)</f>
        <v>1.0067474292792524</v>
      </c>
      <c r="H18" s="20">
        <f>AVERAGE(H16:H17)</f>
        <v>1</v>
      </c>
      <c r="K18" s="14"/>
      <c r="L18" s="14"/>
      <c r="M18" s="20">
        <f>AVERAGE(M16:M17)</f>
        <v>31.147500000000001</v>
      </c>
      <c r="N18" s="27"/>
      <c r="O18" s="20"/>
      <c r="P18" s="20">
        <f>AVERAGE(P16:P17)</f>
        <v>11.845000000000002</v>
      </c>
      <c r="R18" s="20">
        <f>AVERAGE(R16:R17)</f>
        <v>1.0001501453239687</v>
      </c>
      <c r="S18" s="20">
        <f>AVERAGE(S16:S17)</f>
        <v>1</v>
      </c>
      <c r="X18" s="20">
        <f>AVERAGE(X16:X17)</f>
        <v>35.89</v>
      </c>
      <c r="Y18" s="27"/>
      <c r="Z18" s="20"/>
      <c r="AA18" s="20">
        <f>AVERAGE(AA16:AA17)</f>
        <v>16.587500000000002</v>
      </c>
      <c r="AC18" s="20">
        <f>AVERAGE(AC16:AC17)</f>
        <v>1.0098669718305486</v>
      </c>
      <c r="AD18" s="20">
        <f>AVERAGE(AD16:AD17)</f>
        <v>1</v>
      </c>
    </row>
    <row r="19" spans="1:30" x14ac:dyDescent="0.2">
      <c r="D19" s="16"/>
      <c r="F19" s="16"/>
      <c r="G19" s="17"/>
      <c r="K19" s="14"/>
      <c r="L19" s="14"/>
      <c r="M19" s="16"/>
      <c r="O19" s="16"/>
      <c r="P19" s="16"/>
      <c r="Q19" s="16"/>
      <c r="R19" s="17"/>
      <c r="X19" s="16"/>
      <c r="Z19" s="16"/>
      <c r="AA19" s="16"/>
      <c r="AB19" s="16"/>
      <c r="AC19" s="17"/>
    </row>
    <row r="20" spans="1:30" x14ac:dyDescent="0.2">
      <c r="A20" t="s">
        <v>42</v>
      </c>
      <c r="B20" t="s">
        <v>13</v>
      </c>
      <c r="C20" s="46" t="s">
        <v>14</v>
      </c>
      <c r="D20" t="s">
        <v>15</v>
      </c>
      <c r="F20" t="s">
        <v>16</v>
      </c>
      <c r="G20" t="s">
        <v>17</v>
      </c>
      <c r="H20" t="s">
        <v>18</v>
      </c>
      <c r="J20" t="s">
        <v>42</v>
      </c>
      <c r="K20" t="s">
        <v>13</v>
      </c>
      <c r="L20" t="s">
        <v>14</v>
      </c>
      <c r="M20" t="s">
        <v>15</v>
      </c>
      <c r="O20" t="s">
        <v>19</v>
      </c>
      <c r="P20" t="s">
        <v>20</v>
      </c>
      <c r="Q20" t="s">
        <v>21</v>
      </c>
      <c r="R20" t="s">
        <v>22</v>
      </c>
      <c r="S20" t="s">
        <v>18</v>
      </c>
      <c r="U20" t="s">
        <v>42</v>
      </c>
      <c r="V20" t="s">
        <v>13</v>
      </c>
      <c r="W20" s="46" t="s">
        <v>14</v>
      </c>
      <c r="X20" t="s">
        <v>15</v>
      </c>
      <c r="Z20" t="s">
        <v>19</v>
      </c>
      <c r="AA20" t="s">
        <v>20</v>
      </c>
      <c r="AB20" t="s">
        <v>21</v>
      </c>
      <c r="AC20" t="s">
        <v>22</v>
      </c>
      <c r="AD20" t="s">
        <v>18</v>
      </c>
    </row>
    <row r="21" spans="1:30" x14ac:dyDescent="0.2">
      <c r="B21" s="42">
        <f>B6</f>
        <v>19.239999999999998</v>
      </c>
      <c r="C21" s="42">
        <f>C6</f>
        <v>19.11</v>
      </c>
      <c r="D21" s="16">
        <f>AVERAGE(B21:C21)</f>
        <v>19.174999999999997</v>
      </c>
      <c r="F21" s="16">
        <f>D21-D$18</f>
        <v>-0.12750000000000128</v>
      </c>
      <c r="G21" s="17">
        <f>2^-(F21)</f>
        <v>1.0923990768174989</v>
      </c>
      <c r="H21">
        <f>G21/G$18</f>
        <v>1.0850775924996063</v>
      </c>
      <c r="K21" s="43">
        <f>H6</f>
        <v>31.59</v>
      </c>
      <c r="L21" s="43">
        <f>I6</f>
        <v>31.44</v>
      </c>
      <c r="M21">
        <f>AVERAGE(K21:L21)</f>
        <v>31.515000000000001</v>
      </c>
      <c r="O21" s="16">
        <f>D21</f>
        <v>19.174999999999997</v>
      </c>
      <c r="P21" s="16">
        <f>M21-O21</f>
        <v>12.340000000000003</v>
      </c>
      <c r="Q21" s="16">
        <f>P21-P$18</f>
        <v>0.49500000000000099</v>
      </c>
      <c r="R21" s="17">
        <f>2^-(Q21)</f>
        <v>0.70956167810019077</v>
      </c>
      <c r="S21">
        <f>R21/R$18</f>
        <v>0.70945515672584292</v>
      </c>
      <c r="V21" s="44">
        <f>V6</f>
        <v>33.21</v>
      </c>
      <c r="W21" s="44">
        <f>W6</f>
        <v>32.78</v>
      </c>
      <c r="X21">
        <f>AVERAGE(V21:W21)</f>
        <v>32.995000000000005</v>
      </c>
      <c r="Z21" s="16">
        <f>O21</f>
        <v>19.174999999999997</v>
      </c>
      <c r="AA21" s="16">
        <f>X21-Z21</f>
        <v>13.820000000000007</v>
      </c>
      <c r="AB21" s="16">
        <f>AA21-AA$18</f>
        <v>-2.7674999999999947</v>
      </c>
      <c r="AC21" s="17">
        <f>2^-(AB21)</f>
        <v>6.8092693400801663</v>
      </c>
      <c r="AD21">
        <f>AC21/AC$18</f>
        <v>6.7427389250459937</v>
      </c>
    </row>
    <row r="22" spans="1:30" x14ac:dyDescent="0.2">
      <c r="B22" s="42">
        <f>B7</f>
        <v>19.3</v>
      </c>
      <c r="C22" s="42">
        <f>C7</f>
        <v>19.28</v>
      </c>
      <c r="D22" s="16">
        <f>AVERAGE(B22:C22)</f>
        <v>19.29</v>
      </c>
      <c r="F22" s="16">
        <f>D22-D$18</f>
        <v>-1.2499999999999289E-2</v>
      </c>
      <c r="G22" s="17">
        <f>2^-(F22)</f>
        <v>1.0087019837903985</v>
      </c>
      <c r="H22">
        <f>G22/G$18</f>
        <v>1.0019414546829739</v>
      </c>
      <c r="K22" s="43">
        <f>H7</f>
        <v>31</v>
      </c>
      <c r="L22" s="43">
        <f>I7</f>
        <v>31.16</v>
      </c>
      <c r="M22">
        <f>AVERAGE(K22:L22)</f>
        <v>31.08</v>
      </c>
      <c r="O22" s="16">
        <f>D22</f>
        <v>19.29</v>
      </c>
      <c r="P22" s="16">
        <f>M22-O22</f>
        <v>11.79</v>
      </c>
      <c r="Q22" s="16">
        <f>P22-P$18</f>
        <v>-5.5000000000003268E-2</v>
      </c>
      <c r="R22" s="17">
        <f>2^-(Q22)</f>
        <v>1.0388591032976666</v>
      </c>
      <c r="S22">
        <f>R22/R$18</f>
        <v>1.0387031468771715</v>
      </c>
      <c r="V22" s="44">
        <f>V7</f>
        <v>33.46</v>
      </c>
      <c r="W22" s="44">
        <f>W7</f>
        <v>33.39</v>
      </c>
      <c r="X22">
        <f>AVERAGE(V22:W22)</f>
        <v>33.424999999999997</v>
      </c>
      <c r="Z22" s="16">
        <f>O22</f>
        <v>19.29</v>
      </c>
      <c r="AA22" s="16">
        <f>X22-Z22</f>
        <v>14.134999999999998</v>
      </c>
      <c r="AB22" s="16">
        <f>AA22-AA$18</f>
        <v>-2.4525000000000041</v>
      </c>
      <c r="AC22" s="17">
        <f>2^-(AB22)</f>
        <v>5.4736379052604418</v>
      </c>
      <c r="AD22">
        <f>AC22/AC$18</f>
        <v>5.4201573652206685</v>
      </c>
    </row>
    <row r="23" spans="1:30" x14ac:dyDescent="0.2">
      <c r="D23" s="20">
        <f>AVERAGE(D21:D22)</f>
        <v>19.232499999999998</v>
      </c>
      <c r="E23" s="27"/>
      <c r="F23" s="20"/>
      <c r="G23" s="20">
        <f>AVERAGE(G21:G22)</f>
        <v>1.0505505303039486</v>
      </c>
      <c r="H23" s="20">
        <f>AVERAGE(H21:H22)</f>
        <v>1.0435095235912901</v>
      </c>
      <c r="M23" s="20">
        <f>AVERAGE(M21:M22)</f>
        <v>31.297499999999999</v>
      </c>
      <c r="O23" s="20"/>
      <c r="P23" s="20">
        <f>AVERAGE(P21:P22)</f>
        <v>12.065000000000001</v>
      </c>
      <c r="R23" s="20">
        <f>AVERAGE(R21:R22)</f>
        <v>0.8742103906989287</v>
      </c>
      <c r="S23" s="20">
        <f>AVERAGE(S21:S22)</f>
        <v>0.87407915180150719</v>
      </c>
      <c r="X23" s="20">
        <f>AVERAGE(X21:X22)</f>
        <v>33.21</v>
      </c>
      <c r="Z23" s="20"/>
      <c r="AA23" s="20">
        <f>AVERAGE(AA21:AA22)</f>
        <v>13.977500000000003</v>
      </c>
      <c r="AC23" s="20">
        <f>AVERAGE(AC21:AC22)</f>
        <v>6.141453622670304</v>
      </c>
      <c r="AD23" s="20">
        <f>AVERAGE(AD21:AD22)</f>
        <v>6.0814481451333311</v>
      </c>
    </row>
    <row r="25" spans="1:30" x14ac:dyDescent="0.2">
      <c r="A25" t="s">
        <v>43</v>
      </c>
      <c r="B25" t="s">
        <v>13</v>
      </c>
      <c r="C25" t="s">
        <v>14</v>
      </c>
      <c r="D25" t="s">
        <v>15</v>
      </c>
      <c r="F25" t="s">
        <v>16</v>
      </c>
      <c r="G25" t="s">
        <v>17</v>
      </c>
      <c r="H25" t="s">
        <v>18</v>
      </c>
      <c r="J25" t="s">
        <v>43</v>
      </c>
      <c r="K25" t="s">
        <v>13</v>
      </c>
      <c r="L25" t="s">
        <v>14</v>
      </c>
      <c r="M25" t="s">
        <v>15</v>
      </c>
      <c r="O25" t="s">
        <v>19</v>
      </c>
      <c r="P25" t="s">
        <v>20</v>
      </c>
      <c r="Q25" t="s">
        <v>21</v>
      </c>
      <c r="R25" t="s">
        <v>22</v>
      </c>
      <c r="S25" t="s">
        <v>18</v>
      </c>
      <c r="U25" t="s">
        <v>43</v>
      </c>
      <c r="V25" t="s">
        <v>13</v>
      </c>
      <c r="W25" t="s">
        <v>14</v>
      </c>
      <c r="X25" t="s">
        <v>15</v>
      </c>
      <c r="Z25" t="s">
        <v>19</v>
      </c>
      <c r="AA25" t="s">
        <v>20</v>
      </c>
      <c r="AB25" t="s">
        <v>21</v>
      </c>
      <c r="AC25" t="s">
        <v>22</v>
      </c>
      <c r="AD25" t="s">
        <v>18</v>
      </c>
    </row>
    <row r="26" spans="1:30" x14ac:dyDescent="0.2">
      <c r="B26" s="42">
        <f>B8</f>
        <v>19.149999999999999</v>
      </c>
      <c r="C26" s="42">
        <f>C8</f>
        <v>19.09</v>
      </c>
      <c r="D26" s="16">
        <f>AVERAGE(B26:C26)</f>
        <v>19.119999999999997</v>
      </c>
      <c r="F26" s="16">
        <f>D26-D$18</f>
        <v>-0.18250000000000099</v>
      </c>
      <c r="G26" s="17">
        <f>2^-(F26)</f>
        <v>1.134848725385823</v>
      </c>
      <c r="H26">
        <f>G26/G$18</f>
        <v>1.1272427347525293</v>
      </c>
      <c r="K26" s="43">
        <f>H8</f>
        <v>26.07</v>
      </c>
      <c r="L26" s="43">
        <f>I8</f>
        <v>26.4</v>
      </c>
      <c r="M26">
        <f>AVERAGE(K26:L26)</f>
        <v>26.234999999999999</v>
      </c>
      <c r="O26" s="16">
        <f>D26</f>
        <v>19.119999999999997</v>
      </c>
      <c r="P26" s="16">
        <f>M26-O26</f>
        <v>7.115000000000002</v>
      </c>
      <c r="Q26" s="16">
        <f>P26-P$18</f>
        <v>-4.7300000000000004</v>
      </c>
      <c r="R26" s="17">
        <f>2^-(Q26)</f>
        <v>26.538225466062144</v>
      </c>
      <c r="S26">
        <f>R26/R$18</f>
        <v>26.534241473779797</v>
      </c>
      <c r="V26" s="44">
        <f>V8</f>
        <v>35.75</v>
      </c>
      <c r="W26" s="44">
        <f>W8</f>
        <v>34.99</v>
      </c>
      <c r="X26">
        <f>AVERAGE(V26:W26)</f>
        <v>35.370000000000005</v>
      </c>
      <c r="Z26" s="16">
        <f>O26</f>
        <v>19.119999999999997</v>
      </c>
      <c r="AA26" s="16">
        <f>X26-Z26</f>
        <v>16.250000000000007</v>
      </c>
      <c r="AB26" s="16">
        <f>AA26-AA$18</f>
        <v>-0.33749999999999503</v>
      </c>
      <c r="AC26" s="17">
        <f>2^-(AB26)</f>
        <v>1.2635651042638401</v>
      </c>
      <c r="AD26">
        <f>AC26/AC$18</f>
        <v>1.2512193581035946</v>
      </c>
    </row>
    <row r="27" spans="1:30" x14ac:dyDescent="0.2">
      <c r="B27" s="42">
        <f>B9</f>
        <v>19.149999999999999</v>
      </c>
      <c r="C27" s="42">
        <f>C9</f>
        <v>19.02</v>
      </c>
      <c r="D27" s="16">
        <f>AVERAGE(B27:C27)</f>
        <v>19.085000000000001</v>
      </c>
      <c r="F27" s="16">
        <f>D27-D$18</f>
        <v>-0.21749999999999758</v>
      </c>
      <c r="G27" s="17">
        <f>2^-(F27)</f>
        <v>1.1627170047041202</v>
      </c>
      <c r="H27">
        <f>G27/G$18</f>
        <v>1.1549242351048554</v>
      </c>
      <c r="K27" s="43">
        <f>H9</f>
        <v>25.75</v>
      </c>
      <c r="L27" s="43">
        <f>I9</f>
        <v>25.65</v>
      </c>
      <c r="M27">
        <f>AVERAGE(K27:L27)</f>
        <v>25.7</v>
      </c>
      <c r="O27" s="16">
        <f>D27</f>
        <v>19.085000000000001</v>
      </c>
      <c r="P27" s="16">
        <f>M27-O27</f>
        <v>6.6149999999999984</v>
      </c>
      <c r="Q27" s="16">
        <f>P27-P$18</f>
        <v>-5.230000000000004</v>
      </c>
      <c r="R27" s="17">
        <f>2^-(Q27)</f>
        <v>37.530718375420221</v>
      </c>
      <c r="S27">
        <f>R27/R$18</f>
        <v>37.525084159502136</v>
      </c>
      <c r="V27" s="44">
        <f>V9</f>
        <v>35.869999999999997</v>
      </c>
      <c r="W27" s="44">
        <f>W9</f>
        <v>35.39</v>
      </c>
      <c r="X27">
        <f>AVERAGE(V27:W27)</f>
        <v>35.629999999999995</v>
      </c>
      <c r="Z27" s="16">
        <f>O27</f>
        <v>19.085000000000001</v>
      </c>
      <c r="AA27" s="16">
        <f>X27-Z27</f>
        <v>16.544999999999995</v>
      </c>
      <c r="AB27" s="16">
        <f>AA27-AA$18</f>
        <v>-4.2500000000007532E-2</v>
      </c>
      <c r="AC27" s="17">
        <f>2^-(AB27)</f>
        <v>1.0298969566749034</v>
      </c>
      <c r="AD27">
        <f>AC27/AC$18</f>
        <v>1.0198342805568215</v>
      </c>
    </row>
    <row r="28" spans="1:30" x14ac:dyDescent="0.2">
      <c r="B28" s="42">
        <f>B10</f>
        <v>19.22</v>
      </c>
      <c r="C28" s="42">
        <f>C10</f>
        <v>19.16</v>
      </c>
      <c r="D28" s="16">
        <f>AVERAGE(B28:C28)</f>
        <v>19.189999999999998</v>
      </c>
      <c r="F28" s="16">
        <f>D28-D$18</f>
        <v>-0.11250000000000071</v>
      </c>
      <c r="G28" s="17">
        <f>2^-(F28)</f>
        <v>1.0811000178342642</v>
      </c>
      <c r="H28">
        <f>G28/G$18</f>
        <v>1.0738542621442222</v>
      </c>
      <c r="K28" s="43">
        <f>H10</f>
        <v>26.26</v>
      </c>
      <c r="L28" s="43">
        <f>I10</f>
        <v>26.38</v>
      </c>
      <c r="M28">
        <f>AVERAGE(K28:L28)</f>
        <v>26.32</v>
      </c>
      <c r="O28" s="16">
        <f>D28</f>
        <v>19.189999999999998</v>
      </c>
      <c r="P28" s="16">
        <f>M28-O28</f>
        <v>7.1300000000000026</v>
      </c>
      <c r="Q28" s="16">
        <f>P28-P$18</f>
        <v>-4.7149999999999999</v>
      </c>
      <c r="R28" s="17">
        <f>2^-(Q28)</f>
        <v>26.263731481935945</v>
      </c>
      <c r="S28">
        <f>R28/R$18</f>
        <v>26.259788697454617</v>
      </c>
      <c r="V28" s="44">
        <f>V10</f>
        <v>35.49</v>
      </c>
      <c r="W28" s="44">
        <f>W10</f>
        <v>36.049999999999997</v>
      </c>
      <c r="X28">
        <f>AVERAGE(V28:W28)</f>
        <v>35.769999999999996</v>
      </c>
      <c r="Z28" s="16">
        <f>O28</f>
        <v>19.189999999999998</v>
      </c>
      <c r="AA28" s="16">
        <f>X28-Z28</f>
        <v>16.579999999999998</v>
      </c>
      <c r="AB28" s="16">
        <f>AA28-AA$18</f>
        <v>-7.5000000000038369E-3</v>
      </c>
      <c r="AC28" s="17">
        <f>2^-(AB28)</f>
        <v>1.0052121400414786</v>
      </c>
      <c r="AD28">
        <f>AC28/AC$18</f>
        <v>0.99539064855182624</v>
      </c>
    </row>
    <row r="29" spans="1:30" x14ac:dyDescent="0.2">
      <c r="B29" s="42">
        <f>B11</f>
        <v>19.27</v>
      </c>
      <c r="C29" s="42">
        <f>C11</f>
        <v>19.32</v>
      </c>
      <c r="D29" s="16">
        <f>AVERAGE(B29:C29)</f>
        <v>19.295000000000002</v>
      </c>
      <c r="F29" s="16">
        <f>D29-D$18</f>
        <v>-7.4999999999967315E-3</v>
      </c>
      <c r="G29" s="17">
        <f>2^-(F29)</f>
        <v>1.0052121400414737</v>
      </c>
      <c r="H29">
        <f>G29/G$18</f>
        <v>0.99847500058790528</v>
      </c>
      <c r="K29" s="43">
        <f>H11</f>
        <v>26.69</v>
      </c>
      <c r="L29" s="43">
        <f>I11</f>
        <v>26.87</v>
      </c>
      <c r="M29">
        <f>AVERAGE(K29:L29)</f>
        <v>26.78</v>
      </c>
      <c r="O29" s="16">
        <f>D29</f>
        <v>19.295000000000002</v>
      </c>
      <c r="P29" s="16">
        <f>M29-O29</f>
        <v>7.4849999999999994</v>
      </c>
      <c r="Q29" s="16">
        <f>P29-P$18</f>
        <v>-4.360000000000003</v>
      </c>
      <c r="R29" s="17">
        <f>2^-(Q29)</f>
        <v>20.534814361006507</v>
      </c>
      <c r="S29">
        <f>R29/R$18</f>
        <v>20.531731617511156</v>
      </c>
      <c r="V29" s="44">
        <f>V11</f>
        <v>36.049999999999997</v>
      </c>
      <c r="W29" s="44">
        <f>W11</f>
        <v>35.979999999999997</v>
      </c>
      <c r="X29">
        <f>AVERAGE(V29:W29)</f>
        <v>36.015000000000001</v>
      </c>
      <c r="Z29" s="16">
        <f>O29</f>
        <v>19.295000000000002</v>
      </c>
      <c r="AA29" s="16">
        <f>X29-Z29</f>
        <v>16.72</v>
      </c>
      <c r="AB29" s="16">
        <f>AA29-AA$18</f>
        <v>0.13249999999999673</v>
      </c>
      <c r="AC29" s="17">
        <f>2^-(AB29)</f>
        <v>0.91224927224499786</v>
      </c>
      <c r="AD29">
        <f>AC29/AC$18</f>
        <v>0.90333608058435377</v>
      </c>
    </row>
    <row r="30" spans="1:30" x14ac:dyDescent="0.2">
      <c r="D30" s="20">
        <f>AVERAGE(D28:D29)</f>
        <v>19.2425</v>
      </c>
      <c r="E30" s="27"/>
      <c r="F30" s="20"/>
      <c r="G30" s="20">
        <f>AVERAGE(G26:G29)</f>
        <v>1.0959694719914204</v>
      </c>
      <c r="H30" s="20">
        <f>AVERAGE(H26:H29)</f>
        <v>1.0886240581473781</v>
      </c>
      <c r="M30" s="47">
        <v>31.15</v>
      </c>
      <c r="P30" s="20">
        <f>AVERAGE(P28:P29)</f>
        <v>7.307500000000001</v>
      </c>
      <c r="R30" s="20">
        <f>AVERAGE(R26:R29)</f>
        <v>27.716872421106206</v>
      </c>
      <c r="S30" s="20">
        <f>AVERAGE(S26:S29)</f>
        <v>27.712711487061924</v>
      </c>
      <c r="X30" s="20">
        <f>AVERAGE(X26:X29)</f>
        <v>35.696249999999999</v>
      </c>
      <c r="AA30" s="20">
        <f>AVERAGE(AA28:AA29)</f>
        <v>16.649999999999999</v>
      </c>
      <c r="AC30" s="20">
        <f>AVERAGE(AC26:AC29)</f>
        <v>1.052730868306305</v>
      </c>
      <c r="AD30" s="20">
        <f>AVERAGE(AD26:AD29)</f>
        <v>1.042445091949149</v>
      </c>
    </row>
    <row r="31" spans="1:30" x14ac:dyDescent="0.2">
      <c r="D31" s="20"/>
      <c r="E31" s="27"/>
      <c r="F31" s="20"/>
      <c r="G31" s="20"/>
      <c r="H31" s="20"/>
      <c r="M31" s="47"/>
      <c r="P31" s="20"/>
      <c r="R31" s="20"/>
      <c r="S31" s="20"/>
      <c r="X31" s="20"/>
      <c r="AA31" s="20"/>
      <c r="AC31" s="20"/>
      <c r="AD31" s="20"/>
    </row>
    <row r="32" spans="1:30" x14ac:dyDescent="0.2">
      <c r="D32" s="20"/>
      <c r="E32" s="27"/>
      <c r="F32" s="20"/>
      <c r="G32" s="20"/>
      <c r="H32" s="20"/>
      <c r="M32" s="47"/>
      <c r="P32" s="20"/>
      <c r="R32" s="20"/>
      <c r="S32" s="20"/>
      <c r="X32" s="20"/>
      <c r="AA32" s="20"/>
      <c r="AC32" s="20"/>
      <c r="AD32" s="20"/>
    </row>
    <row r="33" spans="1:30" x14ac:dyDescent="0.2">
      <c r="D33" s="20"/>
      <c r="E33" s="27"/>
      <c r="F33" s="20"/>
      <c r="G33" s="20"/>
      <c r="H33" s="20"/>
      <c r="M33" s="47"/>
      <c r="R33" s="20"/>
      <c r="S33" s="27"/>
      <c r="T33" s="20"/>
      <c r="U33" s="20"/>
      <c r="V33" s="20"/>
      <c r="AA33" s="47"/>
      <c r="AC33" s="20"/>
      <c r="AD33" s="20"/>
    </row>
    <row r="34" spans="1:30" x14ac:dyDescent="0.2">
      <c r="A34" s="1" t="s">
        <v>27</v>
      </c>
      <c r="B34" s="1">
        <v>1</v>
      </c>
      <c r="C34" s="1">
        <v>2</v>
      </c>
      <c r="D34" s="1">
        <v>3</v>
      </c>
      <c r="E34" s="1">
        <v>4</v>
      </c>
      <c r="F34" s="1">
        <v>5</v>
      </c>
      <c r="G34" s="1">
        <v>6</v>
      </c>
      <c r="H34" s="1">
        <v>7</v>
      </c>
      <c r="I34" s="1">
        <v>8</v>
      </c>
      <c r="J34" s="1">
        <v>9</v>
      </c>
      <c r="K34" s="1">
        <v>10</v>
      </c>
      <c r="L34" s="1">
        <v>11</v>
      </c>
      <c r="M34" s="1">
        <v>12</v>
      </c>
      <c r="N34" t="s">
        <v>36</v>
      </c>
      <c r="O34" s="1" t="s">
        <v>45</v>
      </c>
      <c r="P34" s="1">
        <v>1</v>
      </c>
      <c r="Q34" s="1">
        <v>2</v>
      </c>
      <c r="R34" s="1">
        <v>3</v>
      </c>
      <c r="S34" s="1">
        <v>4</v>
      </c>
      <c r="T34" s="1">
        <v>5</v>
      </c>
      <c r="U34" s="1">
        <v>6</v>
      </c>
      <c r="V34" s="1">
        <v>7</v>
      </c>
      <c r="W34" s="1">
        <v>8</v>
      </c>
      <c r="X34" s="1">
        <v>9</v>
      </c>
      <c r="Y34" s="1">
        <v>10</v>
      </c>
      <c r="Z34" s="1">
        <v>11</v>
      </c>
      <c r="AA34" s="1">
        <v>12</v>
      </c>
      <c r="AB34" t="s">
        <v>36</v>
      </c>
    </row>
    <row r="35" spans="1:30" x14ac:dyDescent="0.2">
      <c r="A35" s="1" t="s">
        <v>0</v>
      </c>
      <c r="B35" s="55"/>
      <c r="C35" s="55"/>
      <c r="D35" s="23">
        <v>1</v>
      </c>
      <c r="E35" s="23">
        <v>1</v>
      </c>
      <c r="F35" s="55"/>
      <c r="G35" s="55"/>
      <c r="H35" s="1"/>
      <c r="I35" s="1"/>
      <c r="J35" s="1"/>
      <c r="K35" s="1"/>
      <c r="L35" s="1"/>
      <c r="M35" s="1"/>
      <c r="N35" s="38" t="s">
        <v>24</v>
      </c>
      <c r="O35" s="1" t="s">
        <v>0</v>
      </c>
      <c r="P35" s="55"/>
      <c r="Q35" s="55"/>
      <c r="R35" s="48">
        <v>1</v>
      </c>
      <c r="S35" s="48">
        <v>1</v>
      </c>
      <c r="T35" s="55"/>
      <c r="U35" s="55"/>
      <c r="V35" s="1"/>
      <c r="W35" s="1"/>
      <c r="X35" s="1"/>
      <c r="Y35" s="1"/>
      <c r="Z35" s="1"/>
      <c r="AA35" s="1"/>
      <c r="AB35" s="38" t="s">
        <v>25</v>
      </c>
    </row>
    <row r="36" spans="1:30" x14ac:dyDescent="0.2">
      <c r="A36" s="1" t="s">
        <v>1</v>
      </c>
      <c r="B36" s="55"/>
      <c r="C36" s="55"/>
      <c r="D36" s="23">
        <v>2</v>
      </c>
      <c r="E36" s="23">
        <v>2</v>
      </c>
      <c r="F36" s="55"/>
      <c r="G36" s="55"/>
      <c r="H36" s="1"/>
      <c r="I36" s="1"/>
      <c r="J36" s="1"/>
      <c r="K36" s="1"/>
      <c r="L36" s="1"/>
      <c r="M36" s="1"/>
      <c r="O36" s="1" t="s">
        <v>1</v>
      </c>
      <c r="P36" s="55"/>
      <c r="Q36" s="55"/>
      <c r="R36" s="48">
        <v>2</v>
      </c>
      <c r="S36" s="48">
        <v>2</v>
      </c>
      <c r="T36" s="55"/>
      <c r="U36" s="55"/>
      <c r="V36" s="1"/>
      <c r="W36" s="1"/>
      <c r="X36" s="1"/>
      <c r="Y36" s="1"/>
      <c r="Z36" s="1"/>
      <c r="AA36" s="1"/>
    </row>
    <row r="37" spans="1:30" x14ac:dyDescent="0.2">
      <c r="A37" s="1" t="s">
        <v>2</v>
      </c>
      <c r="B37" s="55"/>
      <c r="C37" s="55"/>
      <c r="D37" s="23">
        <v>5</v>
      </c>
      <c r="E37" s="23">
        <v>5</v>
      </c>
      <c r="F37" s="55"/>
      <c r="G37" s="55"/>
      <c r="H37" s="1"/>
      <c r="I37" s="1"/>
      <c r="J37" s="1"/>
      <c r="K37" s="1"/>
      <c r="L37" s="1"/>
      <c r="M37" s="1"/>
      <c r="O37" s="1" t="s">
        <v>2</v>
      </c>
      <c r="P37" s="55"/>
      <c r="Q37" s="55"/>
      <c r="R37" s="48">
        <v>5</v>
      </c>
      <c r="S37" s="48">
        <v>5</v>
      </c>
      <c r="T37" s="55"/>
      <c r="U37" s="55"/>
      <c r="V37" s="1"/>
      <c r="W37" s="1"/>
      <c r="X37" s="1"/>
      <c r="Y37" s="1"/>
      <c r="Z37" s="1"/>
      <c r="AA37" s="1"/>
    </row>
    <row r="38" spans="1:30" x14ac:dyDescent="0.2">
      <c r="A38" s="1" t="s">
        <v>3</v>
      </c>
      <c r="B38" s="55"/>
      <c r="C38" s="55"/>
      <c r="D38" s="23">
        <v>6</v>
      </c>
      <c r="E38" s="23">
        <v>6</v>
      </c>
      <c r="F38" s="55"/>
      <c r="G38" s="55"/>
      <c r="H38" s="1"/>
      <c r="I38" s="1"/>
      <c r="J38" s="1"/>
      <c r="K38" s="1"/>
      <c r="L38" s="1"/>
      <c r="M38" s="1"/>
      <c r="O38" s="1" t="s">
        <v>3</v>
      </c>
      <c r="P38" s="55"/>
      <c r="Q38" s="55"/>
      <c r="R38" s="48">
        <v>6</v>
      </c>
      <c r="S38" s="48">
        <v>6</v>
      </c>
      <c r="T38" s="55"/>
      <c r="U38" s="55"/>
      <c r="V38" s="1"/>
      <c r="W38" s="1"/>
      <c r="X38" s="1"/>
      <c r="Y38" s="1"/>
      <c r="Z38" s="1"/>
      <c r="AA38" s="1"/>
    </row>
    <row r="39" spans="1:30" x14ac:dyDescent="0.2">
      <c r="A39" s="1" t="s">
        <v>9</v>
      </c>
      <c r="B39" s="55"/>
      <c r="C39" s="55"/>
      <c r="D39" s="23">
        <v>7</v>
      </c>
      <c r="E39" s="23">
        <v>7</v>
      </c>
      <c r="F39" s="55"/>
      <c r="G39" s="55"/>
      <c r="H39" s="1"/>
      <c r="I39" s="1"/>
      <c r="J39" s="1"/>
      <c r="K39" s="1"/>
      <c r="L39" s="1"/>
      <c r="M39" s="1"/>
      <c r="O39" s="1" t="s">
        <v>9</v>
      </c>
      <c r="P39" s="55"/>
      <c r="Q39" s="55"/>
      <c r="R39" s="48">
        <v>7</v>
      </c>
      <c r="S39" s="48">
        <v>7</v>
      </c>
      <c r="T39" s="55"/>
      <c r="U39" s="55"/>
      <c r="V39" s="1"/>
      <c r="W39" s="1"/>
      <c r="X39" s="1"/>
      <c r="Y39" s="1"/>
      <c r="Z39" s="1"/>
      <c r="AA39" s="1"/>
    </row>
    <row r="40" spans="1:30" x14ac:dyDescent="0.2">
      <c r="A40" s="1" t="s">
        <v>10</v>
      </c>
      <c r="B40" s="55"/>
      <c r="C40" s="55"/>
      <c r="D40" s="23">
        <v>8</v>
      </c>
      <c r="E40" s="23">
        <v>8</v>
      </c>
      <c r="F40" s="55"/>
      <c r="G40" s="55"/>
      <c r="H40" s="1"/>
      <c r="I40" s="1"/>
      <c r="J40" s="1"/>
      <c r="K40" s="1"/>
      <c r="L40" s="1"/>
      <c r="M40" s="1"/>
      <c r="O40" s="1" t="s">
        <v>10</v>
      </c>
      <c r="P40" s="55"/>
      <c r="Q40" s="55"/>
      <c r="R40" s="48">
        <v>8</v>
      </c>
      <c r="S40" s="48">
        <v>8</v>
      </c>
      <c r="T40" s="55"/>
      <c r="U40" s="55"/>
      <c r="V40" s="1"/>
      <c r="W40" s="1"/>
      <c r="X40" s="1"/>
      <c r="Y40" s="1"/>
      <c r="Z40" s="1"/>
      <c r="AA40" s="1"/>
    </row>
    <row r="41" spans="1:30" x14ac:dyDescent="0.2">
      <c r="A41" s="1" t="s">
        <v>11</v>
      </c>
      <c r="B41" s="55"/>
      <c r="C41" s="55"/>
      <c r="D41" s="1"/>
      <c r="E41" s="1"/>
      <c r="F41" s="55"/>
      <c r="G41" s="55"/>
      <c r="H41" s="1"/>
      <c r="I41" s="1"/>
      <c r="J41" s="1"/>
      <c r="K41" s="1"/>
      <c r="L41" s="1"/>
      <c r="M41" s="1"/>
      <c r="O41" s="1" t="s">
        <v>11</v>
      </c>
      <c r="P41" s="55"/>
      <c r="Q41" s="55"/>
      <c r="R41" s="1"/>
      <c r="S41" s="1"/>
      <c r="T41" s="55"/>
      <c r="U41" s="55"/>
      <c r="V41" s="1"/>
      <c r="W41" s="1"/>
      <c r="X41" s="1"/>
      <c r="Y41" s="1"/>
      <c r="Z41" s="1"/>
      <c r="AA41" s="1"/>
    </row>
    <row r="42" spans="1:30" x14ac:dyDescent="0.2">
      <c r="A42" s="1" t="s">
        <v>12</v>
      </c>
      <c r="B42" s="55"/>
      <c r="C42" s="55"/>
      <c r="D42" s="1"/>
      <c r="E42" s="1"/>
      <c r="F42" s="55"/>
      <c r="G42" s="55"/>
      <c r="H42" s="1"/>
      <c r="I42" s="1"/>
      <c r="J42" s="1"/>
      <c r="K42" s="1"/>
      <c r="L42" s="1"/>
      <c r="M42" s="1"/>
      <c r="O42" s="1" t="s">
        <v>12</v>
      </c>
      <c r="P42" s="55"/>
      <c r="Q42" s="55"/>
      <c r="R42" s="1"/>
      <c r="S42" s="1"/>
      <c r="T42" s="55"/>
      <c r="U42" s="55"/>
      <c r="V42" s="1"/>
      <c r="W42" s="1"/>
      <c r="X42" s="1"/>
      <c r="Y42" s="1"/>
      <c r="Z42" s="1"/>
      <c r="AA42" s="1"/>
    </row>
    <row r="43" spans="1:30" x14ac:dyDescent="0.2">
      <c r="B43" s="56"/>
      <c r="C43" s="56"/>
      <c r="D43" s="25" t="s">
        <v>38</v>
      </c>
      <c r="E43" s="25"/>
      <c r="F43" s="56"/>
      <c r="G43" s="56"/>
      <c r="P43" s="56"/>
      <c r="Q43" s="56"/>
      <c r="R43" s="25" t="s">
        <v>38</v>
      </c>
      <c r="S43" s="25"/>
      <c r="T43" s="56"/>
      <c r="U43" s="56"/>
    </row>
    <row r="44" spans="1:30" x14ac:dyDescent="0.2">
      <c r="A44" s="30" t="s">
        <v>34</v>
      </c>
      <c r="O44" s="37" t="s">
        <v>35</v>
      </c>
    </row>
    <row r="45" spans="1:30" x14ac:dyDescent="0.2">
      <c r="B45">
        <v>1</v>
      </c>
      <c r="C45">
        <v>2</v>
      </c>
      <c r="D45">
        <v>3</v>
      </c>
      <c r="E45">
        <v>4</v>
      </c>
      <c r="F45">
        <v>5</v>
      </c>
      <c r="G45">
        <v>6</v>
      </c>
      <c r="H45">
        <v>7</v>
      </c>
      <c r="I45">
        <v>8</v>
      </c>
      <c r="J45">
        <v>9</v>
      </c>
      <c r="K45">
        <v>10</v>
      </c>
      <c r="L45">
        <v>11</v>
      </c>
      <c r="M45">
        <v>12</v>
      </c>
      <c r="P45">
        <v>1</v>
      </c>
      <c r="Q45">
        <v>2</v>
      </c>
      <c r="R45">
        <v>3</v>
      </c>
      <c r="S45">
        <v>4</v>
      </c>
      <c r="T45">
        <v>5</v>
      </c>
      <c r="U45">
        <v>6</v>
      </c>
      <c r="V45">
        <v>7</v>
      </c>
      <c r="W45">
        <v>8</v>
      </c>
      <c r="X45">
        <v>9</v>
      </c>
      <c r="Y45">
        <v>10</v>
      </c>
      <c r="Z45">
        <v>11</v>
      </c>
      <c r="AA45">
        <v>12</v>
      </c>
    </row>
    <row r="46" spans="1:30" x14ac:dyDescent="0.2">
      <c r="B46" t="s">
        <v>7</v>
      </c>
      <c r="C46" t="s">
        <v>7</v>
      </c>
      <c r="D46">
        <v>27.19</v>
      </c>
      <c r="E46">
        <v>27.38</v>
      </c>
      <c r="F46" t="s">
        <v>7</v>
      </c>
      <c r="G46" t="s">
        <v>7</v>
      </c>
      <c r="H46" t="s">
        <v>7</v>
      </c>
      <c r="I46" t="s">
        <v>7</v>
      </c>
      <c r="J46" t="s">
        <v>7</v>
      </c>
      <c r="K46" t="s">
        <v>7</v>
      </c>
      <c r="L46" t="s">
        <v>7</v>
      </c>
      <c r="M46" t="s">
        <v>7</v>
      </c>
      <c r="P46" t="s">
        <v>7</v>
      </c>
      <c r="Q46" t="s">
        <v>7</v>
      </c>
      <c r="R46">
        <v>28.99</v>
      </c>
      <c r="S46">
        <v>29.05</v>
      </c>
      <c r="T46" t="s">
        <v>7</v>
      </c>
      <c r="U46" t="s">
        <v>7</v>
      </c>
      <c r="V46" t="s">
        <v>7</v>
      </c>
      <c r="W46" t="s">
        <v>7</v>
      </c>
      <c r="X46" t="s">
        <v>7</v>
      </c>
      <c r="Y46" t="s">
        <v>7</v>
      </c>
      <c r="Z46" t="s">
        <v>7</v>
      </c>
      <c r="AA46" t="s">
        <v>7</v>
      </c>
    </row>
    <row r="47" spans="1:30" x14ac:dyDescent="0.2">
      <c r="B47" t="s">
        <v>7</v>
      </c>
      <c r="C47" t="s">
        <v>7</v>
      </c>
      <c r="D47">
        <v>28.05</v>
      </c>
      <c r="E47">
        <v>27.49</v>
      </c>
      <c r="F47" t="s">
        <v>7</v>
      </c>
      <c r="G47" t="s">
        <v>7</v>
      </c>
      <c r="H47" t="s">
        <v>7</v>
      </c>
      <c r="I47" t="s">
        <v>7</v>
      </c>
      <c r="J47" t="s">
        <v>7</v>
      </c>
      <c r="K47" t="s">
        <v>7</v>
      </c>
      <c r="L47" t="s">
        <v>7</v>
      </c>
      <c r="M47" t="s">
        <v>7</v>
      </c>
      <c r="P47" t="s">
        <v>7</v>
      </c>
      <c r="Q47" t="s">
        <v>7</v>
      </c>
      <c r="R47">
        <v>29.24</v>
      </c>
      <c r="S47">
        <v>29.19</v>
      </c>
      <c r="T47" t="s">
        <v>7</v>
      </c>
      <c r="U47" t="s">
        <v>7</v>
      </c>
      <c r="V47" t="s">
        <v>7</v>
      </c>
      <c r="W47" t="s">
        <v>7</v>
      </c>
      <c r="X47" t="s">
        <v>7</v>
      </c>
      <c r="Y47" t="s">
        <v>7</v>
      </c>
      <c r="Z47" t="s">
        <v>7</v>
      </c>
      <c r="AA47" t="s">
        <v>7</v>
      </c>
    </row>
    <row r="48" spans="1:30" x14ac:dyDescent="0.2">
      <c r="B48" t="s">
        <v>7</v>
      </c>
      <c r="C48" t="s">
        <v>7</v>
      </c>
      <c r="D48">
        <v>27.18</v>
      </c>
      <c r="E48">
        <v>27.06</v>
      </c>
      <c r="F48" t="s">
        <v>7</v>
      </c>
      <c r="G48" t="s">
        <v>7</v>
      </c>
      <c r="H48" t="s">
        <v>7</v>
      </c>
      <c r="I48" t="s">
        <v>7</v>
      </c>
      <c r="J48" t="s">
        <v>7</v>
      </c>
      <c r="K48" t="s">
        <v>7</v>
      </c>
      <c r="L48" t="s">
        <v>7</v>
      </c>
      <c r="M48" t="s">
        <v>7</v>
      </c>
      <c r="P48" t="s">
        <v>7</v>
      </c>
      <c r="Q48" t="s">
        <v>7</v>
      </c>
      <c r="R48">
        <v>29.08</v>
      </c>
      <c r="S48">
        <v>29.01</v>
      </c>
      <c r="T48" t="s">
        <v>7</v>
      </c>
      <c r="U48" t="s">
        <v>7</v>
      </c>
      <c r="V48" t="s">
        <v>7</v>
      </c>
      <c r="W48" t="s">
        <v>7</v>
      </c>
      <c r="X48" t="s">
        <v>7</v>
      </c>
      <c r="Y48" t="s">
        <v>7</v>
      </c>
      <c r="Z48" t="s">
        <v>7</v>
      </c>
      <c r="AA48" t="s">
        <v>7</v>
      </c>
    </row>
    <row r="49" spans="1:27" x14ac:dyDescent="0.2">
      <c r="B49" t="s">
        <v>7</v>
      </c>
      <c r="C49" t="s">
        <v>7</v>
      </c>
      <c r="D49">
        <v>27.33</v>
      </c>
      <c r="E49">
        <v>27.15</v>
      </c>
      <c r="F49" t="s">
        <v>7</v>
      </c>
      <c r="G49" t="s">
        <v>7</v>
      </c>
      <c r="H49" t="s">
        <v>7</v>
      </c>
      <c r="I49" t="s">
        <v>7</v>
      </c>
      <c r="J49" t="s">
        <v>7</v>
      </c>
      <c r="K49" t="s">
        <v>7</v>
      </c>
      <c r="L49" t="s">
        <v>7</v>
      </c>
      <c r="M49" t="s">
        <v>7</v>
      </c>
      <c r="P49" t="s">
        <v>7</v>
      </c>
      <c r="Q49" t="s">
        <v>7</v>
      </c>
      <c r="R49">
        <v>29.13</v>
      </c>
      <c r="S49">
        <v>29</v>
      </c>
      <c r="T49" t="s">
        <v>7</v>
      </c>
      <c r="U49" t="s">
        <v>7</v>
      </c>
      <c r="V49" t="s">
        <v>7</v>
      </c>
      <c r="W49" t="s">
        <v>7</v>
      </c>
      <c r="X49" t="s">
        <v>7</v>
      </c>
      <c r="Y49" t="s">
        <v>7</v>
      </c>
      <c r="Z49" t="s">
        <v>7</v>
      </c>
      <c r="AA49" t="s">
        <v>7</v>
      </c>
    </row>
    <row r="50" spans="1:27" x14ac:dyDescent="0.2">
      <c r="B50" t="s">
        <v>7</v>
      </c>
      <c r="C50" t="s">
        <v>7</v>
      </c>
      <c r="D50">
        <v>27.54</v>
      </c>
      <c r="E50">
        <v>27.47</v>
      </c>
      <c r="F50" t="s">
        <v>7</v>
      </c>
      <c r="G50" t="s">
        <v>7</v>
      </c>
      <c r="H50" t="s">
        <v>7</v>
      </c>
      <c r="I50" t="s">
        <v>7</v>
      </c>
      <c r="J50" t="s">
        <v>7</v>
      </c>
      <c r="K50" t="s">
        <v>7</v>
      </c>
      <c r="L50" t="s">
        <v>7</v>
      </c>
      <c r="M50" t="s">
        <v>7</v>
      </c>
      <c r="P50" t="s">
        <v>7</v>
      </c>
      <c r="Q50" t="s">
        <v>7</v>
      </c>
      <c r="R50">
        <v>29.18</v>
      </c>
      <c r="S50">
        <v>29.28</v>
      </c>
      <c r="T50" t="s">
        <v>7</v>
      </c>
      <c r="U50" t="s">
        <v>7</v>
      </c>
      <c r="V50" t="s">
        <v>7</v>
      </c>
      <c r="W50" t="s">
        <v>7</v>
      </c>
      <c r="X50" t="s">
        <v>7</v>
      </c>
      <c r="Y50" t="s">
        <v>7</v>
      </c>
      <c r="Z50" t="s">
        <v>7</v>
      </c>
      <c r="AA50" t="s">
        <v>7</v>
      </c>
    </row>
    <row r="51" spans="1:27" x14ac:dyDescent="0.2">
      <c r="B51" t="s">
        <v>7</v>
      </c>
      <c r="C51" t="s">
        <v>7</v>
      </c>
      <c r="D51">
        <v>27.7</v>
      </c>
      <c r="E51">
        <v>28.06</v>
      </c>
      <c r="F51" t="s">
        <v>7</v>
      </c>
      <c r="G51" t="s">
        <v>7</v>
      </c>
      <c r="H51" t="s">
        <v>7</v>
      </c>
      <c r="I51" t="s">
        <v>7</v>
      </c>
      <c r="J51" t="s">
        <v>7</v>
      </c>
      <c r="K51" t="s">
        <v>7</v>
      </c>
      <c r="L51" t="s">
        <v>7</v>
      </c>
      <c r="M51" t="s">
        <v>7</v>
      </c>
      <c r="P51" t="s">
        <v>7</v>
      </c>
      <c r="Q51" t="s">
        <v>7</v>
      </c>
      <c r="R51">
        <v>29.29</v>
      </c>
      <c r="S51">
        <v>29.46</v>
      </c>
      <c r="T51" t="s">
        <v>7</v>
      </c>
      <c r="U51" t="s">
        <v>7</v>
      </c>
      <c r="V51" t="s">
        <v>7</v>
      </c>
      <c r="W51" t="s">
        <v>7</v>
      </c>
      <c r="X51" t="s">
        <v>7</v>
      </c>
      <c r="Y51" t="s">
        <v>7</v>
      </c>
      <c r="Z51" t="s">
        <v>7</v>
      </c>
      <c r="AA51" t="s">
        <v>7</v>
      </c>
    </row>
    <row r="52" spans="1:27" x14ac:dyDescent="0.2">
      <c r="B52" t="s">
        <v>7</v>
      </c>
      <c r="C52" t="s">
        <v>7</v>
      </c>
      <c r="D52" t="s">
        <v>7</v>
      </c>
      <c r="E52" t="s">
        <v>7</v>
      </c>
      <c r="F52" t="s">
        <v>7</v>
      </c>
      <c r="G52" t="s">
        <v>7</v>
      </c>
      <c r="H52" t="s">
        <v>7</v>
      </c>
      <c r="I52" t="s">
        <v>7</v>
      </c>
      <c r="J52" t="s">
        <v>7</v>
      </c>
      <c r="K52" t="s">
        <v>7</v>
      </c>
      <c r="L52" t="s">
        <v>7</v>
      </c>
      <c r="M52" t="s">
        <v>7</v>
      </c>
      <c r="P52" t="s">
        <v>7</v>
      </c>
      <c r="Q52" t="s">
        <v>7</v>
      </c>
      <c r="R52" t="s">
        <v>7</v>
      </c>
      <c r="S52" t="s">
        <v>7</v>
      </c>
      <c r="T52" t="s">
        <v>7</v>
      </c>
      <c r="U52" t="s">
        <v>7</v>
      </c>
      <c r="V52" t="s">
        <v>7</v>
      </c>
      <c r="W52" t="s">
        <v>7</v>
      </c>
      <c r="X52" t="s">
        <v>7</v>
      </c>
      <c r="Y52" t="s">
        <v>7</v>
      </c>
      <c r="Z52" t="s">
        <v>7</v>
      </c>
      <c r="AA52" t="s">
        <v>7</v>
      </c>
    </row>
    <row r="53" spans="1:27" x14ac:dyDescent="0.2">
      <c r="B53" t="s">
        <v>7</v>
      </c>
      <c r="C53" t="s">
        <v>7</v>
      </c>
      <c r="D53" t="s">
        <v>7</v>
      </c>
      <c r="E53" t="s">
        <v>7</v>
      </c>
      <c r="F53" t="s">
        <v>7</v>
      </c>
      <c r="G53" t="s">
        <v>7</v>
      </c>
      <c r="H53" t="s">
        <v>7</v>
      </c>
      <c r="I53" t="s">
        <v>7</v>
      </c>
      <c r="J53" t="s">
        <v>7</v>
      </c>
      <c r="K53" t="s">
        <v>7</v>
      </c>
      <c r="L53" t="s">
        <v>7</v>
      </c>
      <c r="M53" t="s">
        <v>7</v>
      </c>
      <c r="P53" t="s">
        <v>7</v>
      </c>
      <c r="Q53" t="s">
        <v>7</v>
      </c>
      <c r="R53" t="s">
        <v>7</v>
      </c>
      <c r="S53" t="s">
        <v>7</v>
      </c>
      <c r="T53" t="s">
        <v>7</v>
      </c>
      <c r="U53" t="s">
        <v>7</v>
      </c>
      <c r="V53" t="s">
        <v>7</v>
      </c>
      <c r="W53" t="s">
        <v>7</v>
      </c>
      <c r="X53" t="s">
        <v>7</v>
      </c>
      <c r="Y53" t="s">
        <v>7</v>
      </c>
      <c r="Z53" t="s">
        <v>7</v>
      </c>
      <c r="AA53" t="s">
        <v>7</v>
      </c>
    </row>
    <row r="55" spans="1:27" ht="34" x14ac:dyDescent="0.2">
      <c r="A55" s="12" t="s">
        <v>41</v>
      </c>
      <c r="B55" t="s">
        <v>13</v>
      </c>
      <c r="C55" t="s">
        <v>14</v>
      </c>
      <c r="D55" t="s">
        <v>15</v>
      </c>
      <c r="F55" t="s">
        <v>19</v>
      </c>
      <c r="G55" t="s">
        <v>20</v>
      </c>
      <c r="H55" t="s">
        <v>21</v>
      </c>
      <c r="I55" t="s">
        <v>22</v>
      </c>
      <c r="J55" t="s">
        <v>18</v>
      </c>
      <c r="O55" s="12" t="s">
        <v>41</v>
      </c>
      <c r="P55" t="s">
        <v>13</v>
      </c>
      <c r="Q55" t="s">
        <v>14</v>
      </c>
      <c r="R55" t="s">
        <v>15</v>
      </c>
      <c r="T55" t="s">
        <v>19</v>
      </c>
      <c r="U55" t="s">
        <v>20</v>
      </c>
      <c r="V55" t="s">
        <v>21</v>
      </c>
      <c r="W55" t="s">
        <v>22</v>
      </c>
      <c r="X55" t="s">
        <v>18</v>
      </c>
    </row>
    <row r="56" spans="1:27" x14ac:dyDescent="0.2">
      <c r="B56" s="43">
        <f>D46</f>
        <v>27.19</v>
      </c>
      <c r="C56" s="43">
        <f>E46</f>
        <v>27.38</v>
      </c>
      <c r="D56" s="16">
        <f>AVERAGE(B56:C56)</f>
        <v>27.285</v>
      </c>
      <c r="F56" s="16">
        <f>D16</f>
        <v>19.134999999999998</v>
      </c>
      <c r="G56" s="16">
        <f>D56-F56</f>
        <v>8.1500000000000021</v>
      </c>
      <c r="H56" s="16">
        <f>G56-G$58</f>
        <v>-7.4999999999999289E-2</v>
      </c>
      <c r="I56" s="17">
        <f>2^-(H56)</f>
        <v>1.0533610359548353</v>
      </c>
      <c r="J56">
        <f>I56/$I$58</f>
        <v>1.0519392575208446</v>
      </c>
      <c r="P56" s="43">
        <f>R46</f>
        <v>28.99</v>
      </c>
      <c r="Q56" s="43">
        <f>S46</f>
        <v>29.05</v>
      </c>
      <c r="R56" s="16">
        <f>AVERAGE(P56:Q56)</f>
        <v>29.02</v>
      </c>
      <c r="T56" s="16">
        <f>D16</f>
        <v>19.134999999999998</v>
      </c>
      <c r="U56" s="16">
        <f>R56-T56</f>
        <v>9.8850000000000016</v>
      </c>
      <c r="V56" s="16">
        <f>U56-U$58</f>
        <v>7.0000000000000284E-2</v>
      </c>
      <c r="W56" s="17">
        <f>2^-(V56)</f>
        <v>0.95263799804393712</v>
      </c>
      <c r="X56">
        <f>W56/$I$58</f>
        <v>0.95135217094877489</v>
      </c>
    </row>
    <row r="57" spans="1:27" x14ac:dyDescent="0.2">
      <c r="B57" s="43">
        <f>D47</f>
        <v>28.05</v>
      </c>
      <c r="C57" s="43">
        <f>E47</f>
        <v>27.49</v>
      </c>
      <c r="D57" s="16">
        <f>AVERAGE(B57:C57)</f>
        <v>27.77</v>
      </c>
      <c r="F57" s="16">
        <f>D17</f>
        <v>19.47</v>
      </c>
      <c r="G57" s="16">
        <f>D57-F57</f>
        <v>8.3000000000000007</v>
      </c>
      <c r="H57" s="16">
        <f>G57-G$58</f>
        <v>7.4999999999999289E-2</v>
      </c>
      <c r="I57" s="17">
        <f>2^-(H57)</f>
        <v>0.94934212095051973</v>
      </c>
      <c r="J57">
        <f>I57/$I$58</f>
        <v>0.9480607424791555</v>
      </c>
      <c r="P57" s="43">
        <f>R47</f>
        <v>29.24</v>
      </c>
      <c r="Q57" s="43">
        <f>S47</f>
        <v>29.19</v>
      </c>
      <c r="R57" s="16">
        <f>AVERAGE(P57:Q57)</f>
        <v>29.215</v>
      </c>
      <c r="T57" s="16">
        <f>D17</f>
        <v>19.47</v>
      </c>
      <c r="U57" s="16">
        <f>R57-T57</f>
        <v>9.745000000000001</v>
      </c>
      <c r="V57" s="16">
        <f>U57-U$58</f>
        <v>-7.0000000000000284E-2</v>
      </c>
      <c r="W57" s="17">
        <f>2^-(V57)</f>
        <v>1.0497166836230676</v>
      </c>
      <c r="X57">
        <f>W57/$I$58</f>
        <v>1.0482998241687755</v>
      </c>
    </row>
    <row r="58" spans="1:27" x14ac:dyDescent="0.2">
      <c r="B58" s="14"/>
      <c r="C58" s="14"/>
      <c r="D58" s="20">
        <f>AVERAGE(D56:D57)</f>
        <v>27.5275</v>
      </c>
      <c r="E58" s="27"/>
      <c r="F58" s="20"/>
      <c r="G58" s="20">
        <f>AVERAGE(G56:G57)</f>
        <v>8.2250000000000014</v>
      </c>
      <c r="I58" s="20">
        <f>AVERAGE(I56:I57)</f>
        <v>1.0013515784526774</v>
      </c>
      <c r="J58" s="20">
        <f>AVERAGE(J56:J57)</f>
        <v>1</v>
      </c>
      <c r="P58" s="14"/>
      <c r="Q58" s="14"/>
      <c r="R58" s="20">
        <f>AVERAGE(R56:R57)</f>
        <v>29.1175</v>
      </c>
      <c r="S58" s="27"/>
      <c r="T58" s="20"/>
      <c r="U58" s="20">
        <f>AVERAGE(U56:U57)</f>
        <v>9.8150000000000013</v>
      </c>
      <c r="W58" s="20">
        <f>AVERAGE(W56:W57)</f>
        <v>1.0011773408335023</v>
      </c>
      <c r="X58" s="20">
        <f>AVERAGE(X56:X57)</f>
        <v>0.99982599755877521</v>
      </c>
    </row>
    <row r="60" spans="1:27" x14ac:dyDescent="0.2">
      <c r="A60" t="s">
        <v>43</v>
      </c>
      <c r="B60" t="s">
        <v>13</v>
      </c>
      <c r="C60" t="s">
        <v>14</v>
      </c>
      <c r="D60" t="s">
        <v>15</v>
      </c>
      <c r="F60" t="s">
        <v>19</v>
      </c>
      <c r="G60" t="s">
        <v>20</v>
      </c>
      <c r="H60" t="s">
        <v>21</v>
      </c>
      <c r="I60" t="s">
        <v>22</v>
      </c>
      <c r="J60" t="s">
        <v>18</v>
      </c>
      <c r="O60" t="s">
        <v>43</v>
      </c>
      <c r="P60" t="s">
        <v>13</v>
      </c>
      <c r="Q60" t="s">
        <v>14</v>
      </c>
      <c r="R60" t="s">
        <v>15</v>
      </c>
      <c r="T60" t="s">
        <v>19</v>
      </c>
      <c r="U60" t="s">
        <v>20</v>
      </c>
      <c r="V60" t="s">
        <v>21</v>
      </c>
      <c r="W60" t="s">
        <v>22</v>
      </c>
      <c r="X60" t="s">
        <v>18</v>
      </c>
    </row>
    <row r="61" spans="1:27" x14ac:dyDescent="0.2">
      <c r="B61" s="43">
        <f>D48</f>
        <v>27.18</v>
      </c>
      <c r="C61" s="43">
        <f>E48</f>
        <v>27.06</v>
      </c>
      <c r="D61">
        <f>AVERAGE(B61:C61)</f>
        <v>27.119999999999997</v>
      </c>
      <c r="F61" s="16">
        <f>D26</f>
        <v>19.119999999999997</v>
      </c>
      <c r="G61" s="16">
        <f>D61-F61</f>
        <v>8</v>
      </c>
      <c r="H61" s="16">
        <f>G61-G$58</f>
        <v>-0.22500000000000142</v>
      </c>
      <c r="I61" s="17">
        <f>2^-(H61)</f>
        <v>1.1687772485612467</v>
      </c>
      <c r="J61">
        <f>I61/$I$58</f>
        <v>1.1671996866148462</v>
      </c>
      <c r="P61" s="43">
        <f>R48</f>
        <v>29.08</v>
      </c>
      <c r="Q61" s="43">
        <f>S48</f>
        <v>29.01</v>
      </c>
      <c r="R61">
        <f>AVERAGE(P61:Q61)</f>
        <v>29.045000000000002</v>
      </c>
      <c r="T61" s="16">
        <f>D26</f>
        <v>19.119999999999997</v>
      </c>
      <c r="U61" s="16">
        <f>R61-T61</f>
        <v>9.9250000000000043</v>
      </c>
      <c r="V61" s="16">
        <f>U61-U$58</f>
        <v>0.11000000000000298</v>
      </c>
      <c r="W61" s="17">
        <f>2^-(V61)</f>
        <v>0.92658806189036891</v>
      </c>
      <c r="X61">
        <f>W61/$I$58</f>
        <v>0.92533739580474261</v>
      </c>
    </row>
    <row r="62" spans="1:27" x14ac:dyDescent="0.2">
      <c r="B62" s="43">
        <f>D49</f>
        <v>27.33</v>
      </c>
      <c r="C62" s="43">
        <f>E49</f>
        <v>27.15</v>
      </c>
      <c r="D62">
        <f>AVERAGE(B62:C62)</f>
        <v>27.24</v>
      </c>
      <c r="F62" s="16">
        <f>D27</f>
        <v>19.085000000000001</v>
      </c>
      <c r="G62" s="16">
        <f>D62-F62</f>
        <v>8.1549999999999976</v>
      </c>
      <c r="H62" s="16">
        <f t="shared" ref="H62:H64" si="0">G62-G$58</f>
        <v>-7.0000000000003837E-2</v>
      </c>
      <c r="I62" s="17">
        <f>2^-(H62)</f>
        <v>1.04971668362307</v>
      </c>
      <c r="J62">
        <f>I62/$I$58</f>
        <v>1.048299824168778</v>
      </c>
      <c r="P62" s="43">
        <f>R49</f>
        <v>29.13</v>
      </c>
      <c r="Q62" s="43">
        <f>S49</f>
        <v>29</v>
      </c>
      <c r="R62">
        <f>AVERAGE(P62:Q62)</f>
        <v>29.064999999999998</v>
      </c>
      <c r="T62" s="16">
        <f>D27</f>
        <v>19.085000000000001</v>
      </c>
      <c r="U62" s="16">
        <f>R62-T62</f>
        <v>9.9799999999999969</v>
      </c>
      <c r="V62" s="16">
        <f t="shared" ref="V62:V64" si="1">U62-U$58</f>
        <v>0.16499999999999559</v>
      </c>
      <c r="W62" s="17">
        <f>2^-(V62)</f>
        <v>0.89192851942009543</v>
      </c>
      <c r="X62">
        <f>W62/$I$58</f>
        <v>0.89072463519589573</v>
      </c>
    </row>
    <row r="63" spans="1:27" x14ac:dyDescent="0.2">
      <c r="B63" s="43">
        <f>D50</f>
        <v>27.54</v>
      </c>
      <c r="C63" s="43">
        <f>E50</f>
        <v>27.47</v>
      </c>
      <c r="D63">
        <f>AVERAGE(B63:C63)</f>
        <v>27.504999999999999</v>
      </c>
      <c r="F63" s="16">
        <f>D28</f>
        <v>19.189999999999998</v>
      </c>
      <c r="G63" s="16">
        <f>D63-F63</f>
        <v>8.3150000000000013</v>
      </c>
      <c r="H63" s="16">
        <f t="shared" si="0"/>
        <v>8.9999999999999858E-2</v>
      </c>
      <c r="I63" s="17">
        <f>2^-(H63)</f>
        <v>0.93952274921401191</v>
      </c>
      <c r="J63">
        <f>I63/$I$58</f>
        <v>0.93825462448043917</v>
      </c>
      <c r="P63" s="43">
        <f>R50</f>
        <v>29.18</v>
      </c>
      <c r="Q63" s="43">
        <f>S50</f>
        <v>29.28</v>
      </c>
      <c r="R63">
        <f>AVERAGE(P63:Q63)</f>
        <v>29.23</v>
      </c>
      <c r="T63" s="16">
        <f>D28</f>
        <v>19.189999999999998</v>
      </c>
      <c r="U63" s="16">
        <f>R63-T63</f>
        <v>10.040000000000003</v>
      </c>
      <c r="V63" s="16">
        <f t="shared" si="1"/>
        <v>0.22500000000000142</v>
      </c>
      <c r="W63" s="17">
        <f>2^-(V63)</f>
        <v>0.85559502568260137</v>
      </c>
      <c r="X63">
        <f>W63/$I$58</f>
        <v>0.85444018274250488</v>
      </c>
    </row>
    <row r="64" spans="1:27" x14ac:dyDescent="0.2">
      <c r="B64" s="43">
        <f>D51</f>
        <v>27.7</v>
      </c>
      <c r="C64" s="43">
        <f>E51</f>
        <v>28.06</v>
      </c>
      <c r="D64">
        <f>AVERAGE(B64:C64)</f>
        <v>27.88</v>
      </c>
      <c r="F64" s="16">
        <f>D29</f>
        <v>19.295000000000002</v>
      </c>
      <c r="G64" s="16">
        <f>D64-F64</f>
        <v>8.5849999999999973</v>
      </c>
      <c r="H64" s="16">
        <f t="shared" si="0"/>
        <v>0.35999999999999588</v>
      </c>
      <c r="I64" s="17">
        <f>2^-(H64)</f>
        <v>0.77916457966050212</v>
      </c>
      <c r="J64">
        <f>I64/$I$58</f>
        <v>0.77811289903241954</v>
      </c>
      <c r="P64" s="43">
        <f>R51</f>
        <v>29.29</v>
      </c>
      <c r="Q64" s="43">
        <f>S51</f>
        <v>29.46</v>
      </c>
      <c r="R64">
        <f>AVERAGE(P64:Q64)</f>
        <v>29.375</v>
      </c>
      <c r="T64" s="16">
        <f>D29</f>
        <v>19.295000000000002</v>
      </c>
      <c r="U64" s="16">
        <f>R64-T64</f>
        <v>10.079999999999998</v>
      </c>
      <c r="V64" s="16">
        <f t="shared" si="1"/>
        <v>0.26499999999999702</v>
      </c>
      <c r="W64" s="17">
        <f>2^-(V64)</f>
        <v>0.83219873471152617</v>
      </c>
      <c r="X64">
        <f>W64/$I$58</f>
        <v>0.83107547101235713</v>
      </c>
    </row>
    <row r="65" spans="4:24" x14ac:dyDescent="0.2">
      <c r="D65" s="47">
        <v>31.15</v>
      </c>
      <c r="G65" s="20">
        <f>AVERAGE(G63:G64)</f>
        <v>8.4499999999999993</v>
      </c>
      <c r="I65" s="20">
        <f>AVERAGE(I61:I64)</f>
        <v>0.9842953152647077</v>
      </c>
      <c r="J65" s="20">
        <f>AVERAGE(J61:J64)</f>
        <v>0.98296675857412064</v>
      </c>
      <c r="R65" s="47">
        <v>31.15</v>
      </c>
      <c r="U65" s="20">
        <f>AVERAGE(U63:U64)</f>
        <v>10.06</v>
      </c>
      <c r="W65" s="20">
        <f>AVERAGE(W61:W64)</f>
        <v>0.87657758542614805</v>
      </c>
      <c r="X65" s="20">
        <f>AVERAGE(X61:X64)</f>
        <v>0.87539442118887512</v>
      </c>
    </row>
  </sheetData>
  <mergeCells count="6">
    <mergeCell ref="B43:C43"/>
    <mergeCell ref="D43:E43"/>
    <mergeCell ref="F43:G43"/>
    <mergeCell ref="P43:Q43"/>
    <mergeCell ref="R43:S43"/>
    <mergeCell ref="T43:U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12E3-B858-C04C-9348-FE3029B20A13}">
  <dimension ref="A1:AW37"/>
  <sheetViews>
    <sheetView tabSelected="1" workbookViewId="0">
      <selection activeCell="J50" sqref="J50"/>
    </sheetView>
  </sheetViews>
  <sheetFormatPr baseColWidth="10" defaultRowHeight="16" x14ac:dyDescent="0.2"/>
  <cols>
    <col min="7" max="7" width="17.83203125" bestFit="1" customWidth="1"/>
    <col min="13" max="13" width="11" bestFit="1" customWidth="1"/>
    <col min="15" max="17" width="11" bestFit="1" customWidth="1"/>
    <col min="18" max="18" width="20" bestFit="1" customWidth="1"/>
    <col min="19" max="19" width="11" bestFit="1" customWidth="1"/>
    <col min="22" max="28" width="11" bestFit="1" customWidth="1"/>
    <col min="29" max="29" width="18.83203125" bestFit="1" customWidth="1"/>
    <col min="30" max="33" width="11" bestFit="1" customWidth="1"/>
    <col min="44" max="44" width="18.83203125" bestFit="1" customWidth="1"/>
  </cols>
  <sheetData>
    <row r="1" spans="1:49" x14ac:dyDescent="0.2">
      <c r="A1" s="27" t="s">
        <v>46</v>
      </c>
    </row>
    <row r="2" spans="1:49" x14ac:dyDescent="0.2">
      <c r="A2" s="28" t="s">
        <v>28</v>
      </c>
    </row>
    <row r="3" spans="1:49" x14ac:dyDescent="0.2">
      <c r="A3" s="1" t="s">
        <v>6</v>
      </c>
      <c r="B3" s="26">
        <v>1</v>
      </c>
      <c r="C3" s="26">
        <v>2</v>
      </c>
      <c r="D3" s="26">
        <v>3</v>
      </c>
      <c r="E3" s="26">
        <v>4</v>
      </c>
      <c r="F3" s="26">
        <v>5</v>
      </c>
      <c r="G3" s="26">
        <v>6</v>
      </c>
      <c r="H3" s="26">
        <v>7</v>
      </c>
      <c r="I3" s="26">
        <v>8</v>
      </c>
      <c r="J3" s="26">
        <v>9</v>
      </c>
      <c r="K3" s="26">
        <v>10</v>
      </c>
      <c r="L3" s="26">
        <v>11</v>
      </c>
      <c r="M3" s="26">
        <v>12</v>
      </c>
      <c r="N3" t="s">
        <v>36</v>
      </c>
      <c r="U3" s="1" t="s">
        <v>26</v>
      </c>
      <c r="V3" s="1">
        <v>1</v>
      </c>
      <c r="W3" s="1">
        <v>2</v>
      </c>
      <c r="X3" s="1">
        <v>3</v>
      </c>
      <c r="Y3" s="1">
        <v>4</v>
      </c>
      <c r="Z3" s="1">
        <v>5</v>
      </c>
      <c r="AA3" s="1">
        <v>6</v>
      </c>
      <c r="AB3" s="1">
        <v>7</v>
      </c>
      <c r="AC3" s="1">
        <v>8</v>
      </c>
      <c r="AD3" s="1">
        <v>9</v>
      </c>
      <c r="AE3" s="1">
        <v>10</v>
      </c>
      <c r="AF3" s="1">
        <v>11</v>
      </c>
      <c r="AG3" s="1">
        <v>12</v>
      </c>
      <c r="AH3" t="s">
        <v>36</v>
      </c>
      <c r="AJ3" s="1" t="s">
        <v>27</v>
      </c>
      <c r="AK3" s="1">
        <v>1</v>
      </c>
      <c r="AL3" s="1">
        <v>2</v>
      </c>
      <c r="AM3" s="1">
        <v>3</v>
      </c>
      <c r="AN3" s="1">
        <v>4</v>
      </c>
      <c r="AO3" s="1">
        <v>5</v>
      </c>
      <c r="AP3" s="1">
        <v>6</v>
      </c>
      <c r="AQ3" s="1">
        <v>7</v>
      </c>
      <c r="AR3" s="1">
        <v>8</v>
      </c>
      <c r="AS3" s="1">
        <v>9</v>
      </c>
      <c r="AT3" s="1">
        <v>10</v>
      </c>
      <c r="AU3" s="1">
        <v>11</v>
      </c>
      <c r="AV3" s="1">
        <v>12</v>
      </c>
      <c r="AW3" t="s">
        <v>36</v>
      </c>
    </row>
    <row r="4" spans="1:49" x14ac:dyDescent="0.2">
      <c r="A4" s="26" t="s">
        <v>0</v>
      </c>
      <c r="B4" s="52">
        <v>1</v>
      </c>
      <c r="C4" s="52">
        <v>1</v>
      </c>
      <c r="D4" s="52">
        <v>9</v>
      </c>
      <c r="E4" s="52">
        <v>9</v>
      </c>
      <c r="F4" s="52">
        <v>17</v>
      </c>
      <c r="G4" s="52">
        <v>17</v>
      </c>
      <c r="H4" s="53">
        <v>1</v>
      </c>
      <c r="I4" s="53">
        <v>1</v>
      </c>
      <c r="J4" s="53">
        <v>9</v>
      </c>
      <c r="K4" s="53">
        <v>9</v>
      </c>
      <c r="L4" s="53">
        <v>17</v>
      </c>
      <c r="M4" s="53">
        <v>17</v>
      </c>
      <c r="N4" s="52" t="s">
        <v>8</v>
      </c>
      <c r="U4" s="1" t="s">
        <v>0</v>
      </c>
      <c r="V4" s="55"/>
      <c r="W4" s="55"/>
      <c r="X4" s="55"/>
      <c r="Y4" s="55"/>
      <c r="Z4" s="23">
        <v>1</v>
      </c>
      <c r="AA4" s="23">
        <v>1</v>
      </c>
      <c r="AB4" s="1"/>
      <c r="AC4" s="1"/>
      <c r="AD4" s="1"/>
      <c r="AE4" s="1"/>
      <c r="AF4" s="1"/>
      <c r="AG4" s="1"/>
      <c r="AH4" s="38" t="s">
        <v>24</v>
      </c>
      <c r="AJ4" s="1" t="s">
        <v>0</v>
      </c>
      <c r="AK4" s="55"/>
      <c r="AL4" s="55"/>
      <c r="AM4" s="55"/>
      <c r="AN4" s="55"/>
      <c r="AO4" s="23">
        <v>1</v>
      </c>
      <c r="AP4" s="23">
        <v>1</v>
      </c>
      <c r="AQ4" s="1"/>
      <c r="AR4" s="1"/>
      <c r="AS4" s="1"/>
      <c r="AT4" s="1"/>
      <c r="AU4" s="1"/>
      <c r="AV4" s="1"/>
      <c r="AW4" s="38" t="s">
        <v>25</v>
      </c>
    </row>
    <row r="5" spans="1:49" x14ac:dyDescent="0.2">
      <c r="A5" s="26" t="s">
        <v>1</v>
      </c>
      <c r="B5" s="52">
        <v>2</v>
      </c>
      <c r="C5" s="52">
        <v>2</v>
      </c>
      <c r="D5" s="52">
        <v>10</v>
      </c>
      <c r="E5" s="52">
        <v>10</v>
      </c>
      <c r="F5" s="52">
        <v>18</v>
      </c>
      <c r="G5" s="52">
        <v>18</v>
      </c>
      <c r="H5" s="53">
        <v>2</v>
      </c>
      <c r="I5" s="53">
        <v>2</v>
      </c>
      <c r="J5" s="53">
        <v>10</v>
      </c>
      <c r="K5" s="53">
        <v>10</v>
      </c>
      <c r="L5" s="53">
        <v>18</v>
      </c>
      <c r="M5" s="53">
        <v>18</v>
      </c>
      <c r="N5" s="53" t="s">
        <v>5</v>
      </c>
      <c r="U5" s="1" t="s">
        <v>1</v>
      </c>
      <c r="V5" s="55"/>
      <c r="W5" s="55"/>
      <c r="X5" s="55"/>
      <c r="Y5" s="55"/>
      <c r="Z5" s="23">
        <v>2</v>
      </c>
      <c r="AA5" s="23">
        <v>2</v>
      </c>
      <c r="AB5" s="1"/>
      <c r="AC5" s="1"/>
      <c r="AD5" s="1"/>
      <c r="AE5" s="1"/>
      <c r="AF5" s="1"/>
      <c r="AG5" s="1"/>
      <c r="AJ5" s="1" t="s">
        <v>1</v>
      </c>
      <c r="AK5" s="55"/>
      <c r="AL5" s="55"/>
      <c r="AM5" s="55"/>
      <c r="AN5" s="55"/>
      <c r="AO5" s="23">
        <v>2</v>
      </c>
      <c r="AP5" s="23">
        <v>2</v>
      </c>
      <c r="AQ5" s="1"/>
      <c r="AR5" s="1"/>
      <c r="AS5" s="1"/>
      <c r="AT5" s="1"/>
      <c r="AU5" s="1"/>
      <c r="AV5" s="1"/>
    </row>
    <row r="6" spans="1:49" x14ac:dyDescent="0.2">
      <c r="A6" s="26" t="s">
        <v>2</v>
      </c>
      <c r="B6" s="52">
        <v>3</v>
      </c>
      <c r="C6" s="52">
        <v>3</v>
      </c>
      <c r="D6" s="52">
        <v>11</v>
      </c>
      <c r="E6" s="52">
        <v>11</v>
      </c>
      <c r="F6" s="52">
        <v>19</v>
      </c>
      <c r="G6" s="52">
        <v>19</v>
      </c>
      <c r="H6" s="53">
        <v>3</v>
      </c>
      <c r="I6" s="53">
        <v>3</v>
      </c>
      <c r="J6" s="53">
        <v>11</v>
      </c>
      <c r="K6" s="53">
        <v>11</v>
      </c>
      <c r="L6" s="53">
        <v>19</v>
      </c>
      <c r="M6" s="53">
        <v>19</v>
      </c>
      <c r="U6" s="1" t="s">
        <v>2</v>
      </c>
      <c r="V6" s="55"/>
      <c r="W6" s="55"/>
      <c r="X6" s="55"/>
      <c r="Y6" s="55"/>
      <c r="Z6" s="23">
        <v>3</v>
      </c>
      <c r="AA6" s="23">
        <v>3</v>
      </c>
      <c r="AB6" s="1"/>
      <c r="AC6" s="1"/>
      <c r="AD6" s="1"/>
      <c r="AE6" s="1"/>
      <c r="AF6" s="1"/>
      <c r="AG6" s="1"/>
      <c r="AJ6" s="1" t="s">
        <v>2</v>
      </c>
      <c r="AK6" s="55"/>
      <c r="AL6" s="55"/>
      <c r="AM6" s="55"/>
      <c r="AN6" s="55"/>
      <c r="AO6" s="23">
        <v>3</v>
      </c>
      <c r="AP6" s="23">
        <v>3</v>
      </c>
      <c r="AQ6" s="1"/>
      <c r="AR6" s="1"/>
      <c r="AS6" s="1"/>
      <c r="AT6" s="1"/>
      <c r="AU6" s="1"/>
      <c r="AV6" s="1"/>
    </row>
    <row r="7" spans="1:49" x14ac:dyDescent="0.2">
      <c r="A7" s="26" t="s">
        <v>3</v>
      </c>
      <c r="B7" s="52">
        <v>4</v>
      </c>
      <c r="C7" s="52">
        <v>4</v>
      </c>
      <c r="D7" s="52">
        <v>12</v>
      </c>
      <c r="E7" s="52">
        <v>12</v>
      </c>
      <c r="F7" s="52">
        <v>20</v>
      </c>
      <c r="G7" s="52">
        <v>20</v>
      </c>
      <c r="H7" s="53">
        <v>4</v>
      </c>
      <c r="I7" s="53">
        <v>4</v>
      </c>
      <c r="J7" s="53">
        <v>12</v>
      </c>
      <c r="K7" s="53">
        <v>12</v>
      </c>
      <c r="L7" s="53">
        <v>20</v>
      </c>
      <c r="M7" s="53">
        <v>20</v>
      </c>
      <c r="U7" s="1" t="s">
        <v>3</v>
      </c>
      <c r="V7" s="55"/>
      <c r="W7" s="55"/>
      <c r="X7" s="55"/>
      <c r="Y7" s="55"/>
      <c r="Z7" s="23">
        <v>4</v>
      </c>
      <c r="AA7" s="23">
        <v>4</v>
      </c>
      <c r="AB7" s="1"/>
      <c r="AC7" s="1"/>
      <c r="AD7" s="1"/>
      <c r="AE7" s="1"/>
      <c r="AF7" s="1"/>
      <c r="AG7" s="1"/>
      <c r="AJ7" s="1" t="s">
        <v>3</v>
      </c>
      <c r="AK7" s="55"/>
      <c r="AL7" s="55"/>
      <c r="AM7" s="55"/>
      <c r="AN7" s="55"/>
      <c r="AO7" s="23">
        <v>4</v>
      </c>
      <c r="AP7" s="23">
        <v>4</v>
      </c>
      <c r="AQ7" s="1"/>
      <c r="AR7" s="1"/>
      <c r="AS7" s="1"/>
      <c r="AT7" s="1"/>
      <c r="AU7" s="1"/>
      <c r="AV7" s="1"/>
    </row>
    <row r="8" spans="1:49" x14ac:dyDescent="0.2">
      <c r="A8" s="26" t="s">
        <v>9</v>
      </c>
      <c r="B8" s="52">
        <v>5</v>
      </c>
      <c r="C8" s="52">
        <v>5</v>
      </c>
      <c r="D8" s="52">
        <v>13</v>
      </c>
      <c r="E8" s="52">
        <v>13</v>
      </c>
      <c r="F8" s="52">
        <v>21</v>
      </c>
      <c r="G8" s="52">
        <v>21</v>
      </c>
      <c r="H8" s="53">
        <v>5</v>
      </c>
      <c r="I8" s="53">
        <v>5</v>
      </c>
      <c r="J8" s="53">
        <v>13</v>
      </c>
      <c r="K8" s="53">
        <v>13</v>
      </c>
      <c r="L8" s="53">
        <v>21</v>
      </c>
      <c r="M8" s="53">
        <v>21</v>
      </c>
      <c r="U8" s="1" t="s">
        <v>9</v>
      </c>
      <c r="V8" s="55"/>
      <c r="W8" s="55"/>
      <c r="X8" s="55"/>
      <c r="Y8" s="55"/>
      <c r="Z8" s="23">
        <v>5</v>
      </c>
      <c r="AA8" s="23">
        <v>5</v>
      </c>
      <c r="AB8" s="1"/>
      <c r="AC8" s="1"/>
      <c r="AD8" s="1"/>
      <c r="AE8" s="1"/>
      <c r="AF8" s="1"/>
      <c r="AG8" s="1"/>
      <c r="AJ8" s="1" t="s">
        <v>9</v>
      </c>
      <c r="AK8" s="55"/>
      <c r="AL8" s="55"/>
      <c r="AM8" s="55"/>
      <c r="AN8" s="55"/>
      <c r="AO8" s="23">
        <v>5</v>
      </c>
      <c r="AP8" s="23">
        <v>5</v>
      </c>
      <c r="AQ8" s="1"/>
      <c r="AR8" s="1"/>
      <c r="AS8" s="1"/>
      <c r="AT8" s="1"/>
      <c r="AU8" s="1"/>
      <c r="AV8" s="1"/>
    </row>
    <row r="9" spans="1:49" x14ac:dyDescent="0.2">
      <c r="A9" s="26" t="s">
        <v>10</v>
      </c>
      <c r="B9" s="52">
        <v>6</v>
      </c>
      <c r="C9" s="52">
        <v>6</v>
      </c>
      <c r="D9" s="52">
        <v>14</v>
      </c>
      <c r="E9" s="52">
        <v>14</v>
      </c>
      <c r="F9" s="52">
        <v>22</v>
      </c>
      <c r="G9" s="52">
        <v>22</v>
      </c>
      <c r="H9" s="53">
        <v>6</v>
      </c>
      <c r="I9" s="53">
        <v>6</v>
      </c>
      <c r="J9" s="53">
        <v>14</v>
      </c>
      <c r="K9" s="53">
        <v>14</v>
      </c>
      <c r="L9" s="53">
        <v>22</v>
      </c>
      <c r="M9" s="53">
        <v>22</v>
      </c>
      <c r="U9" s="1" t="s">
        <v>10</v>
      </c>
      <c r="V9" s="55"/>
      <c r="W9" s="55"/>
      <c r="X9" s="55"/>
      <c r="Y9" s="55"/>
      <c r="Z9" s="23">
        <v>6</v>
      </c>
      <c r="AA9" s="23">
        <v>6</v>
      </c>
      <c r="AB9" s="1"/>
      <c r="AC9" s="1"/>
      <c r="AD9" s="1"/>
      <c r="AE9" s="1"/>
      <c r="AF9" s="1"/>
      <c r="AG9" s="1"/>
      <c r="AJ9" s="1" t="s">
        <v>10</v>
      </c>
      <c r="AK9" s="55"/>
      <c r="AL9" s="55"/>
      <c r="AM9" s="55"/>
      <c r="AN9" s="55"/>
      <c r="AO9" s="23">
        <v>6</v>
      </c>
      <c r="AP9" s="23">
        <v>6</v>
      </c>
      <c r="AQ9" s="1"/>
      <c r="AR9" s="1"/>
      <c r="AS9" s="1"/>
      <c r="AT9" s="1"/>
      <c r="AU9" s="1"/>
      <c r="AV9" s="1"/>
    </row>
    <row r="10" spans="1:49" x14ac:dyDescent="0.2">
      <c r="A10" s="26" t="s">
        <v>11</v>
      </c>
      <c r="B10" s="52">
        <v>7</v>
      </c>
      <c r="C10" s="52">
        <v>7</v>
      </c>
      <c r="D10" s="52">
        <v>15</v>
      </c>
      <c r="E10" s="52">
        <v>15</v>
      </c>
      <c r="F10" s="52">
        <v>23</v>
      </c>
      <c r="G10" s="52">
        <v>23</v>
      </c>
      <c r="H10" s="53">
        <v>7</v>
      </c>
      <c r="I10" s="53">
        <v>7</v>
      </c>
      <c r="J10" s="53">
        <v>15</v>
      </c>
      <c r="K10" s="53">
        <v>15</v>
      </c>
      <c r="L10" s="53">
        <v>23</v>
      </c>
      <c r="M10" s="53">
        <v>23</v>
      </c>
      <c r="U10" s="1" t="s">
        <v>11</v>
      </c>
      <c r="V10" s="55"/>
      <c r="W10" s="55"/>
      <c r="X10" s="55"/>
      <c r="Y10" s="55"/>
      <c r="Z10" s="23">
        <v>7</v>
      </c>
      <c r="AA10" s="23">
        <v>7</v>
      </c>
      <c r="AB10" s="1"/>
      <c r="AC10" s="1"/>
      <c r="AD10" s="1"/>
      <c r="AE10" s="1"/>
      <c r="AF10" s="1"/>
      <c r="AG10" s="1"/>
      <c r="AJ10" s="1" t="s">
        <v>11</v>
      </c>
      <c r="AK10" s="55"/>
      <c r="AL10" s="55"/>
      <c r="AM10" s="55"/>
      <c r="AN10" s="55"/>
      <c r="AO10" s="23">
        <v>7</v>
      </c>
      <c r="AP10" s="23">
        <v>7</v>
      </c>
      <c r="AQ10" s="1"/>
      <c r="AR10" s="1"/>
      <c r="AS10" s="1"/>
      <c r="AT10" s="1"/>
      <c r="AU10" s="1"/>
      <c r="AV10" s="1"/>
    </row>
    <row r="11" spans="1:49" x14ac:dyDescent="0.2">
      <c r="A11" s="26" t="s">
        <v>12</v>
      </c>
      <c r="B11" s="52">
        <v>8</v>
      </c>
      <c r="C11" s="52">
        <v>8</v>
      </c>
      <c r="D11" s="52">
        <v>16</v>
      </c>
      <c r="E11" s="52">
        <v>16</v>
      </c>
      <c r="F11" s="52">
        <v>24</v>
      </c>
      <c r="G11" s="52">
        <v>24</v>
      </c>
      <c r="H11" s="53">
        <v>8</v>
      </c>
      <c r="I11" s="53">
        <v>8</v>
      </c>
      <c r="J11" s="53">
        <v>16</v>
      </c>
      <c r="K11" s="53">
        <v>16</v>
      </c>
      <c r="L11" s="53">
        <v>24</v>
      </c>
      <c r="M11" s="53">
        <v>24</v>
      </c>
      <c r="U11" s="1" t="s">
        <v>12</v>
      </c>
      <c r="V11" s="55"/>
      <c r="W11" s="55"/>
      <c r="X11" s="55"/>
      <c r="Y11" s="55"/>
      <c r="Z11" s="23">
        <v>8</v>
      </c>
      <c r="AA11" s="23">
        <v>8</v>
      </c>
      <c r="AB11" s="1"/>
      <c r="AC11" s="1"/>
      <c r="AD11" s="1"/>
      <c r="AE11" s="1"/>
      <c r="AF11" s="1"/>
      <c r="AG11" s="1"/>
      <c r="AJ11" s="1" t="s">
        <v>12</v>
      </c>
      <c r="AK11" s="55"/>
      <c r="AL11" s="55"/>
      <c r="AM11" s="55"/>
      <c r="AN11" s="55"/>
      <c r="AO11" s="23">
        <v>8</v>
      </c>
      <c r="AP11" s="23">
        <v>8</v>
      </c>
      <c r="AQ11" s="1"/>
      <c r="AR11" s="1"/>
      <c r="AS11" s="1"/>
      <c r="AT11" s="1"/>
      <c r="AU11" s="1"/>
      <c r="AV11" s="1"/>
    </row>
    <row r="12" spans="1:49" x14ac:dyDescent="0.2">
      <c r="V12" s="25"/>
      <c r="W12" s="25"/>
      <c r="X12" s="25"/>
      <c r="Y12" s="25"/>
      <c r="Z12" s="25" t="s">
        <v>39</v>
      </c>
      <c r="AA12" s="25"/>
      <c r="AK12" s="56"/>
      <c r="AL12" s="56"/>
      <c r="AM12" s="56"/>
      <c r="AN12" s="56"/>
      <c r="AO12" s="25" t="s">
        <v>39</v>
      </c>
      <c r="AP12" s="25"/>
    </row>
    <row r="13" spans="1:49" x14ac:dyDescent="0.2">
      <c r="A13" s="1"/>
      <c r="B13" s="26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  <c r="I13" s="26">
        <v>8</v>
      </c>
      <c r="J13" s="26">
        <v>9</v>
      </c>
      <c r="K13" s="26">
        <v>10</v>
      </c>
      <c r="L13" s="26">
        <v>11</v>
      </c>
      <c r="M13" s="26">
        <v>12</v>
      </c>
      <c r="V13">
        <v>1</v>
      </c>
      <c r="W13">
        <v>2</v>
      </c>
      <c r="X13">
        <v>3</v>
      </c>
      <c r="Y13">
        <v>4</v>
      </c>
      <c r="Z13">
        <v>5</v>
      </c>
      <c r="AA13">
        <v>6</v>
      </c>
      <c r="AB13">
        <v>7</v>
      </c>
      <c r="AC13">
        <v>8</v>
      </c>
      <c r="AD13">
        <v>9</v>
      </c>
      <c r="AE13">
        <v>10</v>
      </c>
      <c r="AF13">
        <v>11</v>
      </c>
      <c r="AG13">
        <v>12</v>
      </c>
      <c r="AK13">
        <v>1</v>
      </c>
      <c r="AL13">
        <v>2</v>
      </c>
      <c r="AM13">
        <v>3</v>
      </c>
      <c r="AN13">
        <v>4</v>
      </c>
      <c r="AO13">
        <v>5</v>
      </c>
      <c r="AP13">
        <v>6</v>
      </c>
      <c r="AQ13">
        <v>7</v>
      </c>
      <c r="AR13">
        <v>8</v>
      </c>
      <c r="AS13">
        <v>9</v>
      </c>
      <c r="AT13">
        <v>10</v>
      </c>
      <c r="AU13">
        <v>11</v>
      </c>
      <c r="AV13">
        <v>12</v>
      </c>
    </row>
    <row r="14" spans="1:49" x14ac:dyDescent="0.2">
      <c r="A14" s="26" t="s">
        <v>0</v>
      </c>
      <c r="B14" s="52">
        <v>19.34</v>
      </c>
      <c r="C14" s="52">
        <v>19.059999999999999</v>
      </c>
      <c r="D14" s="52">
        <v>19.670000000000002</v>
      </c>
      <c r="E14" s="52">
        <v>19.54</v>
      </c>
      <c r="F14" s="52">
        <v>18.87</v>
      </c>
      <c r="G14" s="52">
        <v>18.96</v>
      </c>
      <c r="H14" s="53">
        <v>30.52</v>
      </c>
      <c r="I14" s="53">
        <v>30.58</v>
      </c>
      <c r="J14" s="53">
        <v>30.02</v>
      </c>
      <c r="K14" s="53">
        <v>29.99</v>
      </c>
      <c r="L14" s="53">
        <v>29.69</v>
      </c>
      <c r="M14" s="53">
        <v>29.52</v>
      </c>
      <c r="N14" s="52" t="s">
        <v>8</v>
      </c>
      <c r="T14" t="s">
        <v>0</v>
      </c>
      <c r="U14" t="s">
        <v>40</v>
      </c>
      <c r="V14" t="s">
        <v>7</v>
      </c>
      <c r="W14" t="s">
        <v>7</v>
      </c>
      <c r="X14" t="s">
        <v>7</v>
      </c>
      <c r="Y14" t="s">
        <v>7</v>
      </c>
      <c r="Z14">
        <v>27.87</v>
      </c>
      <c r="AA14">
        <v>27.89</v>
      </c>
      <c r="AB14" t="s">
        <v>7</v>
      </c>
      <c r="AC14" t="s">
        <v>7</v>
      </c>
      <c r="AD14" t="s">
        <v>7</v>
      </c>
      <c r="AE14" t="s">
        <v>7</v>
      </c>
      <c r="AF14" t="s">
        <v>7</v>
      </c>
      <c r="AG14" t="s">
        <v>7</v>
      </c>
      <c r="AI14" t="s">
        <v>0</v>
      </c>
      <c r="AJ14" t="s">
        <v>40</v>
      </c>
      <c r="AK14" t="s">
        <v>7</v>
      </c>
      <c r="AL14" t="s">
        <v>7</v>
      </c>
      <c r="AM14" t="s">
        <v>7</v>
      </c>
      <c r="AN14" t="s">
        <v>7</v>
      </c>
      <c r="AO14">
        <v>29.44</v>
      </c>
      <c r="AP14">
        <v>29.33</v>
      </c>
      <c r="AQ14" t="s">
        <v>7</v>
      </c>
      <c r="AR14" t="s">
        <v>7</v>
      </c>
      <c r="AS14" t="s">
        <v>7</v>
      </c>
      <c r="AT14" t="s">
        <v>7</v>
      </c>
      <c r="AU14" t="s">
        <v>7</v>
      </c>
      <c r="AV14" t="s">
        <v>7</v>
      </c>
    </row>
    <row r="15" spans="1:49" x14ac:dyDescent="0.2">
      <c r="A15" s="26" t="s">
        <v>1</v>
      </c>
      <c r="B15" s="52">
        <v>19.22</v>
      </c>
      <c r="C15" s="52">
        <v>19.2</v>
      </c>
      <c r="D15" s="52">
        <v>19.079999999999998</v>
      </c>
      <c r="E15" s="52">
        <v>19.16</v>
      </c>
      <c r="F15" s="52">
        <v>19.28</v>
      </c>
      <c r="G15" s="52">
        <v>19.239999999999998</v>
      </c>
      <c r="H15" s="53">
        <v>29.96</v>
      </c>
      <c r="I15" s="53">
        <v>30.12</v>
      </c>
      <c r="J15" s="53">
        <v>30.02</v>
      </c>
      <c r="K15" s="53">
        <v>29.92</v>
      </c>
      <c r="L15" s="53">
        <v>29.51</v>
      </c>
      <c r="M15" s="53">
        <v>29.8</v>
      </c>
      <c r="N15" s="53" t="s">
        <v>5</v>
      </c>
      <c r="T15" t="s">
        <v>1</v>
      </c>
      <c r="U15" t="s">
        <v>40</v>
      </c>
      <c r="V15" t="s">
        <v>7</v>
      </c>
      <c r="W15" t="s">
        <v>7</v>
      </c>
      <c r="X15" t="s">
        <v>7</v>
      </c>
      <c r="Y15" t="s">
        <v>7</v>
      </c>
      <c r="Z15">
        <v>27.24</v>
      </c>
      <c r="AA15">
        <v>27.14</v>
      </c>
      <c r="AB15" t="s">
        <v>7</v>
      </c>
      <c r="AC15" t="s">
        <v>7</v>
      </c>
      <c r="AD15" t="s">
        <v>7</v>
      </c>
      <c r="AE15" t="s">
        <v>7</v>
      </c>
      <c r="AF15" t="s">
        <v>7</v>
      </c>
      <c r="AG15" t="s">
        <v>7</v>
      </c>
      <c r="AI15" t="s">
        <v>1</v>
      </c>
      <c r="AJ15" t="s">
        <v>40</v>
      </c>
      <c r="AK15" t="s">
        <v>7</v>
      </c>
      <c r="AL15" t="s">
        <v>7</v>
      </c>
      <c r="AM15" t="s">
        <v>7</v>
      </c>
      <c r="AN15" t="s">
        <v>7</v>
      </c>
      <c r="AO15">
        <v>29.06</v>
      </c>
      <c r="AP15">
        <v>29.01</v>
      </c>
      <c r="AQ15" t="s">
        <v>7</v>
      </c>
      <c r="AR15" t="s">
        <v>7</v>
      </c>
      <c r="AS15" t="s">
        <v>7</v>
      </c>
      <c r="AT15" t="s">
        <v>7</v>
      </c>
      <c r="AU15" t="s">
        <v>7</v>
      </c>
      <c r="AV15" t="s">
        <v>7</v>
      </c>
    </row>
    <row r="16" spans="1:49" x14ac:dyDescent="0.2">
      <c r="A16" s="26" t="s">
        <v>2</v>
      </c>
      <c r="B16" s="52">
        <v>19.829999999999998</v>
      </c>
      <c r="C16" s="52">
        <v>19.62</v>
      </c>
      <c r="D16" s="52">
        <v>19.649999999999999</v>
      </c>
      <c r="E16" s="52">
        <v>19.59</v>
      </c>
      <c r="F16" s="52">
        <v>19.079999999999998</v>
      </c>
      <c r="G16" s="52">
        <v>19.29</v>
      </c>
      <c r="H16" s="53">
        <v>30.61</v>
      </c>
      <c r="I16" s="53">
        <v>30.38</v>
      </c>
      <c r="J16" s="53">
        <v>30.07</v>
      </c>
      <c r="K16" s="53">
        <v>30.06</v>
      </c>
      <c r="L16" s="53">
        <v>30.02</v>
      </c>
      <c r="M16" s="53">
        <v>29.56</v>
      </c>
      <c r="T16" t="s">
        <v>2</v>
      </c>
      <c r="U16" t="s">
        <v>40</v>
      </c>
      <c r="V16" t="s">
        <v>7</v>
      </c>
      <c r="W16" t="s">
        <v>7</v>
      </c>
      <c r="X16" t="s">
        <v>7</v>
      </c>
      <c r="Y16" t="s">
        <v>7</v>
      </c>
      <c r="Z16">
        <v>27.33</v>
      </c>
      <c r="AA16">
        <v>27.39</v>
      </c>
      <c r="AB16" t="s">
        <v>7</v>
      </c>
      <c r="AC16" t="s">
        <v>7</v>
      </c>
      <c r="AD16" t="s">
        <v>7</v>
      </c>
      <c r="AE16" t="s">
        <v>7</v>
      </c>
      <c r="AF16" t="s">
        <v>7</v>
      </c>
      <c r="AG16" t="s">
        <v>7</v>
      </c>
      <c r="AI16" t="s">
        <v>2</v>
      </c>
      <c r="AJ16" t="s">
        <v>40</v>
      </c>
      <c r="AK16" t="s">
        <v>7</v>
      </c>
      <c r="AL16" t="s">
        <v>7</v>
      </c>
      <c r="AM16" t="s">
        <v>7</v>
      </c>
      <c r="AN16" t="s">
        <v>7</v>
      </c>
      <c r="AO16">
        <v>29.25</v>
      </c>
      <c r="AP16">
        <v>29.16</v>
      </c>
      <c r="AQ16" t="s">
        <v>7</v>
      </c>
      <c r="AR16" t="s">
        <v>7</v>
      </c>
      <c r="AS16" t="s">
        <v>7</v>
      </c>
      <c r="AT16" t="s">
        <v>7</v>
      </c>
      <c r="AU16" t="s">
        <v>7</v>
      </c>
      <c r="AV16" t="s">
        <v>7</v>
      </c>
    </row>
    <row r="17" spans="1:48" x14ac:dyDescent="0.2">
      <c r="A17" s="26" t="s">
        <v>3</v>
      </c>
      <c r="B17" s="52">
        <v>19.12</v>
      </c>
      <c r="C17" s="52">
        <v>19.14</v>
      </c>
      <c r="D17" s="52">
        <v>19.3</v>
      </c>
      <c r="E17" s="52">
        <v>19.14</v>
      </c>
      <c r="F17" s="52">
        <v>19.3</v>
      </c>
      <c r="G17" s="52">
        <v>19.309999999999999</v>
      </c>
      <c r="H17" s="53">
        <v>30.1</v>
      </c>
      <c r="I17" s="53">
        <v>30.19</v>
      </c>
      <c r="J17" s="53">
        <v>30.2</v>
      </c>
      <c r="K17" s="53">
        <v>30.03</v>
      </c>
      <c r="L17" s="53">
        <v>29.54</v>
      </c>
      <c r="M17" s="53">
        <v>29.42</v>
      </c>
      <c r="T17" t="s">
        <v>3</v>
      </c>
      <c r="U17" t="s">
        <v>40</v>
      </c>
      <c r="V17" t="s">
        <v>7</v>
      </c>
      <c r="W17" t="s">
        <v>7</v>
      </c>
      <c r="X17" t="s">
        <v>7</v>
      </c>
      <c r="Y17" t="s">
        <v>7</v>
      </c>
      <c r="Z17">
        <v>26.89</v>
      </c>
      <c r="AA17">
        <v>26.99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I17" t="s">
        <v>3</v>
      </c>
      <c r="AJ17" t="s">
        <v>40</v>
      </c>
      <c r="AK17" t="s">
        <v>7</v>
      </c>
      <c r="AL17" t="s">
        <v>7</v>
      </c>
      <c r="AM17" t="s">
        <v>7</v>
      </c>
      <c r="AN17" t="s">
        <v>7</v>
      </c>
      <c r="AO17">
        <v>29.09</v>
      </c>
      <c r="AP17">
        <v>28.94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</row>
    <row r="18" spans="1:48" x14ac:dyDescent="0.2">
      <c r="A18" s="26" t="s">
        <v>9</v>
      </c>
      <c r="B18" s="52">
        <v>19.79</v>
      </c>
      <c r="C18" s="52">
        <v>19.690000000000001</v>
      </c>
      <c r="D18" s="52">
        <v>19.14</v>
      </c>
      <c r="E18" s="52">
        <v>19.329999999999998</v>
      </c>
      <c r="F18" s="52">
        <v>19.37</v>
      </c>
      <c r="G18" s="52">
        <v>19.87</v>
      </c>
      <c r="H18" s="53">
        <v>26.51</v>
      </c>
      <c r="I18" s="53">
        <v>26.66</v>
      </c>
      <c r="J18" s="53">
        <v>30.46</v>
      </c>
      <c r="K18" s="53">
        <v>30.54</v>
      </c>
      <c r="L18" s="53">
        <v>30.49</v>
      </c>
      <c r="M18" s="53">
        <v>30.52</v>
      </c>
      <c r="T18" t="s">
        <v>9</v>
      </c>
      <c r="U18" t="s">
        <v>40</v>
      </c>
      <c r="V18" t="s">
        <v>7</v>
      </c>
      <c r="W18" t="s">
        <v>7</v>
      </c>
      <c r="X18" t="s">
        <v>7</v>
      </c>
      <c r="Y18" t="s">
        <v>7</v>
      </c>
      <c r="Z18">
        <v>26.93</v>
      </c>
      <c r="AA18">
        <v>26.87</v>
      </c>
      <c r="AB18" t="s">
        <v>7</v>
      </c>
      <c r="AC18" t="s">
        <v>7</v>
      </c>
      <c r="AD18" t="s">
        <v>7</v>
      </c>
      <c r="AE18" t="s">
        <v>7</v>
      </c>
      <c r="AF18" t="s">
        <v>7</v>
      </c>
      <c r="AG18" t="s">
        <v>7</v>
      </c>
      <c r="AI18" t="s">
        <v>9</v>
      </c>
      <c r="AJ18" t="s">
        <v>40</v>
      </c>
      <c r="AK18" t="s">
        <v>7</v>
      </c>
      <c r="AL18" t="s">
        <v>7</v>
      </c>
      <c r="AM18" t="s">
        <v>7</v>
      </c>
      <c r="AN18" t="s">
        <v>7</v>
      </c>
      <c r="AO18">
        <v>29.02</v>
      </c>
      <c r="AP18">
        <v>28.76</v>
      </c>
      <c r="AQ18" t="s">
        <v>7</v>
      </c>
      <c r="AR18" t="s">
        <v>7</v>
      </c>
      <c r="AS18" t="s">
        <v>7</v>
      </c>
      <c r="AT18" t="s">
        <v>7</v>
      </c>
      <c r="AU18" t="s">
        <v>7</v>
      </c>
      <c r="AV18" t="s">
        <v>7</v>
      </c>
    </row>
    <row r="19" spans="1:48" x14ac:dyDescent="0.2">
      <c r="A19" s="26" t="s">
        <v>10</v>
      </c>
      <c r="B19" s="52">
        <v>19.2</v>
      </c>
      <c r="C19" s="52">
        <v>19.28</v>
      </c>
      <c r="D19" s="52">
        <v>18.920000000000002</v>
      </c>
      <c r="E19" s="52">
        <v>19.350000000000001</v>
      </c>
      <c r="F19" s="52">
        <v>19.829999999999998</v>
      </c>
      <c r="G19" s="52">
        <v>20.2</v>
      </c>
      <c r="H19" s="53">
        <v>26.62</v>
      </c>
      <c r="I19" s="53">
        <v>26.7</v>
      </c>
      <c r="J19" s="53">
        <v>30.1</v>
      </c>
      <c r="K19" s="53">
        <v>30.13</v>
      </c>
      <c r="L19" s="53">
        <v>30.63</v>
      </c>
      <c r="M19" s="53">
        <v>30.57</v>
      </c>
      <c r="T19" t="s">
        <v>10</v>
      </c>
      <c r="U19" t="s">
        <v>40</v>
      </c>
      <c r="V19" t="s">
        <v>7</v>
      </c>
      <c r="W19" t="s">
        <v>7</v>
      </c>
      <c r="X19" t="s">
        <v>7</v>
      </c>
      <c r="Y19" t="s">
        <v>7</v>
      </c>
      <c r="Z19">
        <v>26.9</v>
      </c>
      <c r="AA19">
        <v>26.94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I19" t="s">
        <v>10</v>
      </c>
      <c r="AJ19" t="s">
        <v>40</v>
      </c>
      <c r="AK19" t="s">
        <v>7</v>
      </c>
      <c r="AL19" t="s">
        <v>7</v>
      </c>
      <c r="AM19" t="s">
        <v>7</v>
      </c>
      <c r="AN19" t="s">
        <v>7</v>
      </c>
      <c r="AO19">
        <v>28.97</v>
      </c>
      <c r="AP19">
        <v>28.87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</row>
    <row r="20" spans="1:48" x14ac:dyDescent="0.2">
      <c r="A20" s="26" t="s">
        <v>11</v>
      </c>
      <c r="B20" s="52">
        <v>19.29</v>
      </c>
      <c r="C20" s="52">
        <v>19.510000000000002</v>
      </c>
      <c r="D20" s="52">
        <v>19.059999999999999</v>
      </c>
      <c r="E20" s="52">
        <v>19.11</v>
      </c>
      <c r="F20" s="52">
        <v>19.02</v>
      </c>
      <c r="G20" s="52">
        <v>19.559999999999999</v>
      </c>
      <c r="H20" s="53">
        <v>26.26</v>
      </c>
      <c r="I20" s="53">
        <v>26.25</v>
      </c>
      <c r="J20" s="53">
        <v>30.01</v>
      </c>
      <c r="K20" s="53">
        <v>30.34</v>
      </c>
      <c r="L20" s="53">
        <v>30.38</v>
      </c>
      <c r="M20" s="53">
        <v>30.07</v>
      </c>
      <c r="T20" t="s">
        <v>11</v>
      </c>
      <c r="U20" t="s">
        <v>40</v>
      </c>
      <c r="V20" t="s">
        <v>7</v>
      </c>
      <c r="W20" t="s">
        <v>7</v>
      </c>
      <c r="X20" t="s">
        <v>7</v>
      </c>
      <c r="Y20" t="s">
        <v>7</v>
      </c>
      <c r="Z20">
        <v>26.4</v>
      </c>
      <c r="AA20">
        <v>27.17</v>
      </c>
      <c r="AB20" t="s">
        <v>7</v>
      </c>
      <c r="AC20" t="s">
        <v>7</v>
      </c>
      <c r="AD20" t="s">
        <v>7</v>
      </c>
      <c r="AE20" t="s">
        <v>7</v>
      </c>
      <c r="AF20" t="s">
        <v>7</v>
      </c>
      <c r="AG20" t="s">
        <v>7</v>
      </c>
      <c r="AI20" t="s">
        <v>11</v>
      </c>
      <c r="AJ20" t="s">
        <v>40</v>
      </c>
      <c r="AK20" t="s">
        <v>7</v>
      </c>
      <c r="AL20" t="s">
        <v>7</v>
      </c>
      <c r="AM20" t="s">
        <v>7</v>
      </c>
      <c r="AN20" t="s">
        <v>7</v>
      </c>
      <c r="AO20">
        <v>28.46</v>
      </c>
      <c r="AP20">
        <v>28.72</v>
      </c>
      <c r="AQ20" t="s">
        <v>7</v>
      </c>
      <c r="AR20" t="s">
        <v>7</v>
      </c>
      <c r="AS20" t="s">
        <v>7</v>
      </c>
      <c r="AT20" t="s">
        <v>7</v>
      </c>
      <c r="AU20" t="s">
        <v>7</v>
      </c>
      <c r="AV20" t="s">
        <v>7</v>
      </c>
    </row>
    <row r="21" spans="1:48" x14ac:dyDescent="0.2">
      <c r="A21" s="26" t="s">
        <v>12</v>
      </c>
      <c r="B21" s="52">
        <v>18.53</v>
      </c>
      <c r="C21" s="52">
        <v>19.010000000000002</v>
      </c>
      <c r="D21" s="52">
        <v>18.96</v>
      </c>
      <c r="E21" s="52">
        <v>19.09</v>
      </c>
      <c r="F21" s="52">
        <v>19.63</v>
      </c>
      <c r="G21" s="52">
        <v>19.79</v>
      </c>
      <c r="H21" s="53">
        <v>26.62</v>
      </c>
      <c r="I21" s="53">
        <v>26.62</v>
      </c>
      <c r="J21" s="53">
        <v>29.87</v>
      </c>
      <c r="K21" s="53">
        <v>29.94</v>
      </c>
      <c r="L21" s="53">
        <v>30.73</v>
      </c>
      <c r="M21" s="53">
        <v>30.65</v>
      </c>
      <c r="T21" t="s">
        <v>12</v>
      </c>
      <c r="U21" t="s">
        <v>40</v>
      </c>
      <c r="V21" t="s">
        <v>7</v>
      </c>
      <c r="W21" t="s">
        <v>7</v>
      </c>
      <c r="X21" t="s">
        <v>7</v>
      </c>
      <c r="Y21" t="s">
        <v>7</v>
      </c>
      <c r="Z21">
        <v>26.57</v>
      </c>
      <c r="AA21">
        <v>26.46</v>
      </c>
      <c r="AB21" t="s">
        <v>7</v>
      </c>
      <c r="AC21" t="s">
        <v>7</v>
      </c>
      <c r="AD21" t="s">
        <v>7</v>
      </c>
      <c r="AE21" t="s">
        <v>7</v>
      </c>
      <c r="AF21" t="s">
        <v>7</v>
      </c>
      <c r="AG21" t="s">
        <v>7</v>
      </c>
      <c r="AI21" t="s">
        <v>12</v>
      </c>
      <c r="AJ21" t="s">
        <v>40</v>
      </c>
      <c r="AK21" t="s">
        <v>7</v>
      </c>
      <c r="AL21" t="s">
        <v>7</v>
      </c>
      <c r="AM21" t="s">
        <v>7</v>
      </c>
      <c r="AN21" t="s">
        <v>7</v>
      </c>
      <c r="AO21">
        <v>28.84</v>
      </c>
      <c r="AP21">
        <v>28.79</v>
      </c>
      <c r="AQ21" t="s">
        <v>7</v>
      </c>
      <c r="AR21" t="s">
        <v>7</v>
      </c>
      <c r="AS21" t="s">
        <v>7</v>
      </c>
      <c r="AT21" t="s">
        <v>7</v>
      </c>
      <c r="AU21" t="s">
        <v>7</v>
      </c>
      <c r="AV21" t="s">
        <v>7</v>
      </c>
    </row>
    <row r="22" spans="1:48" x14ac:dyDescent="0.2">
      <c r="A22" s="54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48" x14ac:dyDescent="0.2">
      <c r="A23" s="57" t="s">
        <v>18</v>
      </c>
    </row>
    <row r="24" spans="1:48" x14ac:dyDescent="0.2">
      <c r="A24" s="29" t="s">
        <v>30</v>
      </c>
      <c r="J24" s="28" t="s">
        <v>31</v>
      </c>
      <c r="U24" s="30" t="s">
        <v>34</v>
      </c>
      <c r="AJ24" s="30" t="s">
        <v>47</v>
      </c>
    </row>
    <row r="25" spans="1:48" ht="34" x14ac:dyDescent="0.2">
      <c r="A25" s="12" t="s">
        <v>41</v>
      </c>
      <c r="B25" t="s">
        <v>13</v>
      </c>
      <c r="C25" t="s">
        <v>14</v>
      </c>
      <c r="D25" t="s">
        <v>15</v>
      </c>
      <c r="F25" t="s">
        <v>16</v>
      </c>
      <c r="G25" t="s">
        <v>17</v>
      </c>
      <c r="H25" t="s">
        <v>18</v>
      </c>
      <c r="J25" s="12" t="s">
        <v>41</v>
      </c>
      <c r="K25" t="s">
        <v>13</v>
      </c>
      <c r="L25" t="s">
        <v>14</v>
      </c>
      <c r="M25" t="s">
        <v>15</v>
      </c>
      <c r="O25" t="s">
        <v>19</v>
      </c>
      <c r="P25" t="s">
        <v>20</v>
      </c>
      <c r="Q25" t="s">
        <v>21</v>
      </c>
      <c r="R25" t="s">
        <v>22</v>
      </c>
      <c r="S25" t="s">
        <v>18</v>
      </c>
      <c r="U25" s="12" t="s">
        <v>41</v>
      </c>
      <c r="V25" t="s">
        <v>13</v>
      </c>
      <c r="W25" t="s">
        <v>14</v>
      </c>
      <c r="X25" t="s">
        <v>15</v>
      </c>
      <c r="Z25" t="s">
        <v>19</v>
      </c>
      <c r="AA25" t="s">
        <v>20</v>
      </c>
      <c r="AB25" t="s">
        <v>21</v>
      </c>
      <c r="AC25" t="s">
        <v>22</v>
      </c>
      <c r="AD25" t="s">
        <v>18</v>
      </c>
      <c r="AJ25" s="12" t="s">
        <v>41</v>
      </c>
      <c r="AK25" t="s">
        <v>13</v>
      </c>
      <c r="AL25" t="s">
        <v>14</v>
      </c>
      <c r="AM25" t="s">
        <v>15</v>
      </c>
      <c r="AO25" t="s">
        <v>19</v>
      </c>
      <c r="AP25" t="s">
        <v>20</v>
      </c>
      <c r="AQ25" t="s">
        <v>21</v>
      </c>
      <c r="AR25" t="s">
        <v>22</v>
      </c>
      <c r="AS25" t="s">
        <v>18</v>
      </c>
    </row>
    <row r="26" spans="1:48" x14ac:dyDescent="0.2">
      <c r="B26" s="52">
        <f>B14</f>
        <v>19.34</v>
      </c>
      <c r="C26" s="52">
        <f>C14</f>
        <v>19.059999999999999</v>
      </c>
      <c r="D26" s="16">
        <f>AVERAGE(B26:C26)</f>
        <v>19.2</v>
      </c>
      <c r="F26" s="16">
        <f>D26-D$30</f>
        <v>-0.11625000000000085</v>
      </c>
      <c r="G26" s="17">
        <f>2^-(F26)</f>
        <v>1.0839137785165567</v>
      </c>
      <c r="H26">
        <f>G26/G$30</f>
        <v>1.0701572946059223</v>
      </c>
      <c r="K26" s="53">
        <f>H14</f>
        <v>30.52</v>
      </c>
      <c r="L26" s="53">
        <f>I14</f>
        <v>30.58</v>
      </c>
      <c r="M26" s="16">
        <f>AVERAGE(K26:L26)</f>
        <v>30.549999999999997</v>
      </c>
      <c r="O26" s="16">
        <f>D26</f>
        <v>19.2</v>
      </c>
      <c r="P26" s="16">
        <f>M26-O26</f>
        <v>11.349999999999998</v>
      </c>
      <c r="Q26" s="16">
        <f>P26-P$30</f>
        <v>0.35875000000000057</v>
      </c>
      <c r="R26" s="17">
        <f>2^-(Q26)</f>
        <v>0.77983996687194124</v>
      </c>
      <c r="S26">
        <f>R26/R$30</f>
        <v>0.7706858974971742</v>
      </c>
      <c r="V26" s="53">
        <f>Z14</f>
        <v>27.87</v>
      </c>
      <c r="W26" s="53">
        <f>AA14</f>
        <v>27.89</v>
      </c>
      <c r="X26" s="16">
        <f>AVERAGE(V26:W26)</f>
        <v>27.880000000000003</v>
      </c>
      <c r="Z26" s="16">
        <f>D26</f>
        <v>19.2</v>
      </c>
      <c r="AA26" s="16">
        <f>X26-Z26</f>
        <v>8.6800000000000033</v>
      </c>
      <c r="AB26" s="16">
        <f>AA26-AA$30</f>
        <v>0.65375000000000583</v>
      </c>
      <c r="AC26" s="17">
        <f>2^-(AB26)</f>
        <v>0.63562598069909682</v>
      </c>
      <c r="AD26">
        <f>AC26/AC$30</f>
        <v>0.61391744225646416</v>
      </c>
      <c r="AK26" s="53">
        <f>AO14</f>
        <v>29.44</v>
      </c>
      <c r="AL26" s="53">
        <f>AP14</f>
        <v>29.33</v>
      </c>
      <c r="AM26" s="16">
        <f>AVERAGE(AK26:AL26)</f>
        <v>29.384999999999998</v>
      </c>
      <c r="AO26" s="16">
        <f>D26</f>
        <v>19.2</v>
      </c>
      <c r="AP26" s="16">
        <f>AM26-AO26</f>
        <v>10.184999999999999</v>
      </c>
      <c r="AQ26" s="16">
        <f>AP26-AP$30</f>
        <v>0.3412500000000005</v>
      </c>
      <c r="AR26" s="17">
        <f>2^-(AQ26)</f>
        <v>0.78935708968804608</v>
      </c>
      <c r="AS26">
        <f>AR26/AR$30</f>
        <v>0.77749691069048743</v>
      </c>
    </row>
    <row r="27" spans="1:48" x14ac:dyDescent="0.2">
      <c r="B27" s="52">
        <f>B15</f>
        <v>19.22</v>
      </c>
      <c r="C27" s="52">
        <f>C15</f>
        <v>19.2</v>
      </c>
      <c r="D27" s="16">
        <f>AVERAGE(B27:C27)</f>
        <v>19.21</v>
      </c>
      <c r="F27" s="16">
        <f t="shared" ref="F27:F28" si="0">D27-D$30</f>
        <v>-0.10624999999999929</v>
      </c>
      <c r="G27" s="17">
        <f t="shared" ref="G27:G29" si="1">2^-(F27)</f>
        <v>1.0764266391455928</v>
      </c>
      <c r="H27">
        <f t="shared" ref="H27:H29" si="2">G27/G$30</f>
        <v>1.0627651782103416</v>
      </c>
      <c r="K27" s="53">
        <f>H15</f>
        <v>29.96</v>
      </c>
      <c r="L27" s="53">
        <f>I15</f>
        <v>30.12</v>
      </c>
      <c r="M27" s="16">
        <f t="shared" ref="M27:M28" si="3">AVERAGE(K27:L27)</f>
        <v>30.04</v>
      </c>
      <c r="O27" s="16">
        <f t="shared" ref="O27:O29" si="4">D27</f>
        <v>19.21</v>
      </c>
      <c r="P27" s="16">
        <f t="shared" ref="P27:P29" si="5">M27-O27</f>
        <v>10.829999999999998</v>
      </c>
      <c r="Q27" s="16">
        <f t="shared" ref="Q27:Q29" si="6">P27-P$30</f>
        <v>-0.16124999999999901</v>
      </c>
      <c r="R27" s="17">
        <f t="shared" ref="R27:R29" si="7">2^-(Q27)</f>
        <v>1.1182556131085086</v>
      </c>
      <c r="S27">
        <f t="shared" ref="S27:S29" si="8">R27/R$30</f>
        <v>1.1051290872878605</v>
      </c>
      <c r="V27" s="53">
        <f>Z15</f>
        <v>27.24</v>
      </c>
      <c r="W27" s="53">
        <f>AA15</f>
        <v>27.14</v>
      </c>
      <c r="X27" s="16">
        <f t="shared" ref="X27:X28" si="9">AVERAGE(V27:W27)</f>
        <v>27.189999999999998</v>
      </c>
      <c r="Z27" s="16">
        <f t="shared" ref="Z27:Z29" si="10">D27</f>
        <v>19.21</v>
      </c>
      <c r="AA27" s="16">
        <f t="shared" ref="AA27:AA29" si="11">X27-Z27</f>
        <v>7.9799999999999969</v>
      </c>
      <c r="AB27" s="16">
        <f t="shared" ref="AB27:AB29" si="12">AA27-AA$30</f>
        <v>-4.6250000000000568E-2</v>
      </c>
      <c r="AC27" s="17">
        <f t="shared" ref="AC27:AC29" si="13">2^-(AB27)</f>
        <v>1.032577452018252</v>
      </c>
      <c r="AD27">
        <f t="shared" ref="AD27:AD29" si="14">AC27/AC$30</f>
        <v>0.99731182727541223</v>
      </c>
      <c r="AK27" s="53">
        <f>AO15</f>
        <v>29.06</v>
      </c>
      <c r="AL27" s="53">
        <f>AP15</f>
        <v>29.01</v>
      </c>
      <c r="AM27" s="16">
        <f t="shared" ref="AM27:AM28" si="15">AVERAGE(AK27:AL27)</f>
        <v>29.035</v>
      </c>
      <c r="AO27" s="16">
        <f t="shared" ref="AO27:AO29" si="16">D27</f>
        <v>19.21</v>
      </c>
      <c r="AP27" s="16">
        <f t="shared" ref="AP27:AP29" si="17">AM27-AO27</f>
        <v>9.8249999999999993</v>
      </c>
      <c r="AQ27" s="16">
        <f t="shared" ref="AQ27:AQ29" si="18">AP27-AP$30</f>
        <v>-1.8749999999998934E-2</v>
      </c>
      <c r="AR27" s="17">
        <f t="shared" ref="AR27:AR29" si="19">2^-(AQ27)</f>
        <v>1.0130813313305218</v>
      </c>
      <c r="AS27">
        <f t="shared" ref="AS27:AS29" si="20">AR27/AR$30</f>
        <v>0.99785967045532342</v>
      </c>
    </row>
    <row r="28" spans="1:48" x14ac:dyDescent="0.2">
      <c r="B28" s="52">
        <f>B16</f>
        <v>19.829999999999998</v>
      </c>
      <c r="C28" s="52">
        <f>C16</f>
        <v>19.62</v>
      </c>
      <c r="D28" s="16">
        <f>AVERAGE(B28:C28)</f>
        <v>19.725000000000001</v>
      </c>
      <c r="F28" s="16">
        <f t="shared" si="0"/>
        <v>0.40875000000000128</v>
      </c>
      <c r="G28" s="17">
        <f t="shared" si="1"/>
        <v>0.75327575474915576</v>
      </c>
      <c r="H28">
        <f t="shared" si="2"/>
        <v>0.74371556093497648</v>
      </c>
      <c r="K28" s="53">
        <f>H16</f>
        <v>30.61</v>
      </c>
      <c r="L28" s="53">
        <f>I16</f>
        <v>30.38</v>
      </c>
      <c r="M28" s="16">
        <f t="shared" si="3"/>
        <v>30.494999999999997</v>
      </c>
      <c r="O28" s="16">
        <f t="shared" si="4"/>
        <v>19.725000000000001</v>
      </c>
      <c r="P28" s="16">
        <f t="shared" si="5"/>
        <v>10.769999999999996</v>
      </c>
      <c r="Q28" s="16">
        <f t="shared" si="6"/>
        <v>-0.22125000000000128</v>
      </c>
      <c r="R28" s="17">
        <f t="shared" si="7"/>
        <v>1.1657431885340181</v>
      </c>
      <c r="S28">
        <f t="shared" si="8"/>
        <v>1.1520592348071956</v>
      </c>
      <c r="V28" s="53">
        <f>Z16</f>
        <v>27.33</v>
      </c>
      <c r="W28" s="53">
        <f>AA16</f>
        <v>27.39</v>
      </c>
      <c r="X28" s="16">
        <f t="shared" si="9"/>
        <v>27.36</v>
      </c>
      <c r="Z28" s="16">
        <f t="shared" si="10"/>
        <v>19.725000000000001</v>
      </c>
      <c r="AA28" s="16">
        <f t="shared" si="11"/>
        <v>7.634999999999998</v>
      </c>
      <c r="AB28" s="16">
        <f t="shared" si="12"/>
        <v>-0.39124999999999943</v>
      </c>
      <c r="AC28" s="17">
        <f t="shared" si="13"/>
        <v>1.3115292652283816</v>
      </c>
      <c r="AD28">
        <f t="shared" si="14"/>
        <v>1.2667365973114195</v>
      </c>
      <c r="AK28" s="53">
        <f>AO16</f>
        <v>29.25</v>
      </c>
      <c r="AL28" s="53">
        <f>AP16</f>
        <v>29.16</v>
      </c>
      <c r="AM28" s="16">
        <f t="shared" si="15"/>
        <v>29.204999999999998</v>
      </c>
      <c r="AO28" s="16">
        <f t="shared" si="16"/>
        <v>19.725000000000001</v>
      </c>
      <c r="AP28" s="16">
        <f t="shared" si="17"/>
        <v>9.4799999999999969</v>
      </c>
      <c r="AQ28" s="16">
        <f t="shared" si="18"/>
        <v>-0.36375000000000135</v>
      </c>
      <c r="AR28" s="17">
        <f t="shared" si="19"/>
        <v>1.2867662483811695</v>
      </c>
      <c r="AS28">
        <f t="shared" si="20"/>
        <v>1.267432440864664</v>
      </c>
    </row>
    <row r="29" spans="1:48" x14ac:dyDescent="0.2">
      <c r="B29" s="52">
        <f>B17</f>
        <v>19.12</v>
      </c>
      <c r="C29" s="52">
        <f>C17</f>
        <v>19.14</v>
      </c>
      <c r="D29" s="16">
        <f>AVERAGE(B29:C29)</f>
        <v>19.130000000000003</v>
      </c>
      <c r="F29" s="16">
        <f>D29-D$30</f>
        <v>-0.18624999999999758</v>
      </c>
      <c r="G29" s="17">
        <f t="shared" si="1"/>
        <v>1.1378023769177452</v>
      </c>
      <c r="H29">
        <f t="shared" si="2"/>
        <v>1.1233619662487602</v>
      </c>
      <c r="K29" s="53">
        <f>H17</f>
        <v>30.1</v>
      </c>
      <c r="L29" s="53">
        <f>I17</f>
        <v>30.19</v>
      </c>
      <c r="M29" s="16">
        <f>AVERAGE(K29:L29)</f>
        <v>30.145000000000003</v>
      </c>
      <c r="O29" s="16">
        <f t="shared" si="4"/>
        <v>19.130000000000003</v>
      </c>
      <c r="P29" s="16">
        <f t="shared" si="5"/>
        <v>11.015000000000001</v>
      </c>
      <c r="Q29" s="16">
        <f t="shared" si="6"/>
        <v>2.3750000000003268E-2</v>
      </c>
      <c r="R29" s="17">
        <f t="shared" si="7"/>
        <v>0.98367251671597478</v>
      </c>
      <c r="S29">
        <f t="shared" si="8"/>
        <v>0.97212578040776965</v>
      </c>
      <c r="V29" s="53">
        <f>Z17</f>
        <v>26.89</v>
      </c>
      <c r="W29" s="53">
        <f>AA17</f>
        <v>26.99</v>
      </c>
      <c r="X29" s="16">
        <f>AVERAGE(V29:W29)</f>
        <v>26.939999999999998</v>
      </c>
      <c r="Z29" s="16">
        <f t="shared" si="10"/>
        <v>19.130000000000003</v>
      </c>
      <c r="AA29" s="16">
        <f t="shared" si="11"/>
        <v>7.8099999999999952</v>
      </c>
      <c r="AB29" s="16">
        <f t="shared" si="12"/>
        <v>-0.21625000000000227</v>
      </c>
      <c r="AC29" s="17">
        <f t="shared" si="13"/>
        <v>1.1617100234914879</v>
      </c>
      <c r="AD29">
        <f t="shared" si="14"/>
        <v>1.1220341331567043</v>
      </c>
      <c r="AK29" s="53">
        <f>AO17</f>
        <v>29.09</v>
      </c>
      <c r="AL29" s="53">
        <f>AP17</f>
        <v>28.94</v>
      </c>
      <c r="AM29" s="16">
        <f>AVERAGE(AK29:AL29)</f>
        <v>29.015000000000001</v>
      </c>
      <c r="AO29" s="16">
        <f t="shared" si="16"/>
        <v>19.130000000000003</v>
      </c>
      <c r="AP29" s="16">
        <f t="shared" si="17"/>
        <v>9.884999999999998</v>
      </c>
      <c r="AQ29" s="16">
        <f t="shared" si="18"/>
        <v>4.1249999999999787E-2</v>
      </c>
      <c r="AR29" s="17">
        <f t="shared" si="19"/>
        <v>0.97181257110364028</v>
      </c>
      <c r="AS29">
        <f t="shared" si="20"/>
        <v>0.95721097798952526</v>
      </c>
    </row>
    <row r="30" spans="1:48" x14ac:dyDescent="0.2">
      <c r="D30" s="20">
        <f>AVERAGE(D26:D29)</f>
        <v>19.31625</v>
      </c>
      <c r="G30" s="20">
        <f>AVERAGE(G26:G29)</f>
        <v>1.0128546373322624</v>
      </c>
      <c r="H30" s="20">
        <f>AVERAGE(H26:H29)</f>
        <v>1.0000000000000002</v>
      </c>
      <c r="M30" s="20">
        <f>AVERAGE(M26:M29)</f>
        <v>30.307499999999997</v>
      </c>
      <c r="P30" s="20">
        <f>AVERAGE(P26:P29)</f>
        <v>10.991249999999997</v>
      </c>
      <c r="R30" s="20">
        <f>AVERAGE(R26:R29)</f>
        <v>1.0118778213076107</v>
      </c>
      <c r="S30" s="20">
        <f>AVERAGE(S26:S29)</f>
        <v>1</v>
      </c>
      <c r="X30" s="20">
        <f>AVERAGE(X26:X29)</f>
        <v>27.342500000000001</v>
      </c>
      <c r="AA30" s="20">
        <f>AVERAGE(AA26:AA29)</f>
        <v>8.0262499999999974</v>
      </c>
      <c r="AC30" s="20">
        <f>AVERAGE(AC26:AC29)</f>
        <v>1.0353606803593045</v>
      </c>
      <c r="AD30" s="20">
        <f>AVERAGE(AD26:AD29)</f>
        <v>1</v>
      </c>
      <c r="AM30" s="20">
        <f>AVERAGE(AM26:AM29)</f>
        <v>29.16</v>
      </c>
      <c r="AP30" s="20">
        <f>AVERAGE(AP26:AP29)</f>
        <v>9.8437499999999982</v>
      </c>
      <c r="AR30" s="20">
        <f>AVERAGE(AR26:AR29)</f>
        <v>1.0152543101258444</v>
      </c>
      <c r="AS30" s="20">
        <f>AVERAGE(AS26:AS29)</f>
        <v>1</v>
      </c>
    </row>
    <row r="32" spans="1:48" x14ac:dyDescent="0.2">
      <c r="A32" t="s">
        <v>43</v>
      </c>
      <c r="B32" t="s">
        <v>13</v>
      </c>
      <c r="C32" t="s">
        <v>14</v>
      </c>
      <c r="D32" t="s">
        <v>15</v>
      </c>
      <c r="F32" t="s">
        <v>16</v>
      </c>
      <c r="G32" t="s">
        <v>17</v>
      </c>
      <c r="H32" t="s">
        <v>18</v>
      </c>
      <c r="J32" t="s">
        <v>43</v>
      </c>
      <c r="K32" t="s">
        <v>13</v>
      </c>
      <c r="L32" t="s">
        <v>14</v>
      </c>
      <c r="M32" t="s">
        <v>15</v>
      </c>
      <c r="O32" t="s">
        <v>19</v>
      </c>
      <c r="P32" t="s">
        <v>20</v>
      </c>
      <c r="Q32" t="s">
        <v>21</v>
      </c>
      <c r="R32" t="s">
        <v>22</v>
      </c>
      <c r="S32" t="s">
        <v>18</v>
      </c>
      <c r="U32" t="s">
        <v>43</v>
      </c>
      <c r="V32" t="s">
        <v>13</v>
      </c>
      <c r="W32" t="s">
        <v>14</v>
      </c>
      <c r="X32" t="s">
        <v>15</v>
      </c>
      <c r="Z32" t="s">
        <v>19</v>
      </c>
      <c r="AA32" t="s">
        <v>20</v>
      </c>
      <c r="AB32" t="s">
        <v>21</v>
      </c>
      <c r="AC32" t="s">
        <v>22</v>
      </c>
      <c r="AD32" t="s">
        <v>18</v>
      </c>
      <c r="AJ32" t="s">
        <v>43</v>
      </c>
      <c r="AK32" t="s">
        <v>13</v>
      </c>
      <c r="AL32" t="s">
        <v>14</v>
      </c>
      <c r="AM32" t="s">
        <v>15</v>
      </c>
      <c r="AO32" t="s">
        <v>19</v>
      </c>
      <c r="AP32" t="s">
        <v>20</v>
      </c>
      <c r="AQ32" t="s">
        <v>21</v>
      </c>
      <c r="AR32" t="s">
        <v>22</v>
      </c>
      <c r="AS32" t="s">
        <v>18</v>
      </c>
    </row>
    <row r="33" spans="2:45" x14ac:dyDescent="0.2">
      <c r="B33" s="52">
        <f>B18</f>
        <v>19.79</v>
      </c>
      <c r="C33" s="52">
        <f>C18</f>
        <v>19.690000000000001</v>
      </c>
      <c r="D33" s="16">
        <f>AVERAGE(B33:C33)</f>
        <v>19.740000000000002</v>
      </c>
      <c r="F33" s="16">
        <f>D33-D$30</f>
        <v>0.42375000000000185</v>
      </c>
      <c r="G33" s="17">
        <f>2^-(F33)</f>
        <v>0.74548436480369051</v>
      </c>
      <c r="H33">
        <f>G33/G$30</f>
        <v>0.73602305535886858</v>
      </c>
      <c r="K33" s="53">
        <f>H18</f>
        <v>26.51</v>
      </c>
      <c r="L33" s="53">
        <f>I18</f>
        <v>26.66</v>
      </c>
      <c r="M33" s="16">
        <f>AVERAGE(K33:L33)</f>
        <v>26.585000000000001</v>
      </c>
      <c r="O33" s="16">
        <f>D33</f>
        <v>19.740000000000002</v>
      </c>
      <c r="P33" s="16">
        <f>M33-O33</f>
        <v>6.8449999999999989</v>
      </c>
      <c r="Q33" s="16">
        <f>P33-P$30</f>
        <v>-4.1462499999999984</v>
      </c>
      <c r="R33" s="17">
        <f>2^-(Q33)</f>
        <v>17.70702577738405</v>
      </c>
      <c r="S33">
        <f>R33/R$30</f>
        <v>17.499173718919881</v>
      </c>
      <c r="V33" s="53">
        <f>Z18</f>
        <v>26.93</v>
      </c>
      <c r="W33" s="53">
        <f>AA18</f>
        <v>26.87</v>
      </c>
      <c r="X33" s="16">
        <f>AVERAGE(V33:W33)</f>
        <v>26.9</v>
      </c>
      <c r="Z33" s="16">
        <f>O33</f>
        <v>19.740000000000002</v>
      </c>
      <c r="AA33" s="16">
        <f>X33-Z33</f>
        <v>7.1599999999999966</v>
      </c>
      <c r="AB33" s="16">
        <f>AA33-AA$30</f>
        <v>-0.86625000000000085</v>
      </c>
      <c r="AC33" s="17">
        <f>2^-(AB33)</f>
        <v>1.8229184215973624</v>
      </c>
      <c r="AD33">
        <f>AC33/AC$30</f>
        <v>1.7606602763442294</v>
      </c>
      <c r="AK33" s="53">
        <f>AO18</f>
        <v>29.02</v>
      </c>
      <c r="AL33" s="53">
        <f>AP18</f>
        <v>28.76</v>
      </c>
      <c r="AM33" s="16">
        <f>AVERAGE(AK33:AL33)</f>
        <v>28.89</v>
      </c>
      <c r="AO33" s="16">
        <f>D33</f>
        <v>19.740000000000002</v>
      </c>
      <c r="AP33" s="16">
        <f>AM33-AO33</f>
        <v>9.1499999999999986</v>
      </c>
      <c r="AQ33" s="16">
        <f>AP33-AP$30</f>
        <v>-0.69374999999999964</v>
      </c>
      <c r="AR33" s="17">
        <f>2^-(AQ33)</f>
        <v>1.6174823840984052</v>
      </c>
      <c r="AS33">
        <f>AR33/AR$30</f>
        <v>1.5931795294697271</v>
      </c>
    </row>
    <row r="34" spans="2:45" x14ac:dyDescent="0.2">
      <c r="B34" s="52">
        <f>B19</f>
        <v>19.2</v>
      </c>
      <c r="C34" s="52">
        <f>C19</f>
        <v>19.28</v>
      </c>
      <c r="D34" s="16">
        <f>AVERAGE(B34:C34)</f>
        <v>19.240000000000002</v>
      </c>
      <c r="F34" s="16">
        <f t="shared" ref="F34:F35" si="21">D34-D$30</f>
        <v>-7.6249999999998153E-2</v>
      </c>
      <c r="G34" s="17">
        <f t="shared" ref="G34:G36" si="22">2^-(F34)</f>
        <v>1.0542740992424711</v>
      </c>
      <c r="H34">
        <f t="shared" ref="H34:H36" si="23">G34/G$30</f>
        <v>1.0408937871077952</v>
      </c>
      <c r="K34" s="53">
        <f>H19</f>
        <v>26.62</v>
      </c>
      <c r="L34" s="53">
        <f>I19</f>
        <v>26.7</v>
      </c>
      <c r="M34" s="16">
        <f t="shared" ref="M34:M35" si="24">AVERAGE(K34:L34)</f>
        <v>26.66</v>
      </c>
      <c r="O34" s="16">
        <f t="shared" ref="O34:O36" si="25">D34</f>
        <v>19.240000000000002</v>
      </c>
      <c r="P34" s="16">
        <f t="shared" ref="P34:P36" si="26">M34-O34</f>
        <v>7.4199999999999982</v>
      </c>
      <c r="Q34" s="16">
        <f t="shared" ref="Q34:Q36" si="27">P34-P$30</f>
        <v>-3.5712499999999991</v>
      </c>
      <c r="R34" s="17">
        <f t="shared" ref="R34:R36" si="28">2^-(Q34)</f>
        <v>11.88648295736858</v>
      </c>
      <c r="S34">
        <f t="shared" ref="S34:S36" si="29">R34/R$30</f>
        <v>11.746954728198446</v>
      </c>
      <c r="V34" s="53">
        <f>Z19</f>
        <v>26.9</v>
      </c>
      <c r="W34" s="53">
        <f>AA19</f>
        <v>26.94</v>
      </c>
      <c r="X34" s="16">
        <f t="shared" ref="X34:X35" si="30">AVERAGE(V34:W34)</f>
        <v>26.92</v>
      </c>
      <c r="Z34" s="16">
        <f t="shared" ref="Z34:Z36" si="31">O34</f>
        <v>19.240000000000002</v>
      </c>
      <c r="AA34" s="16">
        <f t="shared" ref="AA34:AA36" si="32">X34-Z34</f>
        <v>7.68</v>
      </c>
      <c r="AB34" s="16">
        <f t="shared" ref="AB34:AB36" si="33">AA34-AA$30</f>
        <v>-0.34624999999999773</v>
      </c>
      <c r="AC34" s="17">
        <f t="shared" ref="AC34:AC36" si="34">2^-(AB34)</f>
        <v>1.271251961398197</v>
      </c>
      <c r="AD34">
        <f t="shared" ref="AD34:AD36" si="35">AC34/AC$30</f>
        <v>1.2278348845129317</v>
      </c>
      <c r="AK34" s="53">
        <f>AO19</f>
        <v>28.97</v>
      </c>
      <c r="AL34" s="53">
        <f>AP19</f>
        <v>28.87</v>
      </c>
      <c r="AM34" s="16">
        <f t="shared" ref="AM34:AM35" si="36">AVERAGE(AK34:AL34)</f>
        <v>28.92</v>
      </c>
      <c r="AO34" s="16">
        <f t="shared" ref="AO34:AO36" si="37">D34</f>
        <v>19.240000000000002</v>
      </c>
      <c r="AP34" s="16">
        <f t="shared" ref="AP34:AP36" si="38">AM34-AO34</f>
        <v>9.68</v>
      </c>
      <c r="AQ34" s="16">
        <f t="shared" ref="AQ34:AQ36" si="39">AP34-AP$30</f>
        <v>-0.16374999999999851</v>
      </c>
      <c r="AR34" s="17">
        <f t="shared" ref="AR34:AR36" si="40">2^-(AQ34)</f>
        <v>1.1201950823586653</v>
      </c>
      <c r="AS34">
        <f t="shared" ref="AS34:AS36" si="41">AR34/AR$30</f>
        <v>1.1033640253345125</v>
      </c>
    </row>
    <row r="35" spans="2:45" x14ac:dyDescent="0.2">
      <c r="B35" s="52">
        <f>B20</f>
        <v>19.29</v>
      </c>
      <c r="C35" s="52">
        <f>C20</f>
        <v>19.510000000000002</v>
      </c>
      <c r="D35" s="16">
        <f>AVERAGE(B35:C35)</f>
        <v>19.399999999999999</v>
      </c>
      <c r="F35" s="16">
        <f t="shared" si="21"/>
        <v>8.3749999999998437E-2</v>
      </c>
      <c r="G35" s="17">
        <f t="shared" si="22"/>
        <v>0.94360175045201933</v>
      </c>
      <c r="H35">
        <f t="shared" si="23"/>
        <v>0.93162603563464264</v>
      </c>
      <c r="K35" s="53">
        <f>H20</f>
        <v>26.26</v>
      </c>
      <c r="L35" s="53">
        <f>I20</f>
        <v>26.25</v>
      </c>
      <c r="M35" s="16">
        <f t="shared" si="24"/>
        <v>26.255000000000003</v>
      </c>
      <c r="O35" s="16">
        <f t="shared" si="25"/>
        <v>19.399999999999999</v>
      </c>
      <c r="P35" s="16">
        <f t="shared" si="26"/>
        <v>6.855000000000004</v>
      </c>
      <c r="Q35" s="16">
        <f t="shared" si="27"/>
        <v>-4.1362499999999933</v>
      </c>
      <c r="R35" s="17">
        <f t="shared" si="28"/>
        <v>17.584714416030188</v>
      </c>
      <c r="S35">
        <f t="shared" si="29"/>
        <v>17.378298096608283</v>
      </c>
      <c r="V35" s="53">
        <f>Z20</f>
        <v>26.4</v>
      </c>
      <c r="W35" s="53">
        <f>AA20</f>
        <v>27.17</v>
      </c>
      <c r="X35" s="16">
        <f t="shared" si="30"/>
        <v>26.785</v>
      </c>
      <c r="Z35" s="16">
        <f t="shared" si="31"/>
        <v>19.399999999999999</v>
      </c>
      <c r="AA35" s="16">
        <f t="shared" si="32"/>
        <v>7.3850000000000016</v>
      </c>
      <c r="AB35" s="16">
        <f t="shared" si="33"/>
        <v>-0.64124999999999588</v>
      </c>
      <c r="AC35" s="17">
        <f t="shared" si="34"/>
        <v>1.5596799337438785</v>
      </c>
      <c r="AD35">
        <f t="shared" si="35"/>
        <v>1.5064121743570731</v>
      </c>
      <c r="AK35" s="53">
        <f>AO20</f>
        <v>28.46</v>
      </c>
      <c r="AL35" s="53">
        <f>AP20</f>
        <v>28.72</v>
      </c>
      <c r="AM35" s="16">
        <f t="shared" si="36"/>
        <v>28.59</v>
      </c>
      <c r="AO35" s="16">
        <f t="shared" si="37"/>
        <v>19.399999999999999</v>
      </c>
      <c r="AP35" s="16">
        <f t="shared" si="38"/>
        <v>9.1900000000000013</v>
      </c>
      <c r="AQ35" s="16">
        <f t="shared" si="39"/>
        <v>-0.65374999999999694</v>
      </c>
      <c r="AR35" s="17">
        <f t="shared" si="40"/>
        <v>1.5732522432455296</v>
      </c>
      <c r="AS35">
        <f t="shared" si="41"/>
        <v>1.5496139514547043</v>
      </c>
    </row>
    <row r="36" spans="2:45" x14ac:dyDescent="0.2">
      <c r="B36" s="52">
        <f>B21</f>
        <v>18.53</v>
      </c>
      <c r="C36" s="52">
        <f>C21</f>
        <v>19.010000000000002</v>
      </c>
      <c r="D36" s="16">
        <f>AVERAGE(B36:C36)</f>
        <v>18.770000000000003</v>
      </c>
      <c r="F36" s="16">
        <f>D36-D$30</f>
        <v>-0.54624999999999702</v>
      </c>
      <c r="G36" s="17">
        <f t="shared" si="22"/>
        <v>1.4602850368448623</v>
      </c>
      <c r="H36">
        <f t="shared" si="23"/>
        <v>1.4417518398208433</v>
      </c>
      <c r="K36" s="53">
        <f>H21</f>
        <v>26.62</v>
      </c>
      <c r="L36" s="53">
        <f>I21</f>
        <v>26.62</v>
      </c>
      <c r="M36" s="16">
        <f>AVERAGE(K36:L36)</f>
        <v>26.62</v>
      </c>
      <c r="O36" s="16">
        <f t="shared" si="25"/>
        <v>18.770000000000003</v>
      </c>
      <c r="P36" s="16">
        <f t="shared" si="26"/>
        <v>7.8499999999999979</v>
      </c>
      <c r="Q36" s="16">
        <f t="shared" si="27"/>
        <v>-3.1412499999999994</v>
      </c>
      <c r="R36" s="17">
        <f t="shared" si="28"/>
        <v>8.8228820610470766</v>
      </c>
      <c r="S36">
        <f t="shared" si="29"/>
        <v>8.7193155885614786</v>
      </c>
      <c r="V36" s="53">
        <f>Z21</f>
        <v>26.57</v>
      </c>
      <c r="W36" s="53">
        <f>AA21</f>
        <v>26.46</v>
      </c>
      <c r="X36" s="16">
        <f>AVERAGE(V36:W36)</f>
        <v>26.515000000000001</v>
      </c>
      <c r="Z36" s="16">
        <f t="shared" si="31"/>
        <v>18.770000000000003</v>
      </c>
      <c r="AA36" s="16">
        <f t="shared" si="32"/>
        <v>7.7449999999999974</v>
      </c>
      <c r="AB36" s="16">
        <f t="shared" si="33"/>
        <v>-0.28125</v>
      </c>
      <c r="AC36" s="17">
        <f t="shared" si="34"/>
        <v>1.215247359980469</v>
      </c>
      <c r="AD36">
        <f t="shared" si="35"/>
        <v>1.173743008628392</v>
      </c>
      <c r="AK36" s="53">
        <f>AO21</f>
        <v>28.84</v>
      </c>
      <c r="AL36" s="53">
        <f>AP21</f>
        <v>28.79</v>
      </c>
      <c r="AM36" s="16">
        <f>AVERAGE(AK36:AL36)</f>
        <v>28.814999999999998</v>
      </c>
      <c r="AO36" s="16">
        <f t="shared" si="37"/>
        <v>18.770000000000003</v>
      </c>
      <c r="AP36" s="16">
        <f t="shared" si="38"/>
        <v>10.044999999999995</v>
      </c>
      <c r="AQ36" s="16">
        <f t="shared" si="39"/>
        <v>0.20124999999999638</v>
      </c>
      <c r="AR36" s="17">
        <f t="shared" si="40"/>
        <v>0.86979661538073294</v>
      </c>
      <c r="AS36">
        <f t="shared" si="41"/>
        <v>0.85672782346811072</v>
      </c>
    </row>
    <row r="37" spans="2:45" x14ac:dyDescent="0.2">
      <c r="D37" s="20">
        <f>AVERAGE(D33:D36)</f>
        <v>19.287500000000001</v>
      </c>
      <c r="G37" s="20">
        <f>AVERAGE(G33:G36)</f>
        <v>1.0509113128357608</v>
      </c>
      <c r="H37" s="20">
        <f>AVERAGE(H33:H36)</f>
        <v>1.0375736794805375</v>
      </c>
      <c r="M37" s="20">
        <f>AVERAGE(M33:M36)</f>
        <v>26.53</v>
      </c>
      <c r="P37" s="20">
        <f>AVERAGE(P33:P36)</f>
        <v>7.2424999999999997</v>
      </c>
      <c r="R37" s="20">
        <f>AVERAGE(R33:R36)</f>
        <v>14.000276302957474</v>
      </c>
      <c r="S37" s="20">
        <f>AVERAGE(S33:S36)</f>
        <v>13.835935533072023</v>
      </c>
      <c r="X37" s="20">
        <f>AVERAGE(X33:X36)</f>
        <v>26.78</v>
      </c>
      <c r="AA37" s="20">
        <f>AVERAGE(AA33:AA36)</f>
        <v>7.4924999999999988</v>
      </c>
      <c r="AC37" s="20">
        <f>AVERAGE(AC33:AC36)</f>
        <v>1.4672744191799767</v>
      </c>
      <c r="AD37" s="20">
        <f>AVERAGE(AD33:AD36)</f>
        <v>1.4171625859606565</v>
      </c>
      <c r="AM37" s="20">
        <f>AVERAGE(AM33:AM36)</f>
        <v>28.803750000000001</v>
      </c>
      <c r="AP37" s="20">
        <f>AVERAGE(AP33:AP36)</f>
        <v>9.5162499999999994</v>
      </c>
      <c r="AR37" s="20">
        <f>AVERAGE(AR33:AR36)</f>
        <v>1.2951815812708334</v>
      </c>
      <c r="AS37" s="20">
        <f>AVERAGE(AS33:AS36)</f>
        <v>1.2757213324317638</v>
      </c>
    </row>
  </sheetData>
  <mergeCells count="6">
    <mergeCell ref="V12:W12"/>
    <mergeCell ref="X12:Y12"/>
    <mergeCell ref="Z12:AA12"/>
    <mergeCell ref="AK12:AL12"/>
    <mergeCell ref="AM12:AN12"/>
    <mergeCell ref="AO12:AP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 1</vt:lpstr>
      <vt:lpstr>Experiment 2</vt:lpstr>
      <vt:lpstr>Experiment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Jeremy Day</cp:lastModifiedBy>
  <cp:lastPrinted>2022-01-25T14:18:46Z</cp:lastPrinted>
  <dcterms:created xsi:type="dcterms:W3CDTF">2022-01-25T14:06:39Z</dcterms:created>
  <dcterms:modified xsi:type="dcterms:W3CDTF">2023-11-06T17:04:11Z</dcterms:modified>
</cp:coreProperties>
</file>