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s\Dropbox LUIS\Dropbox\Antuca_Luis\PROFESOR UEX\Investigación\ARTÍCULOS\DTA\RE-submmition\VOR\Excels\"/>
    </mc:Choice>
  </mc:AlternateContent>
  <xr:revisionPtr revIDLastSave="0" documentId="13_ncr:1_{ADC2BE07-F2E7-4BF3-A9BF-8AE3B7BD88A1}" xr6:coauthVersionLast="47" xr6:coauthVersionMax="47" xr10:uidLastSave="{00000000-0000-0000-0000-000000000000}"/>
  <bookViews>
    <workbookView xWindow="-108" yWindow="-108" windowWidth="23256" windowHeight="12576" activeTab="1" xr2:uid="{E0A6FFC1-7948-4F4F-858C-C85A2776931F}"/>
  </bookViews>
  <sheets>
    <sheet name="F2C" sheetId="5" r:id="rId1"/>
    <sheet name="F2I" sheetId="6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D14" i="6"/>
  <c r="G6" i="6"/>
  <c r="D15" i="6"/>
  <c r="B14" i="6"/>
  <c r="C14" i="6"/>
  <c r="E14" i="6"/>
  <c r="G4" i="6"/>
  <c r="D13" i="6"/>
  <c r="B13" i="6"/>
  <c r="B15" i="6"/>
  <c r="C15" i="6"/>
  <c r="E15" i="6"/>
  <c r="G7" i="6"/>
  <c r="B16" i="6"/>
  <c r="C16" i="6"/>
  <c r="D16" i="6"/>
  <c r="E16" i="6"/>
  <c r="C13" i="6"/>
  <c r="E13" i="6"/>
  <c r="G3" i="6"/>
  <c r="B12" i="6"/>
  <c r="C12" i="6"/>
  <c r="D12" i="6"/>
  <c r="E12" i="6"/>
  <c r="E13" i="5"/>
  <c r="D13" i="5"/>
  <c r="C13" i="5"/>
  <c r="B13" i="5"/>
  <c r="E12" i="5"/>
  <c r="D12" i="5"/>
  <c r="C12" i="5"/>
  <c r="B12" i="5"/>
</calcChain>
</file>

<file path=xl/sharedStrings.xml><?xml version="1.0" encoding="utf-8"?>
<sst xmlns="http://schemas.openxmlformats.org/spreadsheetml/2006/main" count="22" uniqueCount="17">
  <si>
    <t># M/T cells</t>
  </si>
  <si>
    <t>mean</t>
  </si>
  <si>
    <t>Total</t>
  </si>
  <si>
    <t># animals</t>
  </si>
  <si>
    <t># mitral cells</t>
  </si>
  <si>
    <t>&gt;=3</t>
  </si>
  <si>
    <t>% mitral cells</t>
  </si>
  <si>
    <t>Tbx21 (control)</t>
  </si>
  <si>
    <t xml:space="preserve">Tbx21::DTA </t>
  </si>
  <si>
    <t>Tbx21::iDTR (P60)</t>
  </si>
  <si>
    <t>Tbx21::iDTR (P180)</t>
  </si>
  <si>
    <t>Tbx21::iDTR (1/2 DT)</t>
  </si>
  <si>
    <t>P120 Tbx21 (control)</t>
  </si>
  <si>
    <t xml:space="preserve">P120 Tbx21::DTA </t>
  </si>
  <si>
    <t>P120 Tbx21::iDTR</t>
  </si>
  <si>
    <t>P120 Tbx21::iDTR (1/2DT)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</si>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</sst>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A6B7-30D5-401D-85B3-D10E6B07FD58}">
  <dimension ref="A1:E13"/>
  <sheetViews>
    <sheetView workbookViewId="0">
      <selection activeCell="G16" sqref="G16"/>
    </sheetView>
  </sheetViews>
  <sheetFormatPr baseColWidth="10" defaultColWidth="11.5546875" defaultRowHeight="14.4" x14ac:dyDescent="0.3"/>
  <cols>
    <col min="2" max="2" width="17.88671875" customWidth="1"/>
    <col min="3" max="3" width="14.77734375" customWidth="1"/>
    <col min="4" max="4" width="15" customWidth="1"/>
    <col min="5" max="5" width="20.21875" customWidth="1"/>
  </cols>
  <sheetData>
    <row r="1" spans="1:5" x14ac:dyDescent="0.3">
      <c r="B1" s="6" t="s">
        <v>0</v>
      </c>
      <c r="C1" s="6"/>
      <c r="D1" s="6"/>
      <c r="E1" s="6"/>
    </row>
    <row r="2" spans="1:5" x14ac:dyDescent="0.3">
      <c r="B2" s="3" t="s">
        <v>12</v>
      </c>
      <c r="C2" s="3" t="s">
        <v>13</v>
      </c>
      <c r="D2" s="3" t="s">
        <v>14</v>
      </c>
      <c r="E2" s="3" t="s">
        <v>15</v>
      </c>
    </row>
    <row r="3" spans="1:5" x14ac:dyDescent="0.3">
      <c r="A3">
        <v>1</v>
      </c>
      <c r="B3" s="2">
        <v>35195.155076754003</v>
      </c>
      <c r="C3">
        <v>367</v>
      </c>
      <c r="D3">
        <v>1265</v>
      </c>
      <c r="E3">
        <v>8267</v>
      </c>
    </row>
    <row r="4" spans="1:5" x14ac:dyDescent="0.3">
      <c r="A4">
        <v>2</v>
      </c>
      <c r="B4" s="2">
        <v>39985.632569631052</v>
      </c>
      <c r="C4">
        <v>382</v>
      </c>
      <c r="D4">
        <v>1138</v>
      </c>
      <c r="E4">
        <v>11354</v>
      </c>
    </row>
    <row r="5" spans="1:5" x14ac:dyDescent="0.3">
      <c r="A5">
        <v>3</v>
      </c>
      <c r="B5" s="2">
        <v>40459.506986128028</v>
      </c>
      <c r="C5">
        <v>631</v>
      </c>
      <c r="D5">
        <v>1071</v>
      </c>
      <c r="E5">
        <v>9835</v>
      </c>
    </row>
    <row r="6" spans="1:5" x14ac:dyDescent="0.3">
      <c r="A6">
        <v>4</v>
      </c>
      <c r="C6" s="1">
        <v>589</v>
      </c>
    </row>
    <row r="7" spans="1:5" x14ac:dyDescent="0.3">
      <c r="A7">
        <v>5</v>
      </c>
      <c r="C7" s="1">
        <v>478</v>
      </c>
    </row>
    <row r="8" spans="1:5" x14ac:dyDescent="0.3">
      <c r="A8">
        <v>6</v>
      </c>
      <c r="C8" s="1">
        <v>340</v>
      </c>
    </row>
    <row r="9" spans="1:5" x14ac:dyDescent="0.3">
      <c r="A9">
        <v>7</v>
      </c>
      <c r="C9" s="1">
        <v>298</v>
      </c>
    </row>
    <row r="10" spans="1:5" x14ac:dyDescent="0.3">
      <c r="A10" s="4">
        <v>8</v>
      </c>
      <c r="B10" s="4"/>
      <c r="C10" s="5">
        <v>416</v>
      </c>
      <c r="D10" s="4"/>
      <c r="E10" s="4"/>
    </row>
    <row r="12" spans="1:5" x14ac:dyDescent="0.3">
      <c r="A12" t="s">
        <v>1</v>
      </c>
      <c r="B12" s="2">
        <f>AVERAGE(B3:B6)</f>
        <v>38546.764877504356</v>
      </c>
      <c r="C12" s="2">
        <f>AVERAGE(C3:C10)</f>
        <v>437.625</v>
      </c>
      <c r="D12" s="2">
        <f>AVERAGE(D3:D11)</f>
        <v>1158</v>
      </c>
      <c r="E12" s="2">
        <f>AVERAGE(E3:E5)</f>
        <v>9818.6666666666661</v>
      </c>
    </row>
    <row r="13" spans="1:5" x14ac:dyDescent="0.3">
      <c r="A13" t="s">
        <v>16</v>
      </c>
      <c r="B13" s="2">
        <f>STDEV(B3:B11)</f>
        <v>2912.2337531552953</v>
      </c>
      <c r="C13" s="2">
        <f>STDEV(C3:C11)</f>
        <v>119.23199175197425</v>
      </c>
      <c r="D13" s="2">
        <f>STDEV(D3:D11)</f>
        <v>98.534258001976141</v>
      </c>
      <c r="E13" s="2">
        <f>STDEV(E3:E5)</f>
        <v>1543.5648134540199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D1C8-D46A-4C5E-8D3E-5629555E110F}">
  <dimension ref="A1:H16"/>
  <sheetViews>
    <sheetView tabSelected="1" topLeftCell="A11" workbookViewId="0">
      <selection activeCell="J15" sqref="J15"/>
    </sheetView>
  </sheetViews>
  <sheetFormatPr baseColWidth="10" defaultColWidth="11.5546875" defaultRowHeight="14.4" x14ac:dyDescent="0.3"/>
  <cols>
    <col min="1" max="1" width="17.109375" bestFit="1" customWidth="1"/>
  </cols>
  <sheetData>
    <row r="1" spans="1:8" x14ac:dyDescent="0.3">
      <c r="B1" s="6" t="s">
        <v>4</v>
      </c>
      <c r="C1" s="6"/>
      <c r="D1" s="6"/>
      <c r="E1" s="6"/>
      <c r="F1" s="6"/>
      <c r="G1" s="6"/>
      <c r="H1" t="s">
        <v>3</v>
      </c>
    </row>
    <row r="2" spans="1:8" x14ac:dyDescent="0.3">
      <c r="B2">
        <v>1</v>
      </c>
      <c r="C2">
        <v>2</v>
      </c>
      <c r="D2">
        <v>3</v>
      </c>
      <c r="E2">
        <v>4</v>
      </c>
      <c r="F2">
        <v>5</v>
      </c>
      <c r="G2" t="s">
        <v>2</v>
      </c>
    </row>
    <row r="3" spans="1:8" x14ac:dyDescent="0.3">
      <c r="A3" t="s">
        <v>7</v>
      </c>
      <c r="B3">
        <v>156</v>
      </c>
      <c r="C3">
        <v>2</v>
      </c>
      <c r="D3">
        <v>0</v>
      </c>
      <c r="G3">
        <f>SUM(B3:D3)</f>
        <v>158</v>
      </c>
      <c r="H3">
        <v>5</v>
      </c>
    </row>
    <row r="4" spans="1:8" x14ac:dyDescent="0.3">
      <c r="A4" t="s">
        <v>8</v>
      </c>
      <c r="B4">
        <v>96</v>
      </c>
      <c r="C4">
        <v>36</v>
      </c>
      <c r="D4">
        <v>12</v>
      </c>
      <c r="E4">
        <v>5</v>
      </c>
      <c r="G4">
        <f>SUM(B4:E4)</f>
        <v>149</v>
      </c>
      <c r="H4">
        <v>10</v>
      </c>
    </row>
    <row r="5" spans="1:8" x14ac:dyDescent="0.3">
      <c r="A5" t="s">
        <v>9</v>
      </c>
      <c r="B5">
        <v>98</v>
      </c>
      <c r="C5">
        <v>64</v>
      </c>
      <c r="D5">
        <v>22</v>
      </c>
      <c r="E5">
        <v>2</v>
      </c>
      <c r="F5">
        <v>2</v>
      </c>
      <c r="G5">
        <f>SUM(B5:F5)</f>
        <v>188</v>
      </c>
      <c r="H5">
        <v>5</v>
      </c>
    </row>
    <row r="6" spans="1:8" x14ac:dyDescent="0.3">
      <c r="A6" t="s">
        <v>10</v>
      </c>
      <c r="B6">
        <v>130</v>
      </c>
      <c r="C6">
        <v>65</v>
      </c>
      <c r="D6">
        <v>40</v>
      </c>
      <c r="E6">
        <v>1</v>
      </c>
      <c r="G6">
        <f>SUM(B6:E6)</f>
        <v>236</v>
      </c>
      <c r="H6">
        <v>5</v>
      </c>
    </row>
    <row r="7" spans="1:8" x14ac:dyDescent="0.3">
      <c r="A7" t="s">
        <v>11</v>
      </c>
      <c r="B7">
        <v>189</v>
      </c>
      <c r="C7">
        <v>88</v>
      </c>
      <c r="D7">
        <v>31</v>
      </c>
      <c r="G7">
        <f>SUM(B7:D7)</f>
        <v>308</v>
      </c>
      <c r="H7">
        <v>4</v>
      </c>
    </row>
    <row r="10" spans="1:8" x14ac:dyDescent="0.3">
      <c r="B10" s="6" t="s">
        <v>6</v>
      </c>
      <c r="C10" s="6"/>
      <c r="D10" s="6"/>
    </row>
    <row r="11" spans="1:8" x14ac:dyDescent="0.3">
      <c r="B11">
        <v>1</v>
      </c>
      <c r="C11">
        <v>2</v>
      </c>
      <c r="D11" t="s">
        <v>5</v>
      </c>
    </row>
    <row r="12" spans="1:8" x14ac:dyDescent="0.3">
      <c r="A12" t="s">
        <v>7</v>
      </c>
      <c r="B12" s="2">
        <f>B3*100/$G3</f>
        <v>98.734177215189874</v>
      </c>
      <c r="C12" s="2">
        <f>C3*100/$G3</f>
        <v>1.2658227848101267</v>
      </c>
      <c r="D12" s="2">
        <f>D3*100/$G3</f>
        <v>0</v>
      </c>
      <c r="E12">
        <f>SUM(B12:D12)</f>
        <v>100</v>
      </c>
    </row>
    <row r="13" spans="1:8" x14ac:dyDescent="0.3">
      <c r="A13" t="s">
        <v>8</v>
      </c>
      <c r="B13" s="2">
        <f>B4*100/$G4</f>
        <v>64.429530201342288</v>
      </c>
      <c r="C13" s="2">
        <f>C4*100/$G4</f>
        <v>24.161073825503355</v>
      </c>
      <c r="D13" s="2">
        <f>(D4+E4)*100/$G4</f>
        <v>11.409395973154362</v>
      </c>
      <c r="E13">
        <f>SUM(B13:D13)</f>
        <v>100</v>
      </c>
    </row>
    <row r="14" spans="1:8" x14ac:dyDescent="0.3">
      <c r="A14" t="s">
        <v>9</v>
      </c>
      <c r="B14" s="2">
        <f>B5*100/$G5</f>
        <v>52.127659574468083</v>
      </c>
      <c r="C14" s="2">
        <f t="shared" ref="C14" si="0">C5*100/$G5</f>
        <v>34.042553191489361</v>
      </c>
      <c r="D14" s="2">
        <f>(D5+E5+F5)*100/$G5</f>
        <v>13.829787234042554</v>
      </c>
      <c r="E14">
        <f>SUM(B14:D14)</f>
        <v>100</v>
      </c>
    </row>
    <row r="15" spans="1:8" x14ac:dyDescent="0.3">
      <c r="A15" t="s">
        <v>10</v>
      </c>
      <c r="B15" s="2">
        <f>B6*100/$G6</f>
        <v>55.084745762711862</v>
      </c>
      <c r="C15" s="2">
        <f>C6*100/$G6</f>
        <v>27.542372881355931</v>
      </c>
      <c r="D15" s="2">
        <f>(D6+E6)*100/$G6</f>
        <v>17.372881355932204</v>
      </c>
      <c r="E15">
        <f t="shared" ref="E15:E16" si="1">SUM(B15:D15)</f>
        <v>100</v>
      </c>
    </row>
    <row r="16" spans="1:8" x14ac:dyDescent="0.3">
      <c r="A16" t="s">
        <v>11</v>
      </c>
      <c r="B16" s="2">
        <f>B7*100/$G7</f>
        <v>61.363636363636367</v>
      </c>
      <c r="C16" s="2">
        <f>C7*100/$G7</f>
        <v>28.571428571428573</v>
      </c>
      <c r="D16" s="2">
        <f>D7*100/$G7</f>
        <v>10.064935064935066</v>
      </c>
      <c r="E16">
        <f t="shared" si="1"/>
        <v>100.00000000000001</v>
      </c>
    </row>
  </sheetData>
  <mergeCells count="2">
    <mergeCell ref="B1:G1"/>
    <mergeCell ref="B10:D10"/>
  </mergeCells>
  <pageMargins left="0.7" right="0.7" top="0.75" bottom="0.75" header="0.3" footer="0.3"/>
  <ignoredErrors>
    <ignoredError sqref="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F2C</vt:lpstr>
      <vt:lpstr>F2I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Óscar Sánchez Guardado</dc:creator>
  <cp:lastModifiedBy>Luis Óscar Sánchez Guardado</cp:lastModifiedBy>
  <dcterms:created xsi:type="dcterms:W3CDTF">2024-11-01T22:13:40Z</dcterms:created>
  <dcterms:modified xsi:type="dcterms:W3CDTF">2024-11-17T22:58:54Z</dcterms:modified>
</cp:coreProperties>
</file>