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FC881E1E-D153-4395-8E38-3D6C2554E2DE}" xr6:coauthVersionLast="47" xr6:coauthVersionMax="47" xr10:uidLastSave="{00000000-0000-0000-0000-000000000000}"/>
  <bookViews>
    <workbookView xWindow="-24" yWindow="0" windowWidth="10584" windowHeight="12360" xr2:uid="{E0A6FFC1-7948-4F4F-858C-C85A2776931F}"/>
  </bookViews>
  <sheets>
    <sheet name="F2S2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F35" i="7"/>
  <c r="E36" i="7"/>
  <c r="E35" i="7"/>
  <c r="D36" i="7"/>
  <c r="C36" i="7"/>
  <c r="B36" i="7"/>
  <c r="D12" i="7"/>
  <c r="D23" i="7"/>
  <c r="E3" i="7"/>
  <c r="E6" i="7"/>
  <c r="E11" i="7"/>
  <c r="E12" i="7"/>
  <c r="E13" i="7"/>
  <c r="E27" i="7"/>
  <c r="E28" i="7"/>
  <c r="F23" i="7"/>
  <c r="C35" i="7"/>
  <c r="B35" i="7"/>
  <c r="D35" i="7"/>
</calcChain>
</file>

<file path=xl/sharedStrings.xml><?xml version="1.0" encoding="utf-8"?>
<sst xmlns="http://schemas.openxmlformats.org/spreadsheetml/2006/main" count="9" uniqueCount="9">
  <si>
    <t>mean</t>
  </si>
  <si>
    <t>Apical dendrite tuft length (µm)</t>
  </si>
  <si>
    <t>Tbx21::DTA</t>
  </si>
  <si>
    <t>Tbx21::iDTR</t>
  </si>
  <si>
    <t>Tbx21 (control)</t>
  </si>
  <si>
    <t>Tbx21::iDTR (P180)</t>
  </si>
  <si>
    <t>Tbx21::iDTR (1/2 DT)</t>
  </si>
  <si>
    <t>Cells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</si>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</sst>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0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11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47E1-A8A2-47E9-A07F-3926875F3DD1}">
  <dimension ref="A1:F36"/>
  <sheetViews>
    <sheetView tabSelected="1" topLeftCell="A2" zoomScale="80" zoomScaleNormal="80" workbookViewId="0">
      <selection activeCell="F31" sqref="F31"/>
    </sheetView>
  </sheetViews>
  <sheetFormatPr baseColWidth="10" defaultColWidth="11.5546875" defaultRowHeight="14.4" x14ac:dyDescent="0.3"/>
  <cols>
    <col min="1" max="1" width="13.77734375" customWidth="1"/>
    <col min="2" max="2" width="13.5546875" customWidth="1"/>
    <col min="4" max="5" width="16.21875" customWidth="1"/>
    <col min="6" max="6" width="16.44140625" customWidth="1"/>
  </cols>
  <sheetData>
    <row r="1" spans="1:6" x14ac:dyDescent="0.3">
      <c r="B1" t="s">
        <v>1</v>
      </c>
    </row>
    <row r="2" spans="1:6" x14ac:dyDescent="0.3">
      <c r="A2" t="s">
        <v>7</v>
      </c>
      <c r="B2" s="2" t="s">
        <v>4</v>
      </c>
      <c r="C2" t="s">
        <v>2</v>
      </c>
      <c r="D2" t="s">
        <v>3</v>
      </c>
      <c r="E2" t="s">
        <v>5</v>
      </c>
      <c r="F2" t="s">
        <v>6</v>
      </c>
    </row>
    <row r="3" spans="1:6" x14ac:dyDescent="0.3">
      <c r="A3">
        <v>1</v>
      </c>
      <c r="B3" s="3">
        <v>4536</v>
      </c>
      <c r="C3" s="2">
        <v>8359</v>
      </c>
      <c r="D3" s="2">
        <v>24200</v>
      </c>
      <c r="E3" s="2">
        <f>13900+167</f>
        <v>14067</v>
      </c>
      <c r="F3" s="2">
        <v>7315</v>
      </c>
    </row>
    <row r="4" spans="1:6" x14ac:dyDescent="0.3">
      <c r="A4">
        <v>2</v>
      </c>
      <c r="B4" s="3">
        <v>7245</v>
      </c>
      <c r="C4" s="2">
        <v>8252</v>
      </c>
      <c r="D4" s="2">
        <v>18900</v>
      </c>
      <c r="E4" s="2">
        <v>11700</v>
      </c>
      <c r="F4" s="5">
        <v>27300</v>
      </c>
    </row>
    <row r="5" spans="1:6" x14ac:dyDescent="0.3">
      <c r="A5">
        <v>3</v>
      </c>
      <c r="B5" s="2">
        <v>3550</v>
      </c>
      <c r="C5" s="2">
        <v>8791</v>
      </c>
      <c r="D5" s="2">
        <v>21700</v>
      </c>
      <c r="E5" s="2">
        <v>11500</v>
      </c>
      <c r="F5" s="5">
        <v>19800</v>
      </c>
    </row>
    <row r="6" spans="1:6" x14ac:dyDescent="0.3">
      <c r="A6">
        <v>4</v>
      </c>
      <c r="B6" s="2">
        <v>2888</v>
      </c>
      <c r="C6" s="2">
        <v>22600</v>
      </c>
      <c r="D6" s="2">
        <v>14300</v>
      </c>
      <c r="E6" s="2">
        <f>9479+2075</f>
        <v>11554</v>
      </c>
      <c r="F6" s="3">
        <v>10600</v>
      </c>
    </row>
    <row r="7" spans="1:6" x14ac:dyDescent="0.3">
      <c r="A7">
        <v>5</v>
      </c>
      <c r="B7" s="2">
        <v>7149</v>
      </c>
      <c r="C7" s="2">
        <v>14800</v>
      </c>
      <c r="D7" s="2">
        <v>7132</v>
      </c>
      <c r="E7" s="2">
        <v>10100</v>
      </c>
      <c r="F7" s="2">
        <v>7653</v>
      </c>
    </row>
    <row r="8" spans="1:6" x14ac:dyDescent="0.3">
      <c r="A8">
        <v>6</v>
      </c>
      <c r="B8" s="2">
        <v>8083</v>
      </c>
      <c r="C8" s="2">
        <v>14500</v>
      </c>
      <c r="D8" s="2">
        <v>7199</v>
      </c>
      <c r="E8" s="2">
        <v>3315</v>
      </c>
      <c r="F8" s="2">
        <v>9697</v>
      </c>
    </row>
    <row r="9" spans="1:6" x14ac:dyDescent="0.3">
      <c r="A9">
        <v>7</v>
      </c>
      <c r="B9" s="2">
        <v>5577</v>
      </c>
      <c r="C9" s="2">
        <v>7915</v>
      </c>
      <c r="D9" s="2">
        <v>8061</v>
      </c>
      <c r="E9" s="2">
        <v>13100</v>
      </c>
      <c r="F9" s="2">
        <v>16000</v>
      </c>
    </row>
    <row r="10" spans="1:6" x14ac:dyDescent="0.3">
      <c r="A10">
        <v>8</v>
      </c>
      <c r="B10" s="2">
        <v>3761</v>
      </c>
      <c r="C10" s="2">
        <v>30100</v>
      </c>
      <c r="D10" s="2">
        <v>6833</v>
      </c>
      <c r="E10" s="2">
        <v>17300</v>
      </c>
      <c r="F10" s="2">
        <v>16300</v>
      </c>
    </row>
    <row r="11" spans="1:6" x14ac:dyDescent="0.3">
      <c r="A11">
        <v>9</v>
      </c>
      <c r="B11" s="2">
        <v>5684</v>
      </c>
      <c r="C11" s="2">
        <v>9894</v>
      </c>
      <c r="D11" s="4">
        <v>11600</v>
      </c>
      <c r="E11" s="4">
        <f>8573+612</f>
        <v>9185</v>
      </c>
      <c r="F11" s="2">
        <v>25200</v>
      </c>
    </row>
    <row r="12" spans="1:6" x14ac:dyDescent="0.3">
      <c r="A12">
        <v>10</v>
      </c>
      <c r="B12" s="2">
        <v>5412</v>
      </c>
      <c r="C12" s="2">
        <v>11300</v>
      </c>
      <c r="D12" s="2">
        <f>615+5812+20200+168+560</f>
        <v>27355</v>
      </c>
      <c r="E12" s="2">
        <f>461+27600</f>
        <v>28061</v>
      </c>
      <c r="F12" s="2">
        <v>11800</v>
      </c>
    </row>
    <row r="13" spans="1:6" x14ac:dyDescent="0.3">
      <c r="A13">
        <v>11</v>
      </c>
      <c r="B13" s="2">
        <v>5136</v>
      </c>
      <c r="C13" s="2">
        <v>11000</v>
      </c>
      <c r="D13" s="2">
        <v>14600</v>
      </c>
      <c r="E13" s="2">
        <f>15800+5983</f>
        <v>21783</v>
      </c>
      <c r="F13" s="2">
        <v>3164</v>
      </c>
    </row>
    <row r="14" spans="1:6" x14ac:dyDescent="0.3">
      <c r="A14">
        <v>12</v>
      </c>
      <c r="B14" s="2">
        <v>4276</v>
      </c>
      <c r="C14" s="2">
        <v>5599</v>
      </c>
      <c r="D14" s="2">
        <v>8767</v>
      </c>
      <c r="E14" s="2">
        <v>9427</v>
      </c>
      <c r="F14" s="2">
        <v>6408</v>
      </c>
    </row>
    <row r="15" spans="1:6" x14ac:dyDescent="0.3">
      <c r="A15">
        <v>13</v>
      </c>
      <c r="B15" s="2">
        <v>11800</v>
      </c>
      <c r="C15" s="2">
        <v>10900</v>
      </c>
      <c r="D15" s="2">
        <v>4504</v>
      </c>
      <c r="E15" s="2">
        <v>10500</v>
      </c>
      <c r="F15" s="2">
        <v>14300</v>
      </c>
    </row>
    <row r="16" spans="1:6" x14ac:dyDescent="0.3">
      <c r="A16">
        <v>14</v>
      </c>
      <c r="B16" s="2">
        <v>4810</v>
      </c>
      <c r="C16" s="2">
        <v>6400</v>
      </c>
      <c r="D16" s="2">
        <v>18200</v>
      </c>
      <c r="E16" s="2">
        <v>19400</v>
      </c>
      <c r="F16" s="2">
        <v>22000</v>
      </c>
    </row>
    <row r="17" spans="1:6" x14ac:dyDescent="0.3">
      <c r="A17">
        <v>15</v>
      </c>
      <c r="B17" s="2">
        <v>5749</v>
      </c>
      <c r="C17" s="2">
        <v>16200</v>
      </c>
      <c r="D17" s="2">
        <v>11200</v>
      </c>
      <c r="E17" s="2">
        <v>16000</v>
      </c>
      <c r="F17" s="2">
        <v>7087</v>
      </c>
    </row>
    <row r="18" spans="1:6" x14ac:dyDescent="0.3">
      <c r="A18">
        <v>16</v>
      </c>
      <c r="B18" s="2">
        <v>9773</v>
      </c>
      <c r="C18" s="2">
        <v>27800</v>
      </c>
      <c r="D18" s="2">
        <v>11200</v>
      </c>
      <c r="E18" s="2">
        <v>7678</v>
      </c>
      <c r="F18" s="2">
        <v>13900</v>
      </c>
    </row>
    <row r="19" spans="1:6" x14ac:dyDescent="0.3">
      <c r="A19">
        <v>17</v>
      </c>
      <c r="B19" s="2">
        <v>11800</v>
      </c>
      <c r="C19" s="2">
        <v>16100</v>
      </c>
      <c r="D19" s="2">
        <v>4546</v>
      </c>
      <c r="E19" s="2">
        <v>9889</v>
      </c>
      <c r="F19" s="2">
        <v>16100</v>
      </c>
    </row>
    <row r="20" spans="1:6" x14ac:dyDescent="0.3">
      <c r="A20">
        <v>18</v>
      </c>
      <c r="B20" s="2">
        <v>6168</v>
      </c>
      <c r="C20" s="2">
        <v>2524</v>
      </c>
      <c r="D20" s="2">
        <v>6719</v>
      </c>
      <c r="E20" s="2">
        <v>6325</v>
      </c>
      <c r="F20" s="2">
        <v>9016</v>
      </c>
    </row>
    <row r="21" spans="1:6" x14ac:dyDescent="0.3">
      <c r="A21">
        <v>19</v>
      </c>
      <c r="B21" s="2">
        <v>9335</v>
      </c>
      <c r="C21" s="2">
        <v>13900</v>
      </c>
      <c r="D21" s="2">
        <v>22200</v>
      </c>
      <c r="E21" s="2">
        <v>11100</v>
      </c>
      <c r="F21" s="2">
        <v>13300</v>
      </c>
    </row>
    <row r="22" spans="1:6" x14ac:dyDescent="0.3">
      <c r="A22">
        <v>20</v>
      </c>
      <c r="B22" s="2">
        <v>6314</v>
      </c>
      <c r="C22" s="2">
        <v>8745</v>
      </c>
      <c r="D22" s="2">
        <v>6304</v>
      </c>
      <c r="E22" s="2">
        <v>9146</v>
      </c>
      <c r="F22" s="2">
        <v>13700</v>
      </c>
    </row>
    <row r="23" spans="1:6" x14ac:dyDescent="0.3">
      <c r="A23">
        <v>21</v>
      </c>
      <c r="B23" s="2">
        <v>4657</v>
      </c>
      <c r="C23" s="2">
        <v>9769</v>
      </c>
      <c r="D23" s="2">
        <f>13500+8755</f>
        <v>22255</v>
      </c>
      <c r="E23" s="2">
        <v>11500</v>
      </c>
      <c r="F23" s="2">
        <f>1209+1675</f>
        <v>2884</v>
      </c>
    </row>
    <row r="24" spans="1:6" x14ac:dyDescent="0.3">
      <c r="A24">
        <v>22</v>
      </c>
      <c r="B24" s="2">
        <v>3450</v>
      </c>
      <c r="C24" s="2">
        <v>11000</v>
      </c>
      <c r="D24" s="2">
        <v>26500</v>
      </c>
      <c r="E24" s="2">
        <v>10000</v>
      </c>
      <c r="F24" s="2">
        <v>11500</v>
      </c>
    </row>
    <row r="25" spans="1:6" x14ac:dyDescent="0.3">
      <c r="A25">
        <v>23</v>
      </c>
      <c r="C25" s="2">
        <v>17500</v>
      </c>
      <c r="D25" s="2">
        <v>18700</v>
      </c>
      <c r="E25" s="2">
        <v>4203</v>
      </c>
      <c r="F25" s="2">
        <v>16800</v>
      </c>
    </row>
    <row r="26" spans="1:6" x14ac:dyDescent="0.3">
      <c r="A26">
        <v>24</v>
      </c>
      <c r="C26" s="2">
        <v>15400</v>
      </c>
      <c r="D26" s="2">
        <v>18100</v>
      </c>
      <c r="E26" s="2">
        <v>9081</v>
      </c>
    </row>
    <row r="27" spans="1:6" x14ac:dyDescent="0.3">
      <c r="A27">
        <v>25</v>
      </c>
      <c r="D27" s="2"/>
      <c r="E27" s="2">
        <f>9261+1457</f>
        <v>10718</v>
      </c>
    </row>
    <row r="28" spans="1:6" x14ac:dyDescent="0.3">
      <c r="A28">
        <v>26</v>
      </c>
      <c r="E28" s="2">
        <f>7692+4950</f>
        <v>12642</v>
      </c>
    </row>
    <row r="29" spans="1:6" x14ac:dyDescent="0.3">
      <c r="A29">
        <v>27</v>
      </c>
      <c r="D29" s="2"/>
      <c r="E29" s="2">
        <v>2034</v>
      </c>
    </row>
    <row r="30" spans="1:6" x14ac:dyDescent="0.3">
      <c r="A30">
        <v>28</v>
      </c>
      <c r="D30" s="2"/>
      <c r="E30" s="2">
        <v>2976</v>
      </c>
    </row>
    <row r="31" spans="1:6" x14ac:dyDescent="0.3">
      <c r="A31">
        <v>29</v>
      </c>
      <c r="E31" s="2">
        <v>12400</v>
      </c>
    </row>
    <row r="32" spans="1:6" x14ac:dyDescent="0.3">
      <c r="A32">
        <v>30</v>
      </c>
      <c r="E32" s="2">
        <v>14800</v>
      </c>
    </row>
    <row r="33" spans="1:6" x14ac:dyDescent="0.3">
      <c r="A33" s="6">
        <v>31</v>
      </c>
      <c r="B33" s="6"/>
      <c r="C33" s="6"/>
      <c r="D33" s="6"/>
      <c r="E33" s="7">
        <v>17600</v>
      </c>
      <c r="F33" s="6"/>
    </row>
    <row r="35" spans="1:6" ht="15.6" x14ac:dyDescent="0.3">
      <c r="A35" s="1" t="s">
        <v>0</v>
      </c>
      <c r="B35" s="8">
        <f>AVERAGE(B3:B24)</f>
        <v>6234.227272727273</v>
      </c>
      <c r="C35" s="8">
        <f>AVERAGE(C3:C26)</f>
        <v>12889.5</v>
      </c>
      <c r="D35" s="8">
        <f>AVERAGE(D3:D31)</f>
        <v>14211.458333333334</v>
      </c>
      <c r="E35" s="8">
        <f>AVERAGE(E3:E33)</f>
        <v>11583.354838709678</v>
      </c>
      <c r="F35" s="8">
        <f>AVERAGE(F3:F31)</f>
        <v>13122.782608695652</v>
      </c>
    </row>
    <row r="36" spans="1:6" x14ac:dyDescent="0.3">
      <c r="A36" t="s">
        <v>8</v>
      </c>
      <c r="B36" s="9">
        <f>STDEV(B3:B33)</f>
        <v>2542.3894634738172</v>
      </c>
      <c r="C36" s="9">
        <f>STDEV(C3:C33)</f>
        <v>6609.2992590479798</v>
      </c>
      <c r="D36" s="9">
        <f>STDEV(D3:D33)</f>
        <v>7324.5457848736351</v>
      </c>
      <c r="E36" s="9">
        <f>STDEV(E3:E33)</f>
        <v>5504.5942662978478</v>
      </c>
      <c r="F36" s="9">
        <f>STDEV(F3:F33)</f>
        <v>6402.7101715993658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2024-11-17T22:52:55Z</dcterms:modified>
</cp:coreProperties>
</file>